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drawings/drawing2.xml" ContentType="application/vnd.openxmlformats-officedocument.drawing+xml"/>
  <Override PartName="/xl/tables/table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https://impsoftwarecouk-my.sharepoint.com/personal/warren_porter_impsoftware_co_uk/Documents/IMP Personal/Marketing/Campaigns/2025 Summer/Prospect/"/>
    </mc:Choice>
  </mc:AlternateContent>
  <xr:revisionPtr revIDLastSave="565" documentId="8_{203BDC0C-5DE3-444E-B470-6D1CACC079DD}" xr6:coauthVersionLast="47" xr6:coauthVersionMax="47" xr10:uidLastSave="{D48AC3F2-359F-4579-83B9-74F34C2FEA10}"/>
  <bookViews>
    <workbookView xWindow="28680" yWindow="-120" windowWidth="29040" windowHeight="15720" tabRatio="819" xr2:uid="{00000000-000D-0000-FFFF-FFFF00000000}"/>
  </bookViews>
  <sheets>
    <sheet name="Instructions" sheetId="5" r:id="rId1"/>
    <sheet name="Static Information" sheetId="2" r:id="rId2"/>
    <sheet name="Other Information" sheetId="13" r:id="rId3"/>
    <sheet name="Budget Mapping" sheetId="3" r:id="rId4"/>
    <sheet name="Validation" sheetId="16" r:id="rId5"/>
    <sheet name="MAT Budget Review Summary" sheetId="6" r:id="rId6"/>
    <sheet name="Lists" sheetId="14" state="hidden" r:id="rId7"/>
    <sheet name="COA Mapping" sheetId="15" state="hidden" r:id="rId8"/>
  </sheets>
  <definedNames>
    <definedName name="_xlnm._FilterDatabase" localSheetId="3" hidden="1">'Budget Mapping'!$A$1:$F$501</definedName>
    <definedName name="_xlnm._FilterDatabase" localSheetId="7" hidden="1">'COA Mapping'!$A$1:$C$533</definedName>
    <definedName name="_xlnm._FilterDatabase" localSheetId="2" hidden="1">'Other Information'!$A$1:$C$115</definedName>
    <definedName name="Capital_Expenditure">Lists!$E$2</definedName>
    <definedName name="Capital_Income">Lists!$D$2:$D$4</definedName>
    <definedName name="Categories">Lists!$A$1:$E$1</definedName>
    <definedName name="NonStaffing_Costs">Lists!$B$2:$B$29</definedName>
    <definedName name="Revenue_Income">Lists!$A$2:$A$8</definedName>
    <definedName name="Staffing_Costs">Lists!$C$2:$C$25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01" i="3" l="1"/>
  <c r="D501" i="3"/>
  <c r="B501" i="3"/>
  <c r="A501" i="3"/>
  <c r="E500" i="3"/>
  <c r="A500" i="3" s="1"/>
  <c r="D500" i="3"/>
  <c r="E499" i="3"/>
  <c r="D499" i="3"/>
  <c r="B499" i="3"/>
  <c r="A499" i="3"/>
  <c r="E498" i="3"/>
  <c r="D498" i="3"/>
  <c r="B498" i="3"/>
  <c r="A498" i="3"/>
  <c r="E497" i="3"/>
  <c r="D497" i="3"/>
  <c r="B497" i="3"/>
  <c r="A497" i="3"/>
  <c r="E496" i="3"/>
  <c r="A496" i="3" s="1"/>
  <c r="D496" i="3"/>
  <c r="B496" i="3"/>
  <c r="E495" i="3"/>
  <c r="B495" i="3" s="1"/>
  <c r="D495" i="3"/>
  <c r="A495" i="3"/>
  <c r="E494" i="3"/>
  <c r="D494" i="3"/>
  <c r="B494" i="3"/>
  <c r="A494" i="3"/>
  <c r="E493" i="3"/>
  <c r="D493" i="3"/>
  <c r="B493" i="3"/>
  <c r="A493" i="3"/>
  <c r="E492" i="3"/>
  <c r="A492" i="3" s="1"/>
  <c r="D492" i="3"/>
  <c r="B492" i="3"/>
  <c r="E491" i="3"/>
  <c r="B491" i="3" s="1"/>
  <c r="D491" i="3"/>
  <c r="E490" i="3"/>
  <c r="B490" i="3" s="1"/>
  <c r="D490" i="3"/>
  <c r="E489" i="3"/>
  <c r="D489" i="3"/>
  <c r="B489" i="3"/>
  <c r="A489" i="3"/>
  <c r="E488" i="3"/>
  <c r="A488" i="3" s="1"/>
  <c r="D488" i="3"/>
  <c r="B488" i="3"/>
  <c r="E487" i="3"/>
  <c r="B487" i="3" s="1"/>
  <c r="D487" i="3"/>
  <c r="E486" i="3"/>
  <c r="D486" i="3"/>
  <c r="B486" i="3"/>
  <c r="A486" i="3"/>
  <c r="E485" i="3"/>
  <c r="D485" i="3"/>
  <c r="B485" i="3"/>
  <c r="A485" i="3"/>
  <c r="E484" i="3"/>
  <c r="A484" i="3" s="1"/>
  <c r="D484" i="3"/>
  <c r="B484" i="3"/>
  <c r="E483" i="3"/>
  <c r="A483" i="3" s="1"/>
  <c r="D483" i="3"/>
  <c r="B483" i="3"/>
  <c r="E482" i="3"/>
  <c r="D482" i="3"/>
  <c r="B482" i="3"/>
  <c r="A482" i="3"/>
  <c r="E481" i="3"/>
  <c r="A481" i="3" s="1"/>
  <c r="D481" i="3"/>
  <c r="B481" i="3"/>
  <c r="E480" i="3"/>
  <c r="D480" i="3"/>
  <c r="E479" i="3"/>
  <c r="D479" i="3"/>
  <c r="B479" i="3"/>
  <c r="A479" i="3"/>
  <c r="E478" i="3"/>
  <c r="B478" i="3" s="1"/>
  <c r="D478" i="3"/>
  <c r="A478" i="3"/>
  <c r="E477" i="3"/>
  <c r="D477" i="3"/>
  <c r="B477" i="3"/>
  <c r="A477" i="3"/>
  <c r="E476" i="3"/>
  <c r="D476" i="3"/>
  <c r="E475" i="3"/>
  <c r="D475" i="3"/>
  <c r="B475" i="3"/>
  <c r="A475" i="3"/>
  <c r="E474" i="3"/>
  <c r="B474" i="3" s="1"/>
  <c r="D474" i="3"/>
  <c r="E473" i="3"/>
  <c r="A473" i="3" s="1"/>
  <c r="D473" i="3"/>
  <c r="B473" i="3"/>
  <c r="E472" i="3"/>
  <c r="A472" i="3" s="1"/>
  <c r="D472" i="3"/>
  <c r="B472" i="3"/>
  <c r="E471" i="3"/>
  <c r="D471" i="3"/>
  <c r="B471" i="3"/>
  <c r="A471" i="3"/>
  <c r="E470" i="3"/>
  <c r="B470" i="3" s="1"/>
  <c r="D470" i="3"/>
  <c r="E469" i="3"/>
  <c r="D469" i="3"/>
  <c r="B469" i="3"/>
  <c r="A469" i="3"/>
  <c r="E468" i="3"/>
  <c r="D468" i="3"/>
  <c r="E467" i="3"/>
  <c r="D467" i="3"/>
  <c r="E466" i="3"/>
  <c r="A466" i="3" s="1"/>
  <c r="D466" i="3"/>
  <c r="B466" i="3"/>
  <c r="E465" i="3"/>
  <c r="D465" i="3"/>
  <c r="B465" i="3"/>
  <c r="A465" i="3"/>
  <c r="E464" i="3"/>
  <c r="A464" i="3" s="1"/>
  <c r="D464" i="3"/>
  <c r="B464" i="3"/>
  <c r="E463" i="3"/>
  <c r="D463" i="3"/>
  <c r="E462" i="3"/>
  <c r="D462" i="3"/>
  <c r="B462" i="3"/>
  <c r="A462" i="3"/>
  <c r="E461" i="3"/>
  <c r="B461" i="3" s="1"/>
  <c r="D461" i="3"/>
  <c r="A461" i="3"/>
  <c r="E460" i="3"/>
  <c r="D460" i="3"/>
  <c r="E459" i="3"/>
  <c r="A459" i="3" s="1"/>
  <c r="D459" i="3"/>
  <c r="B459" i="3"/>
  <c r="E458" i="3"/>
  <c r="D458" i="3"/>
  <c r="B458" i="3"/>
  <c r="A458" i="3"/>
  <c r="E457" i="3"/>
  <c r="B457" i="3" s="1"/>
  <c r="D457" i="3"/>
  <c r="E456" i="3"/>
  <c r="A456" i="3" s="1"/>
  <c r="D456" i="3"/>
  <c r="B456" i="3"/>
  <c r="E455" i="3"/>
  <c r="A455" i="3" s="1"/>
  <c r="D455" i="3"/>
  <c r="B455" i="3"/>
  <c r="E454" i="3"/>
  <c r="D454" i="3"/>
  <c r="B454" i="3"/>
  <c r="A454" i="3"/>
  <c r="E453" i="3"/>
  <c r="B453" i="3" s="1"/>
  <c r="D453" i="3"/>
  <c r="E452" i="3"/>
  <c r="A452" i="3" s="1"/>
  <c r="D452" i="3"/>
  <c r="B452" i="3"/>
  <c r="E451" i="3"/>
  <c r="D451" i="3"/>
  <c r="B451" i="3"/>
  <c r="A451" i="3"/>
  <c r="E450" i="3"/>
  <c r="D450" i="3"/>
  <c r="E449" i="3"/>
  <c r="A449" i="3" s="1"/>
  <c r="D449" i="3"/>
  <c r="B449" i="3"/>
  <c r="E448" i="3"/>
  <c r="A448" i="3" s="1"/>
  <c r="D448" i="3"/>
  <c r="B448" i="3"/>
  <c r="E447" i="3"/>
  <c r="D447" i="3"/>
  <c r="E446" i="3"/>
  <c r="D446" i="3"/>
  <c r="E445" i="3"/>
  <c r="D445" i="3"/>
  <c r="B445" i="3"/>
  <c r="A445" i="3"/>
  <c r="E444" i="3"/>
  <c r="A444" i="3" s="1"/>
  <c r="D444" i="3"/>
  <c r="E443" i="3"/>
  <c r="D443" i="3"/>
  <c r="B443" i="3"/>
  <c r="A443" i="3"/>
  <c r="E442" i="3"/>
  <c r="D442" i="3"/>
  <c r="E441" i="3"/>
  <c r="D441" i="3"/>
  <c r="B441" i="3"/>
  <c r="A441" i="3"/>
  <c r="E440" i="3"/>
  <c r="A440" i="3" s="1"/>
  <c r="D440" i="3"/>
  <c r="E439" i="3"/>
  <c r="D439" i="3"/>
  <c r="B439" i="3"/>
  <c r="A439" i="3"/>
  <c r="E438" i="3"/>
  <c r="D438" i="3"/>
  <c r="B438" i="3"/>
  <c r="A438" i="3"/>
  <c r="E437" i="3"/>
  <c r="D437" i="3"/>
  <c r="B437" i="3"/>
  <c r="A437" i="3"/>
  <c r="E436" i="3"/>
  <c r="A436" i="3" s="1"/>
  <c r="D436" i="3"/>
  <c r="E435" i="3"/>
  <c r="D435" i="3"/>
  <c r="B435" i="3"/>
  <c r="A435" i="3"/>
  <c r="E434" i="3"/>
  <c r="D434" i="3"/>
  <c r="B434" i="3"/>
  <c r="A434" i="3"/>
  <c r="E433" i="3"/>
  <c r="D433" i="3"/>
  <c r="E432" i="3"/>
  <c r="A432" i="3" s="1"/>
  <c r="D432" i="3"/>
  <c r="B432" i="3"/>
  <c r="E431" i="3"/>
  <c r="B431" i="3" s="1"/>
  <c r="D431" i="3"/>
  <c r="A431" i="3"/>
  <c r="E430" i="3"/>
  <c r="A430" i="3" s="1"/>
  <c r="D430" i="3"/>
  <c r="B430" i="3"/>
  <c r="E429" i="3"/>
  <c r="D429" i="3"/>
  <c r="E428" i="3"/>
  <c r="A428" i="3" s="1"/>
  <c r="D428" i="3"/>
  <c r="B428" i="3"/>
  <c r="E427" i="3"/>
  <c r="D427" i="3"/>
  <c r="E426" i="3"/>
  <c r="D426" i="3"/>
  <c r="B426" i="3"/>
  <c r="A426" i="3"/>
  <c r="E425" i="3"/>
  <c r="A425" i="3" s="1"/>
  <c r="D425" i="3"/>
  <c r="B425" i="3"/>
  <c r="E424" i="3"/>
  <c r="A424" i="3" s="1"/>
  <c r="D424" i="3"/>
  <c r="B424" i="3"/>
  <c r="E423" i="3"/>
  <c r="B423" i="3" s="1"/>
  <c r="D423" i="3"/>
  <c r="E422" i="3"/>
  <c r="D422" i="3"/>
  <c r="B422" i="3"/>
  <c r="A422" i="3"/>
  <c r="E421" i="3"/>
  <c r="D421" i="3"/>
  <c r="B421" i="3"/>
  <c r="A421" i="3"/>
  <c r="E420" i="3"/>
  <c r="A420" i="3" s="1"/>
  <c r="D420" i="3"/>
  <c r="B420" i="3"/>
  <c r="E419" i="3"/>
  <c r="D419" i="3"/>
  <c r="E418" i="3"/>
  <c r="D418" i="3"/>
  <c r="B418" i="3"/>
  <c r="A418" i="3"/>
  <c r="E417" i="3"/>
  <c r="D417" i="3"/>
  <c r="E416" i="3"/>
  <c r="D416" i="3"/>
  <c r="E415" i="3"/>
  <c r="D415" i="3"/>
  <c r="B415" i="3"/>
  <c r="A415" i="3"/>
  <c r="E414" i="3"/>
  <c r="B414" i="3" s="1"/>
  <c r="D414" i="3"/>
  <c r="A414" i="3"/>
  <c r="E413" i="3"/>
  <c r="A413" i="3" s="1"/>
  <c r="D413" i="3"/>
  <c r="B413" i="3"/>
  <c r="E412" i="3"/>
  <c r="D412" i="3"/>
  <c r="E411" i="3"/>
  <c r="D411" i="3"/>
  <c r="B411" i="3"/>
  <c r="A411" i="3"/>
  <c r="E410" i="3"/>
  <c r="D410" i="3"/>
  <c r="E409" i="3"/>
  <c r="D409" i="3"/>
  <c r="E408" i="3"/>
  <c r="A408" i="3" s="1"/>
  <c r="D408" i="3"/>
  <c r="B408" i="3"/>
  <c r="E407" i="3"/>
  <c r="B407" i="3" s="1"/>
  <c r="D407" i="3"/>
  <c r="A407" i="3"/>
  <c r="E406" i="3"/>
  <c r="B406" i="3" s="1"/>
  <c r="D406" i="3"/>
  <c r="E405" i="3"/>
  <c r="D405" i="3"/>
  <c r="B405" i="3"/>
  <c r="A405" i="3"/>
  <c r="E404" i="3"/>
  <c r="D404" i="3"/>
  <c r="E403" i="3"/>
  <c r="D403" i="3"/>
  <c r="E402" i="3"/>
  <c r="A402" i="3" s="1"/>
  <c r="D402" i="3"/>
  <c r="B402" i="3"/>
  <c r="E401" i="3"/>
  <c r="D401" i="3"/>
  <c r="B401" i="3"/>
  <c r="A401" i="3"/>
  <c r="E400" i="3"/>
  <c r="A400" i="3" s="1"/>
  <c r="D400" i="3"/>
  <c r="B400" i="3"/>
  <c r="E399" i="3"/>
  <c r="D399" i="3"/>
  <c r="E398" i="3"/>
  <c r="D398" i="3"/>
  <c r="B398" i="3"/>
  <c r="A398" i="3"/>
  <c r="E397" i="3"/>
  <c r="B397" i="3" s="1"/>
  <c r="D397" i="3"/>
  <c r="A397" i="3"/>
  <c r="E396" i="3"/>
  <c r="D396" i="3"/>
  <c r="E395" i="3"/>
  <c r="A395" i="3" s="1"/>
  <c r="D395" i="3"/>
  <c r="B395" i="3"/>
  <c r="E394" i="3"/>
  <c r="D394" i="3"/>
  <c r="B394" i="3"/>
  <c r="A394" i="3"/>
  <c r="E393" i="3"/>
  <c r="D393" i="3"/>
  <c r="E392" i="3"/>
  <c r="A392" i="3" s="1"/>
  <c r="D392" i="3"/>
  <c r="B392" i="3"/>
  <c r="E391" i="3"/>
  <c r="D391" i="3"/>
  <c r="E390" i="3"/>
  <c r="B390" i="3" s="1"/>
  <c r="D390" i="3"/>
  <c r="A390" i="3"/>
  <c r="E389" i="3"/>
  <c r="D389" i="3"/>
  <c r="E388" i="3"/>
  <c r="A388" i="3" s="1"/>
  <c r="D388" i="3"/>
  <c r="B388" i="3"/>
  <c r="E387" i="3"/>
  <c r="D387" i="3"/>
  <c r="B387" i="3"/>
  <c r="A387" i="3"/>
  <c r="E386" i="3"/>
  <c r="D386" i="3"/>
  <c r="E385" i="3"/>
  <c r="A385" i="3" s="1"/>
  <c r="D385" i="3"/>
  <c r="B385" i="3"/>
  <c r="E384" i="3"/>
  <c r="A384" i="3" s="1"/>
  <c r="D384" i="3"/>
  <c r="B384" i="3"/>
  <c r="E383" i="3"/>
  <c r="D383" i="3"/>
  <c r="E382" i="3"/>
  <c r="D382" i="3"/>
  <c r="E381" i="3"/>
  <c r="D381" i="3"/>
  <c r="B381" i="3"/>
  <c r="A381" i="3"/>
  <c r="E380" i="3"/>
  <c r="A380" i="3" s="1"/>
  <c r="D380" i="3"/>
  <c r="E379" i="3"/>
  <c r="D379" i="3"/>
  <c r="B379" i="3"/>
  <c r="A379" i="3"/>
  <c r="E378" i="3"/>
  <c r="D378" i="3"/>
  <c r="E377" i="3"/>
  <c r="D377" i="3"/>
  <c r="B377" i="3"/>
  <c r="A377" i="3"/>
  <c r="E376" i="3"/>
  <c r="A376" i="3" s="1"/>
  <c r="D376" i="3"/>
  <c r="B376" i="3"/>
  <c r="E375" i="3"/>
  <c r="D375" i="3"/>
  <c r="B375" i="3"/>
  <c r="A375" i="3"/>
  <c r="E374" i="3"/>
  <c r="D374" i="3"/>
  <c r="B374" i="3"/>
  <c r="A374" i="3"/>
  <c r="E373" i="3"/>
  <c r="D373" i="3"/>
  <c r="B373" i="3"/>
  <c r="A373" i="3"/>
  <c r="E372" i="3"/>
  <c r="A372" i="3" s="1"/>
  <c r="D372" i="3"/>
  <c r="B372" i="3"/>
  <c r="E371" i="3"/>
  <c r="D371" i="3"/>
  <c r="E370" i="3"/>
  <c r="D370" i="3"/>
  <c r="B370" i="3"/>
  <c r="A370" i="3"/>
  <c r="E369" i="3"/>
  <c r="D369" i="3"/>
  <c r="E368" i="3"/>
  <c r="A368" i="3" s="1"/>
  <c r="D368" i="3"/>
  <c r="B368" i="3"/>
  <c r="E367" i="3"/>
  <c r="B367" i="3" s="1"/>
  <c r="D367" i="3"/>
  <c r="A367" i="3"/>
  <c r="E366" i="3"/>
  <c r="D366" i="3"/>
  <c r="E365" i="3"/>
  <c r="D365" i="3"/>
  <c r="E364" i="3"/>
  <c r="A364" i="3" s="1"/>
  <c r="D364" i="3"/>
  <c r="B364" i="3"/>
  <c r="E363" i="3"/>
  <c r="A363" i="3" s="1"/>
  <c r="D363" i="3"/>
  <c r="B363" i="3"/>
  <c r="E362" i="3"/>
  <c r="D362" i="3"/>
  <c r="B362" i="3"/>
  <c r="A362" i="3"/>
  <c r="E361" i="3"/>
  <c r="D361" i="3"/>
  <c r="E360" i="3"/>
  <c r="A360" i="3" s="1"/>
  <c r="D360" i="3"/>
  <c r="B360" i="3"/>
  <c r="E359" i="3"/>
  <c r="A359" i="3" s="1"/>
  <c r="D359" i="3"/>
  <c r="B359" i="3"/>
  <c r="E358" i="3"/>
  <c r="D358" i="3"/>
  <c r="B358" i="3"/>
  <c r="A358" i="3"/>
  <c r="E357" i="3"/>
  <c r="A357" i="3" s="1"/>
  <c r="D357" i="3"/>
  <c r="B357" i="3"/>
  <c r="E356" i="3"/>
  <c r="A356" i="3" s="1"/>
  <c r="D356" i="3"/>
  <c r="B356" i="3"/>
  <c r="E355" i="3"/>
  <c r="D355" i="3"/>
  <c r="B355" i="3"/>
  <c r="A355" i="3"/>
  <c r="E354" i="3"/>
  <c r="D354" i="3"/>
  <c r="B354" i="3"/>
  <c r="A354" i="3"/>
  <c r="E353" i="3"/>
  <c r="B353" i="3" s="1"/>
  <c r="D353" i="3"/>
  <c r="E352" i="3"/>
  <c r="D352" i="3"/>
  <c r="E351" i="3"/>
  <c r="D351" i="3"/>
  <c r="B351" i="3"/>
  <c r="A351" i="3"/>
  <c r="E350" i="3"/>
  <c r="D350" i="3"/>
  <c r="E349" i="3"/>
  <c r="D349" i="3"/>
  <c r="B349" i="3"/>
  <c r="A349" i="3"/>
  <c r="E348" i="3"/>
  <c r="D348" i="3"/>
  <c r="E347" i="3"/>
  <c r="D347" i="3"/>
  <c r="B347" i="3"/>
  <c r="A347" i="3"/>
  <c r="E346" i="3"/>
  <c r="A346" i="3" s="1"/>
  <c r="D346" i="3"/>
  <c r="B346" i="3"/>
  <c r="E345" i="3"/>
  <c r="D345" i="3"/>
  <c r="E344" i="3"/>
  <c r="A344" i="3" s="1"/>
  <c r="D344" i="3"/>
  <c r="B344" i="3"/>
  <c r="E343" i="3"/>
  <c r="D343" i="3"/>
  <c r="B343" i="3"/>
  <c r="A343" i="3"/>
  <c r="E342" i="3"/>
  <c r="D342" i="3"/>
  <c r="B342" i="3"/>
  <c r="A342" i="3"/>
  <c r="E341" i="3"/>
  <c r="D341" i="3"/>
  <c r="B341" i="3"/>
  <c r="A341" i="3"/>
  <c r="E340" i="3"/>
  <c r="A340" i="3" s="1"/>
  <c r="D340" i="3"/>
  <c r="B340" i="3"/>
  <c r="E339" i="3"/>
  <c r="D339" i="3"/>
  <c r="E338" i="3"/>
  <c r="D338" i="3"/>
  <c r="E337" i="3"/>
  <c r="D337" i="3"/>
  <c r="B337" i="3"/>
  <c r="A337" i="3"/>
  <c r="E336" i="3"/>
  <c r="D336" i="3"/>
  <c r="E335" i="3"/>
  <c r="D335" i="3"/>
  <c r="E334" i="3"/>
  <c r="D334" i="3"/>
  <c r="B334" i="3"/>
  <c r="A334" i="3"/>
  <c r="E333" i="3"/>
  <c r="D333" i="3"/>
  <c r="E332" i="3"/>
  <c r="A332" i="3" s="1"/>
  <c r="D332" i="3"/>
  <c r="B332" i="3"/>
  <c r="E331" i="3"/>
  <c r="A331" i="3" s="1"/>
  <c r="D331" i="3"/>
  <c r="B331" i="3"/>
  <c r="E330" i="3"/>
  <c r="D330" i="3"/>
  <c r="B330" i="3"/>
  <c r="A330" i="3"/>
  <c r="E329" i="3"/>
  <c r="A329" i="3" s="1"/>
  <c r="D329" i="3"/>
  <c r="B329" i="3"/>
  <c r="E328" i="3"/>
  <c r="D328" i="3"/>
  <c r="E327" i="3"/>
  <c r="D327" i="3"/>
  <c r="B327" i="3"/>
  <c r="A327" i="3"/>
  <c r="E326" i="3"/>
  <c r="D326" i="3"/>
  <c r="B326" i="3"/>
  <c r="A326" i="3"/>
  <c r="E325" i="3"/>
  <c r="D325" i="3"/>
  <c r="B325" i="3"/>
  <c r="A325" i="3"/>
  <c r="E324" i="3"/>
  <c r="A324" i="3" s="1"/>
  <c r="D324" i="3"/>
  <c r="B324" i="3"/>
  <c r="E323" i="3"/>
  <c r="D323" i="3"/>
  <c r="B323" i="3"/>
  <c r="A323" i="3"/>
  <c r="E322" i="3"/>
  <c r="D322" i="3"/>
  <c r="E321" i="3"/>
  <c r="D321" i="3"/>
  <c r="E320" i="3"/>
  <c r="A320" i="3" s="1"/>
  <c r="D320" i="3"/>
  <c r="B320" i="3"/>
  <c r="E319" i="3"/>
  <c r="D319" i="3"/>
  <c r="E318" i="3"/>
  <c r="D318" i="3"/>
  <c r="E317" i="3"/>
  <c r="D317" i="3"/>
  <c r="B317" i="3"/>
  <c r="A317" i="3"/>
  <c r="E316" i="3"/>
  <c r="D316" i="3"/>
  <c r="E315" i="3"/>
  <c r="D315" i="3"/>
  <c r="B315" i="3"/>
  <c r="A315" i="3"/>
  <c r="E314" i="3"/>
  <c r="D314" i="3"/>
  <c r="E313" i="3"/>
  <c r="D313" i="3"/>
  <c r="B313" i="3"/>
  <c r="A313" i="3"/>
  <c r="E312" i="3"/>
  <c r="A312" i="3" s="1"/>
  <c r="D312" i="3"/>
  <c r="B312" i="3"/>
  <c r="E311" i="3"/>
  <c r="D311" i="3"/>
  <c r="B311" i="3"/>
  <c r="A311" i="3"/>
  <c r="E310" i="3"/>
  <c r="B310" i="3" s="1"/>
  <c r="D310" i="3"/>
  <c r="E309" i="3"/>
  <c r="D309" i="3"/>
  <c r="B309" i="3"/>
  <c r="A309" i="3"/>
  <c r="E308" i="3"/>
  <c r="A308" i="3" s="1"/>
  <c r="D308" i="3"/>
  <c r="B308" i="3"/>
  <c r="E307" i="3"/>
  <c r="D307" i="3"/>
  <c r="E306" i="3"/>
  <c r="B306" i="3" s="1"/>
  <c r="D306" i="3"/>
  <c r="E305" i="3"/>
  <c r="D305" i="3"/>
  <c r="E304" i="3"/>
  <c r="A304" i="3" s="1"/>
  <c r="D304" i="3"/>
  <c r="B304" i="3"/>
  <c r="E303" i="3"/>
  <c r="B303" i="3" s="1"/>
  <c r="D303" i="3"/>
  <c r="A303" i="3"/>
  <c r="E302" i="3"/>
  <c r="D302" i="3"/>
  <c r="E301" i="3"/>
  <c r="D301" i="3"/>
  <c r="E300" i="3"/>
  <c r="A300" i="3" s="1"/>
  <c r="D300" i="3"/>
  <c r="B300" i="3"/>
  <c r="E299" i="3"/>
  <c r="A299" i="3" s="1"/>
  <c r="D299" i="3"/>
  <c r="B299" i="3"/>
  <c r="E298" i="3"/>
  <c r="D298" i="3"/>
  <c r="B298" i="3"/>
  <c r="A298" i="3"/>
  <c r="E297" i="3"/>
  <c r="D297" i="3"/>
  <c r="E296" i="3"/>
  <c r="A296" i="3" s="1"/>
  <c r="D296" i="3"/>
  <c r="B296" i="3"/>
  <c r="E295" i="3"/>
  <c r="A295" i="3" s="1"/>
  <c r="D295" i="3"/>
  <c r="B295" i="3"/>
  <c r="E294" i="3"/>
  <c r="D294" i="3"/>
  <c r="B294" i="3"/>
  <c r="A294" i="3"/>
  <c r="E293" i="3"/>
  <c r="A293" i="3" s="1"/>
  <c r="D293" i="3"/>
  <c r="B293" i="3"/>
  <c r="E292" i="3"/>
  <c r="A292" i="3" s="1"/>
  <c r="D292" i="3"/>
  <c r="B292" i="3"/>
  <c r="E291" i="3"/>
  <c r="D291" i="3"/>
  <c r="B291" i="3"/>
  <c r="A291" i="3"/>
  <c r="E290" i="3"/>
  <c r="D290" i="3"/>
  <c r="B290" i="3"/>
  <c r="A290" i="3"/>
  <c r="E289" i="3"/>
  <c r="D289" i="3"/>
  <c r="B289" i="3"/>
  <c r="A289" i="3"/>
  <c r="E288" i="3"/>
  <c r="D288" i="3"/>
  <c r="E287" i="3"/>
  <c r="D287" i="3"/>
  <c r="B287" i="3"/>
  <c r="A287" i="3"/>
  <c r="E286" i="3"/>
  <c r="D286" i="3"/>
  <c r="E285" i="3"/>
  <c r="D285" i="3"/>
  <c r="B285" i="3"/>
  <c r="A285" i="3"/>
  <c r="E284" i="3"/>
  <c r="D284" i="3"/>
  <c r="E283" i="3"/>
  <c r="D283" i="3"/>
  <c r="B283" i="3"/>
  <c r="A283" i="3"/>
  <c r="E282" i="3"/>
  <c r="A282" i="3" s="1"/>
  <c r="D282" i="3"/>
  <c r="B282" i="3"/>
  <c r="E281" i="3"/>
  <c r="D281" i="3"/>
  <c r="E280" i="3"/>
  <c r="A280" i="3" s="1"/>
  <c r="D280" i="3"/>
  <c r="B280" i="3"/>
  <c r="E279" i="3"/>
  <c r="D279" i="3"/>
  <c r="B279" i="3"/>
  <c r="A279" i="3"/>
  <c r="E278" i="3"/>
  <c r="D278" i="3"/>
  <c r="B278" i="3"/>
  <c r="A278" i="3"/>
  <c r="E277" i="3"/>
  <c r="D277" i="3"/>
  <c r="B277" i="3"/>
  <c r="A277" i="3"/>
  <c r="E276" i="3"/>
  <c r="A276" i="3" s="1"/>
  <c r="D276" i="3"/>
  <c r="B276" i="3"/>
  <c r="E275" i="3"/>
  <c r="D275" i="3"/>
  <c r="E274" i="3"/>
  <c r="D274" i="3"/>
  <c r="E273" i="3"/>
  <c r="D273" i="3"/>
  <c r="B273" i="3"/>
  <c r="A273" i="3"/>
  <c r="E272" i="3"/>
  <c r="D272" i="3"/>
  <c r="E271" i="3"/>
  <c r="D271" i="3"/>
  <c r="E270" i="3"/>
  <c r="D270" i="3"/>
  <c r="B270" i="3"/>
  <c r="A270" i="3"/>
  <c r="E269" i="3"/>
  <c r="D269" i="3"/>
  <c r="E268" i="3"/>
  <c r="A268" i="3" s="1"/>
  <c r="D268" i="3"/>
  <c r="B268" i="3"/>
  <c r="E267" i="3"/>
  <c r="A267" i="3" s="1"/>
  <c r="D267" i="3"/>
  <c r="B267" i="3"/>
  <c r="E266" i="3"/>
  <c r="D266" i="3"/>
  <c r="B266" i="3"/>
  <c r="A266" i="3"/>
  <c r="E265" i="3"/>
  <c r="A265" i="3" s="1"/>
  <c r="D265" i="3"/>
  <c r="B265" i="3"/>
  <c r="E264" i="3"/>
  <c r="D264" i="3"/>
  <c r="E263" i="3"/>
  <c r="D263" i="3"/>
  <c r="B263" i="3"/>
  <c r="A263" i="3"/>
  <c r="E262" i="3"/>
  <c r="D262" i="3"/>
  <c r="B262" i="3"/>
  <c r="A262" i="3"/>
  <c r="E261" i="3"/>
  <c r="D261" i="3"/>
  <c r="B261" i="3"/>
  <c r="A261" i="3"/>
  <c r="E260" i="3"/>
  <c r="A260" i="3" s="1"/>
  <c r="D260" i="3"/>
  <c r="B260" i="3"/>
  <c r="E259" i="3"/>
  <c r="D259" i="3"/>
  <c r="B259" i="3"/>
  <c r="A259" i="3"/>
  <c r="E258" i="3"/>
  <c r="D258" i="3"/>
  <c r="E257" i="3"/>
  <c r="D257" i="3"/>
  <c r="E256" i="3"/>
  <c r="A256" i="3" s="1"/>
  <c r="D256" i="3"/>
  <c r="B256" i="3"/>
  <c r="E255" i="3"/>
  <c r="D255" i="3"/>
  <c r="E254" i="3"/>
  <c r="D254" i="3"/>
  <c r="E253" i="3"/>
  <c r="D253" i="3"/>
  <c r="B253" i="3"/>
  <c r="A253" i="3"/>
  <c r="E252" i="3"/>
  <c r="D252" i="3"/>
  <c r="E251" i="3"/>
  <c r="D251" i="3"/>
  <c r="B251" i="3"/>
  <c r="A251" i="3"/>
  <c r="E250" i="3"/>
  <c r="D250" i="3"/>
  <c r="E249" i="3"/>
  <c r="D249" i="3"/>
  <c r="B249" i="3"/>
  <c r="A249" i="3"/>
  <c r="E248" i="3"/>
  <c r="A248" i="3" s="1"/>
  <c r="D248" i="3"/>
  <c r="E247" i="3"/>
  <c r="D247" i="3"/>
  <c r="B247" i="3"/>
  <c r="A247" i="3"/>
  <c r="E246" i="3"/>
  <c r="D246" i="3"/>
  <c r="B246" i="3"/>
  <c r="A246" i="3"/>
  <c r="E245" i="3"/>
  <c r="D245" i="3"/>
  <c r="B245" i="3"/>
  <c r="A245" i="3"/>
  <c r="E244" i="3"/>
  <c r="A244" i="3" s="1"/>
  <c r="D244" i="3"/>
  <c r="B244" i="3"/>
  <c r="E243" i="3"/>
  <c r="D243" i="3"/>
  <c r="E242" i="3"/>
  <c r="D242" i="3"/>
  <c r="B242" i="3"/>
  <c r="A242" i="3"/>
  <c r="E241" i="3"/>
  <c r="D241" i="3"/>
  <c r="E240" i="3"/>
  <c r="A240" i="3" s="1"/>
  <c r="D240" i="3"/>
  <c r="B240" i="3"/>
  <c r="E239" i="3"/>
  <c r="B239" i="3" s="1"/>
  <c r="D239" i="3"/>
  <c r="A239" i="3"/>
  <c r="E238" i="3"/>
  <c r="D238" i="3"/>
  <c r="E237" i="3"/>
  <c r="D237" i="3"/>
  <c r="E236" i="3"/>
  <c r="A236" i="3" s="1"/>
  <c r="D236" i="3"/>
  <c r="B236" i="3"/>
  <c r="E235" i="3"/>
  <c r="A235" i="3" s="1"/>
  <c r="D235" i="3"/>
  <c r="B235" i="3"/>
  <c r="E234" i="3"/>
  <c r="D234" i="3"/>
  <c r="B234" i="3"/>
  <c r="A234" i="3"/>
  <c r="E233" i="3"/>
  <c r="D233" i="3"/>
  <c r="E232" i="3"/>
  <c r="A232" i="3" s="1"/>
  <c r="D232" i="3"/>
  <c r="B232" i="3"/>
  <c r="E231" i="3"/>
  <c r="A231" i="3" s="1"/>
  <c r="D231" i="3"/>
  <c r="B231" i="3"/>
  <c r="E230" i="3"/>
  <c r="D230" i="3"/>
  <c r="B230" i="3"/>
  <c r="A230" i="3"/>
  <c r="E229" i="3"/>
  <c r="A229" i="3" s="1"/>
  <c r="D229" i="3"/>
  <c r="B229" i="3"/>
  <c r="E228" i="3"/>
  <c r="A228" i="3" s="1"/>
  <c r="D228" i="3"/>
  <c r="B228" i="3"/>
  <c r="E227" i="3"/>
  <c r="D227" i="3"/>
  <c r="B227" i="3"/>
  <c r="A227" i="3"/>
  <c r="E226" i="3"/>
  <c r="D226" i="3"/>
  <c r="B226" i="3"/>
  <c r="A226" i="3"/>
  <c r="E225" i="3"/>
  <c r="D225" i="3"/>
  <c r="B225" i="3"/>
  <c r="A225" i="3"/>
  <c r="E224" i="3"/>
  <c r="D224" i="3"/>
  <c r="E223" i="3"/>
  <c r="D223" i="3"/>
  <c r="B223" i="3"/>
  <c r="A223" i="3"/>
  <c r="E222" i="3"/>
  <c r="D222" i="3"/>
  <c r="E221" i="3"/>
  <c r="D221" i="3"/>
  <c r="B221" i="3"/>
  <c r="A221" i="3"/>
  <c r="E220" i="3"/>
  <c r="D220" i="3"/>
  <c r="E219" i="3"/>
  <c r="D219" i="3"/>
  <c r="B219" i="3"/>
  <c r="A219" i="3"/>
  <c r="E218" i="3"/>
  <c r="A218" i="3" s="1"/>
  <c r="D218" i="3"/>
  <c r="B218" i="3"/>
  <c r="E217" i="3"/>
  <c r="D217" i="3"/>
  <c r="E216" i="3"/>
  <c r="A216" i="3" s="1"/>
  <c r="D216" i="3"/>
  <c r="B216" i="3"/>
  <c r="E215" i="3"/>
  <c r="D215" i="3"/>
  <c r="B215" i="3"/>
  <c r="A215" i="3"/>
  <c r="E214" i="3"/>
  <c r="D214" i="3"/>
  <c r="B214" i="3"/>
  <c r="A214" i="3"/>
  <c r="E213" i="3"/>
  <c r="D213" i="3"/>
  <c r="B213" i="3"/>
  <c r="A213" i="3"/>
  <c r="E212" i="3"/>
  <c r="A212" i="3" s="1"/>
  <c r="D212" i="3"/>
  <c r="B212" i="3"/>
  <c r="E211" i="3"/>
  <c r="D211" i="3"/>
  <c r="E210" i="3"/>
  <c r="D210" i="3"/>
  <c r="E209" i="3"/>
  <c r="D209" i="3"/>
  <c r="B209" i="3"/>
  <c r="A209" i="3"/>
  <c r="E208" i="3"/>
  <c r="D208" i="3"/>
  <c r="E207" i="3"/>
  <c r="D207" i="3"/>
  <c r="E206" i="3"/>
  <c r="D206" i="3"/>
  <c r="B206" i="3"/>
  <c r="A206" i="3"/>
  <c r="E205" i="3"/>
  <c r="D205" i="3"/>
  <c r="E204" i="3"/>
  <c r="A204" i="3" s="1"/>
  <c r="D204" i="3"/>
  <c r="B204" i="3"/>
  <c r="E203" i="3"/>
  <c r="A203" i="3" s="1"/>
  <c r="D203" i="3"/>
  <c r="B203" i="3"/>
  <c r="E202" i="3"/>
  <c r="D202" i="3"/>
  <c r="B202" i="3"/>
  <c r="A202" i="3"/>
  <c r="E201" i="3"/>
  <c r="A201" i="3" s="1"/>
  <c r="D201" i="3"/>
  <c r="E200" i="3"/>
  <c r="D200" i="3"/>
  <c r="E199" i="3"/>
  <c r="D199" i="3"/>
  <c r="B199" i="3"/>
  <c r="A199" i="3"/>
  <c r="E198" i="3"/>
  <c r="D198" i="3"/>
  <c r="B198" i="3"/>
  <c r="A198" i="3"/>
  <c r="E197" i="3"/>
  <c r="D197" i="3"/>
  <c r="B197" i="3"/>
  <c r="A197" i="3"/>
  <c r="E196" i="3"/>
  <c r="A196" i="3" s="1"/>
  <c r="D196" i="3"/>
  <c r="B196" i="3"/>
  <c r="E195" i="3"/>
  <c r="D195" i="3"/>
  <c r="B195" i="3"/>
  <c r="A195" i="3"/>
  <c r="E194" i="3"/>
  <c r="D194" i="3"/>
  <c r="E193" i="3"/>
  <c r="D193" i="3"/>
  <c r="E192" i="3"/>
  <c r="A192" i="3" s="1"/>
  <c r="D192" i="3"/>
  <c r="B192" i="3"/>
  <c r="E191" i="3"/>
  <c r="D191" i="3"/>
  <c r="E190" i="3"/>
  <c r="D190" i="3"/>
  <c r="E189" i="3"/>
  <c r="D189" i="3"/>
  <c r="B189" i="3"/>
  <c r="A189" i="3"/>
  <c r="E188" i="3"/>
  <c r="D188" i="3"/>
  <c r="E187" i="3"/>
  <c r="D187" i="3"/>
  <c r="B187" i="3"/>
  <c r="A187" i="3"/>
  <c r="E186" i="3"/>
  <c r="D186" i="3"/>
  <c r="E185" i="3"/>
  <c r="D185" i="3"/>
  <c r="B185" i="3"/>
  <c r="A185" i="3"/>
  <c r="E184" i="3"/>
  <c r="A184" i="3" s="1"/>
  <c r="D184" i="3"/>
  <c r="B184" i="3"/>
  <c r="E183" i="3"/>
  <c r="D183" i="3"/>
  <c r="B183" i="3"/>
  <c r="A183" i="3"/>
  <c r="E182" i="3"/>
  <c r="D182" i="3"/>
  <c r="B182" i="3"/>
  <c r="A182" i="3"/>
  <c r="E181" i="3"/>
  <c r="D181" i="3"/>
  <c r="B181" i="3"/>
  <c r="A181" i="3"/>
  <c r="E180" i="3"/>
  <c r="A180" i="3" s="1"/>
  <c r="D180" i="3"/>
  <c r="B180" i="3"/>
  <c r="E179" i="3"/>
  <c r="D179" i="3"/>
  <c r="E178" i="3"/>
  <c r="D178" i="3"/>
  <c r="B178" i="3"/>
  <c r="A178" i="3"/>
  <c r="E177" i="3"/>
  <c r="D177" i="3"/>
  <c r="E176" i="3"/>
  <c r="A176" i="3" s="1"/>
  <c r="D176" i="3"/>
  <c r="B176" i="3"/>
  <c r="E175" i="3"/>
  <c r="B175" i="3" s="1"/>
  <c r="D175" i="3"/>
  <c r="A175" i="3"/>
  <c r="E174" i="3"/>
  <c r="D174" i="3"/>
  <c r="E173" i="3"/>
  <c r="D173" i="3"/>
  <c r="E172" i="3"/>
  <c r="A172" i="3" s="1"/>
  <c r="D172" i="3"/>
  <c r="B172" i="3"/>
  <c r="E171" i="3"/>
  <c r="A171" i="3" s="1"/>
  <c r="D171" i="3"/>
  <c r="B171" i="3"/>
  <c r="E170" i="3"/>
  <c r="D170" i="3"/>
  <c r="B170" i="3"/>
  <c r="A170" i="3"/>
  <c r="E169" i="3"/>
  <c r="D169" i="3"/>
  <c r="E168" i="3"/>
  <c r="A168" i="3" s="1"/>
  <c r="D168" i="3"/>
  <c r="B168" i="3"/>
  <c r="E167" i="3"/>
  <c r="A167" i="3" s="1"/>
  <c r="D167" i="3"/>
  <c r="B167" i="3"/>
  <c r="E166" i="3"/>
  <c r="D166" i="3"/>
  <c r="B166" i="3"/>
  <c r="A166" i="3"/>
  <c r="E165" i="3"/>
  <c r="A165" i="3" s="1"/>
  <c r="D165" i="3"/>
  <c r="B165" i="3"/>
  <c r="E164" i="3"/>
  <c r="A164" i="3" s="1"/>
  <c r="D164" i="3"/>
  <c r="B164" i="3"/>
  <c r="E163" i="3"/>
  <c r="B163" i="3" s="1"/>
  <c r="D163" i="3"/>
  <c r="E162" i="3"/>
  <c r="D162" i="3"/>
  <c r="B162" i="3"/>
  <c r="A162" i="3"/>
  <c r="E161" i="3"/>
  <c r="D161" i="3"/>
  <c r="B161" i="3"/>
  <c r="A161" i="3"/>
  <c r="E160" i="3"/>
  <c r="D160" i="3"/>
  <c r="E159" i="3"/>
  <c r="D159" i="3"/>
  <c r="B159" i="3"/>
  <c r="A159" i="3"/>
  <c r="E158" i="3"/>
  <c r="D158" i="3"/>
  <c r="E157" i="3"/>
  <c r="D157" i="3"/>
  <c r="B157" i="3"/>
  <c r="A157" i="3"/>
  <c r="E156" i="3"/>
  <c r="D156" i="3"/>
  <c r="E155" i="3"/>
  <c r="D155" i="3"/>
  <c r="B155" i="3"/>
  <c r="A155" i="3"/>
  <c r="E154" i="3"/>
  <c r="D154" i="3"/>
  <c r="B154" i="3"/>
  <c r="A154" i="3"/>
  <c r="E153" i="3"/>
  <c r="D153" i="3"/>
  <c r="B153" i="3"/>
  <c r="A153" i="3"/>
  <c r="E152" i="3"/>
  <c r="D152" i="3"/>
  <c r="E151" i="3"/>
  <c r="D151" i="3"/>
  <c r="E150" i="3"/>
  <c r="D150" i="3"/>
  <c r="B150" i="3"/>
  <c r="A150" i="3"/>
  <c r="E149" i="3"/>
  <c r="D149" i="3"/>
  <c r="E148" i="3"/>
  <c r="D148" i="3"/>
  <c r="E147" i="3"/>
  <c r="D147" i="3"/>
  <c r="B147" i="3"/>
  <c r="A147" i="3"/>
  <c r="E146" i="3"/>
  <c r="D146" i="3"/>
  <c r="B146" i="3"/>
  <c r="A146" i="3"/>
  <c r="E145" i="3"/>
  <c r="D145" i="3"/>
  <c r="B145" i="3"/>
  <c r="A145" i="3"/>
  <c r="E144" i="3"/>
  <c r="D144" i="3"/>
  <c r="E143" i="3"/>
  <c r="D143" i="3"/>
  <c r="B143" i="3"/>
  <c r="A143" i="3"/>
  <c r="E142" i="3"/>
  <c r="D142" i="3"/>
  <c r="E141" i="3"/>
  <c r="D141" i="3"/>
  <c r="B141" i="3"/>
  <c r="A141" i="3"/>
  <c r="E140" i="3"/>
  <c r="D140" i="3"/>
  <c r="E139" i="3"/>
  <c r="D139" i="3"/>
  <c r="B139" i="3"/>
  <c r="A139" i="3"/>
  <c r="E138" i="3"/>
  <c r="D138" i="3"/>
  <c r="B138" i="3"/>
  <c r="A138" i="3"/>
  <c r="E137" i="3"/>
  <c r="D137" i="3"/>
  <c r="B137" i="3"/>
  <c r="A137" i="3"/>
  <c r="E136" i="3"/>
  <c r="D136" i="3"/>
  <c r="E135" i="3"/>
  <c r="D135" i="3"/>
  <c r="E134" i="3"/>
  <c r="D134" i="3"/>
  <c r="B134" i="3"/>
  <c r="A134" i="3"/>
  <c r="E133" i="3"/>
  <c r="D133" i="3"/>
  <c r="E132" i="3"/>
  <c r="B132" i="3" s="1"/>
  <c r="D132" i="3"/>
  <c r="A132" i="3"/>
  <c r="E131" i="3"/>
  <c r="A131" i="3" s="1"/>
  <c r="D131" i="3"/>
  <c r="B131" i="3"/>
  <c r="E130" i="3"/>
  <c r="D130" i="3"/>
  <c r="B130" i="3"/>
  <c r="A130" i="3"/>
  <c r="E129" i="3"/>
  <c r="A129" i="3" s="1"/>
  <c r="D129" i="3"/>
  <c r="B129" i="3"/>
  <c r="E128" i="3"/>
  <c r="B128" i="3" s="1"/>
  <c r="D128" i="3"/>
  <c r="A128" i="3"/>
  <c r="E127" i="3"/>
  <c r="D127" i="3"/>
  <c r="B127" i="3"/>
  <c r="A127" i="3"/>
  <c r="E126" i="3"/>
  <c r="D126" i="3"/>
  <c r="B126" i="3"/>
  <c r="A126" i="3"/>
  <c r="E125" i="3"/>
  <c r="D125" i="3"/>
  <c r="B125" i="3"/>
  <c r="A125" i="3"/>
  <c r="E124" i="3"/>
  <c r="B124" i="3" s="1"/>
  <c r="D124" i="3"/>
  <c r="A124" i="3"/>
  <c r="E123" i="3"/>
  <c r="D123" i="3"/>
  <c r="B123" i="3"/>
  <c r="A123" i="3"/>
  <c r="E122" i="3"/>
  <c r="D122" i="3"/>
  <c r="E121" i="3"/>
  <c r="D121" i="3"/>
  <c r="B121" i="3"/>
  <c r="A121" i="3"/>
  <c r="E120" i="3"/>
  <c r="D120" i="3"/>
  <c r="E119" i="3"/>
  <c r="D119" i="3"/>
  <c r="B119" i="3"/>
  <c r="A119" i="3"/>
  <c r="E118" i="3"/>
  <c r="D118" i="3"/>
  <c r="E117" i="3"/>
  <c r="D117" i="3"/>
  <c r="B117" i="3"/>
  <c r="A117" i="3"/>
  <c r="E116" i="3"/>
  <c r="D116" i="3"/>
  <c r="E115" i="3"/>
  <c r="D115" i="3"/>
  <c r="B115" i="3"/>
  <c r="A115" i="3"/>
  <c r="E114" i="3"/>
  <c r="A114" i="3" s="1"/>
  <c r="D114" i="3"/>
  <c r="E113" i="3"/>
  <c r="D113" i="3"/>
  <c r="B113" i="3"/>
  <c r="A113" i="3"/>
  <c r="E112" i="3"/>
  <c r="B112" i="3" s="1"/>
  <c r="D112" i="3"/>
  <c r="A112" i="3"/>
  <c r="E111" i="3"/>
  <c r="D111" i="3"/>
  <c r="B111" i="3"/>
  <c r="A111" i="3"/>
  <c r="E110" i="3"/>
  <c r="A110" i="3" s="1"/>
  <c r="D110" i="3"/>
  <c r="B110" i="3"/>
  <c r="E109" i="3"/>
  <c r="D109" i="3"/>
  <c r="B109" i="3"/>
  <c r="A109" i="3"/>
  <c r="E108" i="3"/>
  <c r="B108" i="3" s="1"/>
  <c r="D108" i="3"/>
  <c r="A108" i="3"/>
  <c r="E107" i="3"/>
  <c r="D107" i="3"/>
  <c r="E106" i="3"/>
  <c r="D106" i="3"/>
  <c r="B106" i="3"/>
  <c r="A106" i="3"/>
  <c r="E105" i="3"/>
  <c r="D105" i="3"/>
  <c r="E104" i="3"/>
  <c r="B104" i="3" s="1"/>
  <c r="D104" i="3"/>
  <c r="A104" i="3"/>
  <c r="E103" i="3"/>
  <c r="D103" i="3"/>
  <c r="E102" i="3"/>
  <c r="D102" i="3"/>
  <c r="B102" i="3"/>
  <c r="A102" i="3"/>
  <c r="E101" i="3"/>
  <c r="D101" i="3"/>
  <c r="E100" i="3"/>
  <c r="B100" i="3" s="1"/>
  <c r="D100" i="3"/>
  <c r="A100" i="3"/>
  <c r="E99" i="3"/>
  <c r="A99" i="3" s="1"/>
  <c r="D99" i="3"/>
  <c r="B99" i="3"/>
  <c r="E98" i="3"/>
  <c r="D98" i="3"/>
  <c r="B98" i="3"/>
  <c r="A98" i="3"/>
  <c r="E97" i="3"/>
  <c r="A97" i="3" s="1"/>
  <c r="D97" i="3"/>
  <c r="B97" i="3"/>
  <c r="E96" i="3"/>
  <c r="B96" i="3" s="1"/>
  <c r="D96" i="3"/>
  <c r="A96" i="3"/>
  <c r="E95" i="3"/>
  <c r="D95" i="3"/>
  <c r="B95" i="3"/>
  <c r="A95" i="3"/>
  <c r="E94" i="3"/>
  <c r="D94" i="3"/>
  <c r="B94" i="3"/>
  <c r="A94" i="3"/>
  <c r="E93" i="3"/>
  <c r="D93" i="3"/>
  <c r="B93" i="3"/>
  <c r="A93" i="3"/>
  <c r="E92" i="3"/>
  <c r="B92" i="3" s="1"/>
  <c r="D92" i="3"/>
  <c r="A92" i="3"/>
  <c r="E91" i="3"/>
  <c r="D91" i="3"/>
  <c r="B91" i="3"/>
  <c r="A91" i="3"/>
  <c r="E90" i="3"/>
  <c r="D90" i="3"/>
  <c r="E89" i="3"/>
  <c r="A89" i="3" s="1"/>
  <c r="D89" i="3"/>
  <c r="B89" i="3"/>
  <c r="E88" i="3"/>
  <c r="D88" i="3"/>
  <c r="E87" i="3"/>
  <c r="D87" i="3"/>
  <c r="B87" i="3"/>
  <c r="A87" i="3"/>
  <c r="E86" i="3"/>
  <c r="D86" i="3"/>
  <c r="E85" i="3"/>
  <c r="D85" i="3"/>
  <c r="B85" i="3"/>
  <c r="A85" i="3"/>
  <c r="E84" i="3"/>
  <c r="D84" i="3"/>
  <c r="E83" i="3"/>
  <c r="D83" i="3"/>
  <c r="B83" i="3"/>
  <c r="A83" i="3"/>
  <c r="E82" i="3"/>
  <c r="A82" i="3" s="1"/>
  <c r="D82" i="3"/>
  <c r="B82" i="3"/>
  <c r="E81" i="3"/>
  <c r="D81" i="3"/>
  <c r="B81" i="3"/>
  <c r="A81" i="3"/>
  <c r="E80" i="3"/>
  <c r="B80" i="3" s="1"/>
  <c r="D80" i="3"/>
  <c r="A80" i="3"/>
  <c r="E79" i="3"/>
  <c r="D79" i="3"/>
  <c r="B79" i="3"/>
  <c r="A79" i="3"/>
  <c r="E78" i="3"/>
  <c r="D78" i="3"/>
  <c r="B78" i="3"/>
  <c r="A78" i="3"/>
  <c r="E77" i="3"/>
  <c r="D77" i="3"/>
  <c r="B77" i="3"/>
  <c r="A77" i="3"/>
  <c r="E76" i="3"/>
  <c r="B76" i="3" s="1"/>
  <c r="D76" i="3"/>
  <c r="A76" i="3"/>
  <c r="E75" i="3"/>
  <c r="D75" i="3"/>
  <c r="E74" i="3"/>
  <c r="D74" i="3"/>
  <c r="B74" i="3"/>
  <c r="A74" i="3"/>
  <c r="E73" i="3"/>
  <c r="D73" i="3"/>
  <c r="E72" i="3"/>
  <c r="B72" i="3" s="1"/>
  <c r="D72" i="3"/>
  <c r="A72" i="3"/>
  <c r="E71" i="3"/>
  <c r="D71" i="3"/>
  <c r="E70" i="3"/>
  <c r="D70" i="3"/>
  <c r="B70" i="3"/>
  <c r="A70" i="3"/>
  <c r="E69" i="3"/>
  <c r="D69" i="3"/>
  <c r="E68" i="3"/>
  <c r="B68" i="3" s="1"/>
  <c r="D68" i="3"/>
  <c r="E67" i="3"/>
  <c r="A67" i="3" s="1"/>
  <c r="D67" i="3"/>
  <c r="B67" i="3"/>
  <c r="E66" i="3"/>
  <c r="D66" i="3"/>
  <c r="B66" i="3"/>
  <c r="A66" i="3"/>
  <c r="E65" i="3"/>
  <c r="A65" i="3" s="1"/>
  <c r="D65" i="3"/>
  <c r="B65" i="3"/>
  <c r="E64" i="3"/>
  <c r="B64" i="3" s="1"/>
  <c r="D64" i="3"/>
  <c r="A64" i="3"/>
  <c r="E63" i="3"/>
  <c r="B63" i="3" s="1"/>
  <c r="D63" i="3"/>
  <c r="E62" i="3"/>
  <c r="D62" i="3"/>
  <c r="B62" i="3"/>
  <c r="A62" i="3"/>
  <c r="E61" i="3"/>
  <c r="D61" i="3"/>
  <c r="B61" i="3"/>
  <c r="A61" i="3"/>
  <c r="E60" i="3"/>
  <c r="B60" i="3" s="1"/>
  <c r="D60" i="3"/>
  <c r="A60" i="3"/>
  <c r="E59" i="3"/>
  <c r="B59" i="3" s="1"/>
  <c r="D59" i="3"/>
  <c r="E58" i="3"/>
  <c r="D58" i="3"/>
  <c r="E57" i="3"/>
  <c r="D57" i="3"/>
  <c r="B57" i="3"/>
  <c r="A57" i="3"/>
  <c r="E56" i="3"/>
  <c r="D56" i="3"/>
  <c r="E55" i="3"/>
  <c r="A55" i="3" s="1"/>
  <c r="D55" i="3"/>
  <c r="B55" i="3"/>
  <c r="E54" i="3"/>
  <c r="D54" i="3"/>
  <c r="E53" i="3"/>
  <c r="D53" i="3"/>
  <c r="B53" i="3"/>
  <c r="A53" i="3"/>
  <c r="E52" i="3"/>
  <c r="D52" i="3"/>
  <c r="E51" i="3"/>
  <c r="D51" i="3"/>
  <c r="B51" i="3"/>
  <c r="A51" i="3"/>
  <c r="E50" i="3"/>
  <c r="A50" i="3" s="1"/>
  <c r="D50" i="3"/>
  <c r="B50" i="3"/>
  <c r="E49" i="3"/>
  <c r="D49" i="3"/>
  <c r="B49" i="3"/>
  <c r="A49" i="3"/>
  <c r="E48" i="3"/>
  <c r="B48" i="3" s="1"/>
  <c r="D48" i="3"/>
  <c r="A48" i="3"/>
  <c r="E47" i="3"/>
  <c r="D47" i="3"/>
  <c r="B47" i="3"/>
  <c r="A47" i="3"/>
  <c r="E46" i="3"/>
  <c r="D46" i="3"/>
  <c r="B46" i="3"/>
  <c r="A46" i="3"/>
  <c r="E45" i="3"/>
  <c r="D45" i="3"/>
  <c r="B45" i="3"/>
  <c r="A45" i="3"/>
  <c r="E44" i="3"/>
  <c r="B44" i="3" s="1"/>
  <c r="D44" i="3"/>
  <c r="A44" i="3"/>
  <c r="E43" i="3"/>
  <c r="B43" i="3" s="1"/>
  <c r="D43" i="3"/>
  <c r="A43" i="3"/>
  <c r="E42" i="3"/>
  <c r="D42" i="3"/>
  <c r="B42" i="3"/>
  <c r="A42" i="3"/>
  <c r="E41" i="3"/>
  <c r="D41" i="3"/>
  <c r="E40" i="3"/>
  <c r="B40" i="3" s="1"/>
  <c r="D40" i="3"/>
  <c r="A40" i="3"/>
  <c r="E39" i="3"/>
  <c r="D39" i="3"/>
  <c r="E38" i="3"/>
  <c r="D38" i="3"/>
  <c r="B38" i="3"/>
  <c r="A38" i="3"/>
  <c r="E37" i="3"/>
  <c r="D37" i="3"/>
  <c r="E36" i="3"/>
  <c r="B36" i="3" s="1"/>
  <c r="D36" i="3"/>
  <c r="A36" i="3"/>
  <c r="E35" i="3"/>
  <c r="A35" i="3" s="1"/>
  <c r="D35" i="3"/>
  <c r="B35" i="3"/>
  <c r="E34" i="3"/>
  <c r="D34" i="3"/>
  <c r="B34" i="3"/>
  <c r="A34" i="3"/>
  <c r="E33" i="3"/>
  <c r="A33" i="3" s="1"/>
  <c r="D33" i="3"/>
  <c r="B33" i="3"/>
  <c r="E32" i="3"/>
  <c r="B32" i="3" s="1"/>
  <c r="D32" i="3"/>
  <c r="A32" i="3"/>
  <c r="E31" i="3"/>
  <c r="D31" i="3"/>
  <c r="B31" i="3"/>
  <c r="A31" i="3"/>
  <c r="E30" i="3"/>
  <c r="D30" i="3"/>
  <c r="B30" i="3"/>
  <c r="A30" i="3"/>
  <c r="E29" i="3"/>
  <c r="B29" i="3" s="1"/>
  <c r="D29" i="3"/>
  <c r="E28" i="3"/>
  <c r="B28" i="3" s="1"/>
  <c r="D28" i="3"/>
  <c r="A28" i="3"/>
  <c r="E27" i="3"/>
  <c r="D27" i="3"/>
  <c r="B27" i="3"/>
  <c r="A27" i="3"/>
  <c r="E26" i="3"/>
  <c r="B26" i="3" s="1"/>
  <c r="D26" i="3"/>
  <c r="A26" i="3"/>
  <c r="E25" i="3"/>
  <c r="A25" i="3" s="1"/>
  <c r="D25" i="3"/>
  <c r="B25" i="3"/>
  <c r="E24" i="3"/>
  <c r="D24" i="3"/>
  <c r="E23" i="3"/>
  <c r="D23" i="3"/>
  <c r="B23" i="3"/>
  <c r="A23" i="3"/>
  <c r="E22" i="3"/>
  <c r="D22" i="3"/>
  <c r="E21" i="3"/>
  <c r="D21" i="3"/>
  <c r="B21" i="3"/>
  <c r="A21" i="3"/>
  <c r="E20" i="3"/>
  <c r="D20" i="3"/>
  <c r="E19" i="3"/>
  <c r="D19" i="3"/>
  <c r="B19" i="3"/>
  <c r="A19" i="3"/>
  <c r="E18" i="3"/>
  <c r="A18" i="3" s="1"/>
  <c r="D18" i="3"/>
  <c r="B18" i="3"/>
  <c r="E17" i="3"/>
  <c r="D17" i="3"/>
  <c r="B17" i="3"/>
  <c r="A17" i="3"/>
  <c r="E16" i="3"/>
  <c r="B16" i="3" s="1"/>
  <c r="D16" i="3"/>
  <c r="A16" i="3"/>
  <c r="E15" i="3"/>
  <c r="D15" i="3"/>
  <c r="B15" i="3"/>
  <c r="A15" i="3"/>
  <c r="E14" i="3"/>
  <c r="D14" i="3"/>
  <c r="B14" i="3"/>
  <c r="A14" i="3"/>
  <c r="E13" i="3"/>
  <c r="D13" i="3"/>
  <c r="B13" i="3"/>
  <c r="A13" i="3"/>
  <c r="E12" i="3"/>
  <c r="B12" i="3" s="1"/>
  <c r="D12" i="3"/>
  <c r="A12" i="3"/>
  <c r="E11" i="3"/>
  <c r="D11" i="3"/>
  <c r="E10" i="3"/>
  <c r="D10" i="3"/>
  <c r="B10" i="3"/>
  <c r="A10" i="3"/>
  <c r="E9" i="3"/>
  <c r="B9" i="3" s="1"/>
  <c r="D9" i="3"/>
  <c r="A9" i="3"/>
  <c r="E8" i="3"/>
  <c r="B8" i="3" s="1"/>
  <c r="D8" i="3"/>
  <c r="A8" i="3"/>
  <c r="E7" i="3"/>
  <c r="D7" i="3"/>
  <c r="E6" i="3"/>
  <c r="D6" i="3"/>
  <c r="B6" i="3"/>
  <c r="A6" i="3"/>
  <c r="E5" i="3"/>
  <c r="D5" i="3"/>
  <c r="E4" i="3"/>
  <c r="B4" i="3" s="1"/>
  <c r="D4" i="3"/>
  <c r="A4" i="3"/>
  <c r="CO97" i="6"/>
  <c r="CN97" i="6"/>
  <c r="CM97" i="6"/>
  <c r="CL97" i="6"/>
  <c r="CK97" i="6"/>
  <c r="CJ97" i="6"/>
  <c r="CI97" i="6"/>
  <c r="CH97" i="6"/>
  <c r="CG97" i="6"/>
  <c r="CF97" i="6"/>
  <c r="CE97" i="6"/>
  <c r="CD97" i="6"/>
  <c r="CC97" i="6"/>
  <c r="CB97" i="6"/>
  <c r="CA97" i="6"/>
  <c r="BZ97" i="6"/>
  <c r="BY97" i="6"/>
  <c r="BX97" i="6"/>
  <c r="BW97" i="6"/>
  <c r="CO96" i="6"/>
  <c r="CN96" i="6"/>
  <c r="CM96" i="6"/>
  <c r="CL96" i="6"/>
  <c r="CK96" i="6"/>
  <c r="CJ96" i="6"/>
  <c r="CI96" i="6"/>
  <c r="CH96" i="6"/>
  <c r="CG96" i="6"/>
  <c r="CF96" i="6"/>
  <c r="CE96" i="6"/>
  <c r="CD96" i="6"/>
  <c r="CC96" i="6"/>
  <c r="CB96" i="6"/>
  <c r="CA96" i="6"/>
  <c r="BZ96" i="6"/>
  <c r="BY96" i="6"/>
  <c r="BX96" i="6"/>
  <c r="BW96" i="6"/>
  <c r="CO95" i="6"/>
  <c r="CN95" i="6"/>
  <c r="CM95" i="6"/>
  <c r="CL95" i="6"/>
  <c r="CK95" i="6"/>
  <c r="CJ95" i="6"/>
  <c r="CI95" i="6"/>
  <c r="CH95" i="6"/>
  <c r="CG95" i="6"/>
  <c r="CF95" i="6"/>
  <c r="CE95" i="6"/>
  <c r="CD95" i="6"/>
  <c r="CC95" i="6"/>
  <c r="CB95" i="6"/>
  <c r="CA95" i="6"/>
  <c r="BZ95" i="6"/>
  <c r="BY95" i="6"/>
  <c r="BX95" i="6"/>
  <c r="BW95" i="6"/>
  <c r="CO94" i="6"/>
  <c r="CN94" i="6"/>
  <c r="CM94" i="6"/>
  <c r="CL94" i="6"/>
  <c r="CK94" i="6"/>
  <c r="CJ94" i="6"/>
  <c r="CI94" i="6"/>
  <c r="CH94" i="6"/>
  <c r="CG94" i="6"/>
  <c r="CF94" i="6"/>
  <c r="CE94" i="6"/>
  <c r="CD94" i="6"/>
  <c r="CC94" i="6"/>
  <c r="CB94" i="6"/>
  <c r="CA94" i="6"/>
  <c r="BZ94" i="6"/>
  <c r="BY94" i="6"/>
  <c r="BX94" i="6"/>
  <c r="BW94" i="6"/>
  <c r="CO93" i="6"/>
  <c r="CN93" i="6"/>
  <c r="CM93" i="6"/>
  <c r="CL93" i="6"/>
  <c r="CK93" i="6"/>
  <c r="CJ93" i="6"/>
  <c r="CI93" i="6"/>
  <c r="CH93" i="6"/>
  <c r="CG93" i="6"/>
  <c r="CF93" i="6"/>
  <c r="CE93" i="6"/>
  <c r="CD93" i="6"/>
  <c r="CC93" i="6"/>
  <c r="CB93" i="6"/>
  <c r="CA93" i="6"/>
  <c r="BZ93" i="6"/>
  <c r="BY93" i="6"/>
  <c r="BX93" i="6"/>
  <c r="BW93" i="6"/>
  <c r="CO92" i="6"/>
  <c r="CN92" i="6"/>
  <c r="CM92" i="6"/>
  <c r="CL92" i="6"/>
  <c r="CK92" i="6"/>
  <c r="CJ92" i="6"/>
  <c r="CI92" i="6"/>
  <c r="CH92" i="6"/>
  <c r="CG92" i="6"/>
  <c r="CF92" i="6"/>
  <c r="CE92" i="6"/>
  <c r="CD92" i="6"/>
  <c r="CC92" i="6"/>
  <c r="CB92" i="6"/>
  <c r="CA92" i="6"/>
  <c r="BZ92" i="6"/>
  <c r="BY92" i="6"/>
  <c r="BX92" i="6"/>
  <c r="BW92" i="6"/>
  <c r="CO91" i="6"/>
  <c r="CN91" i="6"/>
  <c r="CM91" i="6"/>
  <c r="CL91" i="6"/>
  <c r="CK91" i="6"/>
  <c r="CJ91" i="6"/>
  <c r="CI91" i="6"/>
  <c r="CH91" i="6"/>
  <c r="CG91" i="6"/>
  <c r="CF91" i="6"/>
  <c r="CE91" i="6"/>
  <c r="CD91" i="6"/>
  <c r="CC91" i="6"/>
  <c r="CB91" i="6"/>
  <c r="CA91" i="6"/>
  <c r="BZ91" i="6"/>
  <c r="BY91" i="6"/>
  <c r="BX91" i="6"/>
  <c r="BW91" i="6"/>
  <c r="CO90" i="6"/>
  <c r="CN90" i="6"/>
  <c r="CM90" i="6"/>
  <c r="CL90" i="6"/>
  <c r="CK90" i="6"/>
  <c r="CJ90" i="6"/>
  <c r="CI90" i="6"/>
  <c r="CH90" i="6"/>
  <c r="CG90" i="6"/>
  <c r="CF90" i="6"/>
  <c r="CE90" i="6"/>
  <c r="CD90" i="6"/>
  <c r="CC90" i="6"/>
  <c r="CB90" i="6"/>
  <c r="CA90" i="6"/>
  <c r="BZ90" i="6"/>
  <c r="BY90" i="6"/>
  <c r="BX90" i="6"/>
  <c r="BW90" i="6"/>
  <c r="CO89" i="6"/>
  <c r="CN89" i="6"/>
  <c r="CM89" i="6"/>
  <c r="CL89" i="6"/>
  <c r="CK89" i="6"/>
  <c r="CJ89" i="6"/>
  <c r="CI89" i="6"/>
  <c r="CH89" i="6"/>
  <c r="CG89" i="6"/>
  <c r="CF89" i="6"/>
  <c r="CE89" i="6"/>
  <c r="CD89" i="6"/>
  <c r="CC89" i="6"/>
  <c r="CB89" i="6"/>
  <c r="CA89" i="6"/>
  <c r="BZ89" i="6"/>
  <c r="BY89" i="6"/>
  <c r="BX89" i="6"/>
  <c r="BW89" i="6"/>
  <c r="CO88" i="6"/>
  <c r="CN88" i="6"/>
  <c r="CM88" i="6"/>
  <c r="CL88" i="6"/>
  <c r="CK88" i="6"/>
  <c r="CJ88" i="6"/>
  <c r="CI88" i="6"/>
  <c r="CH88" i="6"/>
  <c r="CG88" i="6"/>
  <c r="CF88" i="6"/>
  <c r="CE88" i="6"/>
  <c r="CD88" i="6"/>
  <c r="CC88" i="6"/>
  <c r="CB88" i="6"/>
  <c r="CA88" i="6"/>
  <c r="BZ88" i="6"/>
  <c r="BY88" i="6"/>
  <c r="BX88" i="6"/>
  <c r="BW88" i="6"/>
  <c r="CO87" i="6"/>
  <c r="CN87" i="6"/>
  <c r="CM87" i="6"/>
  <c r="CL87" i="6"/>
  <c r="CK87" i="6"/>
  <c r="CJ87" i="6"/>
  <c r="CI87" i="6"/>
  <c r="CH87" i="6"/>
  <c r="CG87" i="6"/>
  <c r="CF87" i="6"/>
  <c r="CE87" i="6"/>
  <c r="CD87" i="6"/>
  <c r="CC87" i="6"/>
  <c r="CB87" i="6"/>
  <c r="CA87" i="6"/>
  <c r="BZ87" i="6"/>
  <c r="BY87" i="6"/>
  <c r="BX87" i="6"/>
  <c r="BW87" i="6"/>
  <c r="CO86" i="6"/>
  <c r="CN86" i="6"/>
  <c r="CM86" i="6"/>
  <c r="CL86" i="6"/>
  <c r="CK86" i="6"/>
  <c r="CJ86" i="6"/>
  <c r="CI86" i="6"/>
  <c r="CH86" i="6"/>
  <c r="CG86" i="6"/>
  <c r="CF86" i="6"/>
  <c r="CE86" i="6"/>
  <c r="CD86" i="6"/>
  <c r="CC86" i="6"/>
  <c r="CB86" i="6"/>
  <c r="CA86" i="6"/>
  <c r="BZ86" i="6"/>
  <c r="BY86" i="6"/>
  <c r="BX86" i="6"/>
  <c r="BW86" i="6"/>
  <c r="CO85" i="6"/>
  <c r="CN85" i="6"/>
  <c r="CM85" i="6"/>
  <c r="CL85" i="6"/>
  <c r="CK85" i="6"/>
  <c r="CJ85" i="6"/>
  <c r="CI85" i="6"/>
  <c r="CH85" i="6"/>
  <c r="CG85" i="6"/>
  <c r="CF85" i="6"/>
  <c r="CE85" i="6"/>
  <c r="CD85" i="6"/>
  <c r="CC85" i="6"/>
  <c r="CB85" i="6"/>
  <c r="CA85" i="6"/>
  <c r="BZ85" i="6"/>
  <c r="BY85" i="6"/>
  <c r="BX85" i="6"/>
  <c r="BW85" i="6"/>
  <c r="CO84" i="6"/>
  <c r="CN84" i="6"/>
  <c r="CM84" i="6"/>
  <c r="CL84" i="6"/>
  <c r="CK84" i="6"/>
  <c r="CJ84" i="6"/>
  <c r="CI84" i="6"/>
  <c r="CH84" i="6"/>
  <c r="CG84" i="6"/>
  <c r="CF84" i="6"/>
  <c r="CE84" i="6"/>
  <c r="CD84" i="6"/>
  <c r="CC84" i="6"/>
  <c r="CB84" i="6"/>
  <c r="CA84" i="6"/>
  <c r="BZ84" i="6"/>
  <c r="BY84" i="6"/>
  <c r="BX84" i="6"/>
  <c r="BW84" i="6"/>
  <c r="CO83" i="6"/>
  <c r="CN83" i="6"/>
  <c r="CM83" i="6"/>
  <c r="CL83" i="6"/>
  <c r="CK83" i="6"/>
  <c r="CJ83" i="6"/>
  <c r="CI83" i="6"/>
  <c r="CH83" i="6"/>
  <c r="CG83" i="6"/>
  <c r="CF83" i="6"/>
  <c r="CE83" i="6"/>
  <c r="CD83" i="6"/>
  <c r="CC83" i="6"/>
  <c r="CB83" i="6"/>
  <c r="CA83" i="6"/>
  <c r="BZ83" i="6"/>
  <c r="BY83" i="6"/>
  <c r="BX83" i="6"/>
  <c r="BW83" i="6"/>
  <c r="CO82" i="6"/>
  <c r="CN82" i="6"/>
  <c r="CM82" i="6"/>
  <c r="CL82" i="6"/>
  <c r="CK82" i="6"/>
  <c r="CJ82" i="6"/>
  <c r="CI82" i="6"/>
  <c r="CH82" i="6"/>
  <c r="CG82" i="6"/>
  <c r="CF82" i="6"/>
  <c r="CE82" i="6"/>
  <c r="CD82" i="6"/>
  <c r="CC82" i="6"/>
  <c r="CB82" i="6"/>
  <c r="CA82" i="6"/>
  <c r="BZ82" i="6"/>
  <c r="BY82" i="6"/>
  <c r="BX82" i="6"/>
  <c r="BW82" i="6"/>
  <c r="CO81" i="6"/>
  <c r="CN81" i="6"/>
  <c r="CM81" i="6"/>
  <c r="CL81" i="6"/>
  <c r="CK81" i="6"/>
  <c r="CJ81" i="6"/>
  <c r="CI81" i="6"/>
  <c r="CH81" i="6"/>
  <c r="CG81" i="6"/>
  <c r="CF81" i="6"/>
  <c r="CE81" i="6"/>
  <c r="CD81" i="6"/>
  <c r="CC81" i="6"/>
  <c r="CB81" i="6"/>
  <c r="CA81" i="6"/>
  <c r="BZ81" i="6"/>
  <c r="BY81" i="6"/>
  <c r="BX81" i="6"/>
  <c r="BW81" i="6"/>
  <c r="CO80" i="6"/>
  <c r="CN80" i="6"/>
  <c r="CM80" i="6"/>
  <c r="CL80" i="6"/>
  <c r="CK80" i="6"/>
  <c r="CJ80" i="6"/>
  <c r="CI80" i="6"/>
  <c r="CH80" i="6"/>
  <c r="CG80" i="6"/>
  <c r="CF80" i="6"/>
  <c r="CE80" i="6"/>
  <c r="CD80" i="6"/>
  <c r="CC80" i="6"/>
  <c r="CB80" i="6"/>
  <c r="CA80" i="6"/>
  <c r="BZ80" i="6"/>
  <c r="BY80" i="6"/>
  <c r="BX80" i="6"/>
  <c r="BW80" i="6"/>
  <c r="CO79" i="6"/>
  <c r="CN79" i="6"/>
  <c r="CM79" i="6"/>
  <c r="CL79" i="6"/>
  <c r="CK79" i="6"/>
  <c r="CJ79" i="6"/>
  <c r="CI79" i="6"/>
  <c r="CH79" i="6"/>
  <c r="CG79" i="6"/>
  <c r="CF79" i="6"/>
  <c r="CE79" i="6"/>
  <c r="CD79" i="6"/>
  <c r="CC79" i="6"/>
  <c r="CB79" i="6"/>
  <c r="CA79" i="6"/>
  <c r="BZ79" i="6"/>
  <c r="BY79" i="6"/>
  <c r="BX79" i="6"/>
  <c r="BW79" i="6"/>
  <c r="CO78" i="6"/>
  <c r="CN78" i="6"/>
  <c r="CM78" i="6"/>
  <c r="CL78" i="6"/>
  <c r="CK78" i="6"/>
  <c r="CJ78" i="6"/>
  <c r="CI78" i="6"/>
  <c r="CH78" i="6"/>
  <c r="CG78" i="6"/>
  <c r="CF78" i="6"/>
  <c r="CE78" i="6"/>
  <c r="CD78" i="6"/>
  <c r="CC78" i="6"/>
  <c r="CB78" i="6"/>
  <c r="CA78" i="6"/>
  <c r="BZ78" i="6"/>
  <c r="BY78" i="6"/>
  <c r="BX78" i="6"/>
  <c r="BW78" i="6"/>
  <c r="CO77" i="6"/>
  <c r="CN77" i="6"/>
  <c r="CM77" i="6"/>
  <c r="CL77" i="6"/>
  <c r="CK77" i="6"/>
  <c r="CJ77" i="6"/>
  <c r="CI77" i="6"/>
  <c r="CH77" i="6"/>
  <c r="CG77" i="6"/>
  <c r="CF77" i="6"/>
  <c r="CE77" i="6"/>
  <c r="CD77" i="6"/>
  <c r="CC77" i="6"/>
  <c r="CB77" i="6"/>
  <c r="CA77" i="6"/>
  <c r="BZ77" i="6"/>
  <c r="BY77" i="6"/>
  <c r="BX77" i="6"/>
  <c r="BW77" i="6"/>
  <c r="CO75" i="6"/>
  <c r="CN75" i="6"/>
  <c r="CM75" i="6"/>
  <c r="CL75" i="6"/>
  <c r="CK75" i="6"/>
  <c r="CJ75" i="6"/>
  <c r="CI75" i="6"/>
  <c r="CH75" i="6"/>
  <c r="CG75" i="6"/>
  <c r="CF75" i="6"/>
  <c r="CE75" i="6"/>
  <c r="CD75" i="6"/>
  <c r="CC75" i="6"/>
  <c r="CB75" i="6"/>
  <c r="CA75" i="6"/>
  <c r="BZ75" i="6"/>
  <c r="BY75" i="6"/>
  <c r="BX75" i="6"/>
  <c r="BW75" i="6"/>
  <c r="CO74" i="6"/>
  <c r="CN74" i="6"/>
  <c r="CM74" i="6"/>
  <c r="CL74" i="6"/>
  <c r="CK74" i="6"/>
  <c r="CJ74" i="6"/>
  <c r="CI74" i="6"/>
  <c r="CH74" i="6"/>
  <c r="CG74" i="6"/>
  <c r="CF74" i="6"/>
  <c r="CE74" i="6"/>
  <c r="CD74" i="6"/>
  <c r="CC74" i="6"/>
  <c r="CB74" i="6"/>
  <c r="CA74" i="6"/>
  <c r="BZ74" i="6"/>
  <c r="BY74" i="6"/>
  <c r="BX74" i="6"/>
  <c r="BW74" i="6"/>
  <c r="CO48" i="6"/>
  <c r="CN48" i="6"/>
  <c r="CM48" i="6"/>
  <c r="CL48" i="6"/>
  <c r="CK48" i="6"/>
  <c r="CJ48" i="6"/>
  <c r="CI48" i="6"/>
  <c r="CH48" i="6"/>
  <c r="CG48" i="6"/>
  <c r="CF48" i="6"/>
  <c r="CE48" i="6"/>
  <c r="CD48" i="6"/>
  <c r="CC48" i="6"/>
  <c r="CB48" i="6"/>
  <c r="CA48" i="6"/>
  <c r="BZ48" i="6"/>
  <c r="BY48" i="6"/>
  <c r="BX48" i="6"/>
  <c r="BW48" i="6"/>
  <c r="CO47" i="6"/>
  <c r="CN47" i="6"/>
  <c r="CM47" i="6"/>
  <c r="CL47" i="6"/>
  <c r="CK47" i="6"/>
  <c r="CJ47" i="6"/>
  <c r="CI47" i="6"/>
  <c r="CH47" i="6"/>
  <c r="CG47" i="6"/>
  <c r="CF47" i="6"/>
  <c r="CE47" i="6"/>
  <c r="CD47" i="6"/>
  <c r="CC47" i="6"/>
  <c r="CB47" i="6"/>
  <c r="CA47" i="6"/>
  <c r="BZ47" i="6"/>
  <c r="BY47" i="6"/>
  <c r="BX47" i="6"/>
  <c r="BW47" i="6"/>
  <c r="CJ20" i="6"/>
  <c r="CH20" i="6"/>
  <c r="CO17" i="6"/>
  <c r="CN17" i="6"/>
  <c r="CM17" i="6"/>
  <c r="CL17" i="6"/>
  <c r="CK17" i="6"/>
  <c r="CJ17" i="6"/>
  <c r="CI17" i="6"/>
  <c r="CH17" i="6"/>
  <c r="CG17" i="6"/>
  <c r="CF17" i="6"/>
  <c r="CE17" i="6"/>
  <c r="CD17" i="6"/>
  <c r="CC17" i="6"/>
  <c r="CB17" i="6"/>
  <c r="CA17" i="6"/>
  <c r="BZ17" i="6"/>
  <c r="BY17" i="6"/>
  <c r="BX17" i="6"/>
  <c r="BW17" i="6"/>
  <c r="CO12" i="6"/>
  <c r="CN12" i="6"/>
  <c r="CM12" i="6"/>
  <c r="CL12" i="6"/>
  <c r="CK12" i="6"/>
  <c r="CK20" i="6" s="1"/>
  <c r="CJ12" i="6"/>
  <c r="CI12" i="6"/>
  <c r="CI20" i="6" s="1"/>
  <c r="CH12" i="6"/>
  <c r="CG12" i="6"/>
  <c r="CG20" i="6" s="1"/>
  <c r="CF12" i="6"/>
  <c r="CF20" i="6" s="1"/>
  <c r="CE12" i="6"/>
  <c r="CE20" i="6" s="1"/>
  <c r="CD12" i="6"/>
  <c r="CD20" i="6" s="1"/>
  <c r="CC12" i="6"/>
  <c r="CB12" i="6"/>
  <c r="CA12" i="6"/>
  <c r="BZ12" i="6"/>
  <c r="BY12" i="6"/>
  <c r="BX12" i="6"/>
  <c r="BW12" i="6"/>
  <c r="BT97" i="6"/>
  <c r="BS97" i="6"/>
  <c r="BR97" i="6"/>
  <c r="BQ97" i="6"/>
  <c r="BP97" i="6"/>
  <c r="BO97" i="6"/>
  <c r="BN97" i="6"/>
  <c r="BM97" i="6"/>
  <c r="BL97" i="6"/>
  <c r="BK97" i="6"/>
  <c r="BJ97" i="6"/>
  <c r="BI97" i="6"/>
  <c r="BH97" i="6"/>
  <c r="BG97" i="6"/>
  <c r="BF97" i="6"/>
  <c r="BE97" i="6"/>
  <c r="BD97" i="6"/>
  <c r="BC97" i="6"/>
  <c r="BB97" i="6"/>
  <c r="BT96" i="6"/>
  <c r="BS96" i="6"/>
  <c r="BR96" i="6"/>
  <c r="BQ96" i="6"/>
  <c r="BP96" i="6"/>
  <c r="BO96" i="6"/>
  <c r="BN96" i="6"/>
  <c r="BM96" i="6"/>
  <c r="BL96" i="6"/>
  <c r="BK96" i="6"/>
  <c r="BJ96" i="6"/>
  <c r="BI96" i="6"/>
  <c r="BH96" i="6"/>
  <c r="BG96" i="6"/>
  <c r="BF96" i="6"/>
  <c r="BE96" i="6"/>
  <c r="BD96" i="6"/>
  <c r="BC96" i="6"/>
  <c r="BB96" i="6"/>
  <c r="BT95" i="6"/>
  <c r="BS95" i="6"/>
  <c r="BR95" i="6"/>
  <c r="BQ95" i="6"/>
  <c r="BP95" i="6"/>
  <c r="BO95" i="6"/>
  <c r="BN95" i="6"/>
  <c r="BM95" i="6"/>
  <c r="BL95" i="6"/>
  <c r="BK95" i="6"/>
  <c r="BJ95" i="6"/>
  <c r="BI95" i="6"/>
  <c r="BH95" i="6"/>
  <c r="BG95" i="6"/>
  <c r="BF95" i="6"/>
  <c r="BE95" i="6"/>
  <c r="BD95" i="6"/>
  <c r="BC95" i="6"/>
  <c r="BB95" i="6"/>
  <c r="BT94" i="6"/>
  <c r="BS94" i="6"/>
  <c r="BR94" i="6"/>
  <c r="BQ94" i="6"/>
  <c r="BP94" i="6"/>
  <c r="BO94" i="6"/>
  <c r="BN94" i="6"/>
  <c r="BM94" i="6"/>
  <c r="BL94" i="6"/>
  <c r="BK94" i="6"/>
  <c r="BJ94" i="6"/>
  <c r="BI94" i="6"/>
  <c r="BH94" i="6"/>
  <c r="BG94" i="6"/>
  <c r="BF94" i="6"/>
  <c r="BE94" i="6"/>
  <c r="BD94" i="6"/>
  <c r="BC94" i="6"/>
  <c r="BB94" i="6"/>
  <c r="BT93" i="6"/>
  <c r="BS93" i="6"/>
  <c r="BR93" i="6"/>
  <c r="BQ93" i="6"/>
  <c r="BP93" i="6"/>
  <c r="BO93" i="6"/>
  <c r="BN93" i="6"/>
  <c r="BM93" i="6"/>
  <c r="BL93" i="6"/>
  <c r="BK93" i="6"/>
  <c r="BJ93" i="6"/>
  <c r="BI93" i="6"/>
  <c r="BH93" i="6"/>
  <c r="BG93" i="6"/>
  <c r="BF93" i="6"/>
  <c r="BE93" i="6"/>
  <c r="BD93" i="6"/>
  <c r="BC93" i="6"/>
  <c r="BB93" i="6"/>
  <c r="BT92" i="6"/>
  <c r="BS92" i="6"/>
  <c r="BR92" i="6"/>
  <c r="BQ92" i="6"/>
  <c r="BP92" i="6"/>
  <c r="BO92" i="6"/>
  <c r="BN92" i="6"/>
  <c r="BM92" i="6"/>
  <c r="BL92" i="6"/>
  <c r="BK92" i="6"/>
  <c r="BJ92" i="6"/>
  <c r="BI92" i="6"/>
  <c r="BH92" i="6"/>
  <c r="BG92" i="6"/>
  <c r="BF92" i="6"/>
  <c r="BE92" i="6"/>
  <c r="BD92" i="6"/>
  <c r="BC92" i="6"/>
  <c r="BB92" i="6"/>
  <c r="BT91" i="6"/>
  <c r="BS91" i="6"/>
  <c r="BR91" i="6"/>
  <c r="BQ91" i="6"/>
  <c r="BP91" i="6"/>
  <c r="BO91" i="6"/>
  <c r="BN91" i="6"/>
  <c r="BM91" i="6"/>
  <c r="BL91" i="6"/>
  <c r="BK91" i="6"/>
  <c r="BJ91" i="6"/>
  <c r="BI91" i="6"/>
  <c r="BH91" i="6"/>
  <c r="BG91" i="6"/>
  <c r="BF91" i="6"/>
  <c r="BE91" i="6"/>
  <c r="BD91" i="6"/>
  <c r="BC91" i="6"/>
  <c r="BB91" i="6"/>
  <c r="BT90" i="6"/>
  <c r="BS90" i="6"/>
  <c r="BR90" i="6"/>
  <c r="BQ90" i="6"/>
  <c r="BP90" i="6"/>
  <c r="BO90" i="6"/>
  <c r="BN90" i="6"/>
  <c r="BM90" i="6"/>
  <c r="BL90" i="6"/>
  <c r="BK90" i="6"/>
  <c r="BJ90" i="6"/>
  <c r="BI90" i="6"/>
  <c r="BH90" i="6"/>
  <c r="BG90" i="6"/>
  <c r="BF90" i="6"/>
  <c r="BE90" i="6"/>
  <c r="BD90" i="6"/>
  <c r="BC90" i="6"/>
  <c r="BB90" i="6"/>
  <c r="BT89" i="6"/>
  <c r="BS89" i="6"/>
  <c r="BR89" i="6"/>
  <c r="BQ89" i="6"/>
  <c r="BP89" i="6"/>
  <c r="BO89" i="6"/>
  <c r="BN89" i="6"/>
  <c r="BM89" i="6"/>
  <c r="BL89" i="6"/>
  <c r="BK89" i="6"/>
  <c r="BJ89" i="6"/>
  <c r="BI89" i="6"/>
  <c r="BH89" i="6"/>
  <c r="BG89" i="6"/>
  <c r="BF89" i="6"/>
  <c r="BE89" i="6"/>
  <c r="BD89" i="6"/>
  <c r="BC89" i="6"/>
  <c r="BB89" i="6"/>
  <c r="BT88" i="6"/>
  <c r="BS88" i="6"/>
  <c r="BR88" i="6"/>
  <c r="BQ88" i="6"/>
  <c r="BP88" i="6"/>
  <c r="BO88" i="6"/>
  <c r="BN88" i="6"/>
  <c r="BM88" i="6"/>
  <c r="BL88" i="6"/>
  <c r="BK88" i="6"/>
  <c r="BJ88" i="6"/>
  <c r="BI88" i="6"/>
  <c r="BH88" i="6"/>
  <c r="BG88" i="6"/>
  <c r="BF88" i="6"/>
  <c r="BE88" i="6"/>
  <c r="BD88" i="6"/>
  <c r="BC88" i="6"/>
  <c r="BB88" i="6"/>
  <c r="BT87" i="6"/>
  <c r="BS87" i="6"/>
  <c r="BR87" i="6"/>
  <c r="BQ87" i="6"/>
  <c r="BP87" i="6"/>
  <c r="BO87" i="6"/>
  <c r="BN87" i="6"/>
  <c r="BM87" i="6"/>
  <c r="BL87" i="6"/>
  <c r="BK87" i="6"/>
  <c r="BJ87" i="6"/>
  <c r="BI87" i="6"/>
  <c r="BH87" i="6"/>
  <c r="BG87" i="6"/>
  <c r="BF87" i="6"/>
  <c r="BE87" i="6"/>
  <c r="BD87" i="6"/>
  <c r="BC87" i="6"/>
  <c r="BB87" i="6"/>
  <c r="BT86" i="6"/>
  <c r="BS86" i="6"/>
  <c r="BR86" i="6"/>
  <c r="BQ86" i="6"/>
  <c r="BP86" i="6"/>
  <c r="BO86" i="6"/>
  <c r="BN86" i="6"/>
  <c r="BM86" i="6"/>
  <c r="BL86" i="6"/>
  <c r="BK86" i="6"/>
  <c r="BJ86" i="6"/>
  <c r="BI86" i="6"/>
  <c r="BH86" i="6"/>
  <c r="BG86" i="6"/>
  <c r="BF86" i="6"/>
  <c r="BE86" i="6"/>
  <c r="BD86" i="6"/>
  <c r="BC86" i="6"/>
  <c r="BB86" i="6"/>
  <c r="BT85" i="6"/>
  <c r="BS85" i="6"/>
  <c r="BR85" i="6"/>
  <c r="BQ85" i="6"/>
  <c r="BP85" i="6"/>
  <c r="BO85" i="6"/>
  <c r="BN85" i="6"/>
  <c r="BM85" i="6"/>
  <c r="BL85" i="6"/>
  <c r="BK85" i="6"/>
  <c r="BJ85" i="6"/>
  <c r="BI85" i="6"/>
  <c r="BH85" i="6"/>
  <c r="BG85" i="6"/>
  <c r="BF85" i="6"/>
  <c r="BE85" i="6"/>
  <c r="BD85" i="6"/>
  <c r="BC85" i="6"/>
  <c r="BB85" i="6"/>
  <c r="BT84" i="6"/>
  <c r="BS84" i="6"/>
  <c r="BR84" i="6"/>
  <c r="BQ84" i="6"/>
  <c r="BP84" i="6"/>
  <c r="BO84" i="6"/>
  <c r="BN84" i="6"/>
  <c r="BM84" i="6"/>
  <c r="BL84" i="6"/>
  <c r="BK84" i="6"/>
  <c r="BJ84" i="6"/>
  <c r="BI84" i="6"/>
  <c r="BH84" i="6"/>
  <c r="BG84" i="6"/>
  <c r="BF84" i="6"/>
  <c r="BE84" i="6"/>
  <c r="BD84" i="6"/>
  <c r="BC84" i="6"/>
  <c r="BB84" i="6"/>
  <c r="BT83" i="6"/>
  <c r="BS83" i="6"/>
  <c r="BR83" i="6"/>
  <c r="BQ83" i="6"/>
  <c r="BP83" i="6"/>
  <c r="BO83" i="6"/>
  <c r="BN83" i="6"/>
  <c r="BM83" i="6"/>
  <c r="BL83" i="6"/>
  <c r="BK83" i="6"/>
  <c r="BJ83" i="6"/>
  <c r="BI83" i="6"/>
  <c r="BH83" i="6"/>
  <c r="BG83" i="6"/>
  <c r="BF83" i="6"/>
  <c r="BE83" i="6"/>
  <c r="BD83" i="6"/>
  <c r="BC83" i="6"/>
  <c r="BB83" i="6"/>
  <c r="BT82" i="6"/>
  <c r="BS82" i="6"/>
  <c r="BR82" i="6"/>
  <c r="BQ82" i="6"/>
  <c r="BP82" i="6"/>
  <c r="BO82" i="6"/>
  <c r="BN82" i="6"/>
  <c r="BM82" i="6"/>
  <c r="BL82" i="6"/>
  <c r="BK82" i="6"/>
  <c r="BJ82" i="6"/>
  <c r="BI82" i="6"/>
  <c r="BH82" i="6"/>
  <c r="BG82" i="6"/>
  <c r="BF82" i="6"/>
  <c r="BE82" i="6"/>
  <c r="BD82" i="6"/>
  <c r="BC82" i="6"/>
  <c r="BB82" i="6"/>
  <c r="BT81" i="6"/>
  <c r="BS81" i="6"/>
  <c r="BR81" i="6"/>
  <c r="BQ81" i="6"/>
  <c r="BP81" i="6"/>
  <c r="BO81" i="6"/>
  <c r="BN81" i="6"/>
  <c r="BM81" i="6"/>
  <c r="BL81" i="6"/>
  <c r="BK81" i="6"/>
  <c r="BJ81" i="6"/>
  <c r="BI81" i="6"/>
  <c r="BH81" i="6"/>
  <c r="BG81" i="6"/>
  <c r="BF81" i="6"/>
  <c r="BE81" i="6"/>
  <c r="BD81" i="6"/>
  <c r="BC81" i="6"/>
  <c r="BB81" i="6"/>
  <c r="BT80" i="6"/>
  <c r="BS80" i="6"/>
  <c r="BR80" i="6"/>
  <c r="BQ80" i="6"/>
  <c r="BP80" i="6"/>
  <c r="BO80" i="6"/>
  <c r="BN80" i="6"/>
  <c r="BM80" i="6"/>
  <c r="BL80" i="6"/>
  <c r="BK80" i="6"/>
  <c r="BJ80" i="6"/>
  <c r="BI80" i="6"/>
  <c r="BH80" i="6"/>
  <c r="BG80" i="6"/>
  <c r="BF80" i="6"/>
  <c r="BE80" i="6"/>
  <c r="BD80" i="6"/>
  <c r="BC80" i="6"/>
  <c r="BB80" i="6"/>
  <c r="BT79" i="6"/>
  <c r="BS79" i="6"/>
  <c r="BR79" i="6"/>
  <c r="BQ79" i="6"/>
  <c r="BP79" i="6"/>
  <c r="BO79" i="6"/>
  <c r="BN79" i="6"/>
  <c r="BM79" i="6"/>
  <c r="BL79" i="6"/>
  <c r="BK79" i="6"/>
  <c r="BJ79" i="6"/>
  <c r="BI79" i="6"/>
  <c r="BH79" i="6"/>
  <c r="BG79" i="6"/>
  <c r="BF79" i="6"/>
  <c r="BE79" i="6"/>
  <c r="BD79" i="6"/>
  <c r="BC79" i="6"/>
  <c r="BB79" i="6"/>
  <c r="BT78" i="6"/>
  <c r="BS78" i="6"/>
  <c r="BR78" i="6"/>
  <c r="BQ78" i="6"/>
  <c r="BP78" i="6"/>
  <c r="BO78" i="6"/>
  <c r="BN78" i="6"/>
  <c r="BM78" i="6"/>
  <c r="BL78" i="6"/>
  <c r="BK78" i="6"/>
  <c r="BJ78" i="6"/>
  <c r="BI78" i="6"/>
  <c r="BH78" i="6"/>
  <c r="BG78" i="6"/>
  <c r="BF78" i="6"/>
  <c r="BE78" i="6"/>
  <c r="BD78" i="6"/>
  <c r="BC78" i="6"/>
  <c r="BB78" i="6"/>
  <c r="BT77" i="6"/>
  <c r="BS77" i="6"/>
  <c r="BR77" i="6"/>
  <c r="BQ77" i="6"/>
  <c r="BP77" i="6"/>
  <c r="BO77" i="6"/>
  <c r="BN77" i="6"/>
  <c r="BM77" i="6"/>
  <c r="BL77" i="6"/>
  <c r="BK77" i="6"/>
  <c r="BJ77" i="6"/>
  <c r="BI77" i="6"/>
  <c r="BH77" i="6"/>
  <c r="BG77" i="6"/>
  <c r="BF77" i="6"/>
  <c r="BE77" i="6"/>
  <c r="BD77" i="6"/>
  <c r="BC77" i="6"/>
  <c r="BB77" i="6"/>
  <c r="BT75" i="6"/>
  <c r="BS75" i="6"/>
  <c r="BR75" i="6"/>
  <c r="BQ75" i="6"/>
  <c r="BP75" i="6"/>
  <c r="BO75" i="6"/>
  <c r="BN75" i="6"/>
  <c r="BM75" i="6"/>
  <c r="BL75" i="6"/>
  <c r="BK75" i="6"/>
  <c r="BJ75" i="6"/>
  <c r="BI75" i="6"/>
  <c r="BH75" i="6"/>
  <c r="BG75" i="6"/>
  <c r="BF75" i="6"/>
  <c r="BE75" i="6"/>
  <c r="BD75" i="6"/>
  <c r="BC75" i="6"/>
  <c r="BB75" i="6"/>
  <c r="BT74" i="6"/>
  <c r="BS74" i="6"/>
  <c r="BR74" i="6"/>
  <c r="BQ74" i="6"/>
  <c r="BP74" i="6"/>
  <c r="BO74" i="6"/>
  <c r="BN74" i="6"/>
  <c r="BM74" i="6"/>
  <c r="BL74" i="6"/>
  <c r="BK74" i="6"/>
  <c r="BJ74" i="6"/>
  <c r="BI74" i="6"/>
  <c r="BH74" i="6"/>
  <c r="BG74" i="6"/>
  <c r="BF74" i="6"/>
  <c r="BE74" i="6"/>
  <c r="BD74" i="6"/>
  <c r="BC74" i="6"/>
  <c r="BB74" i="6"/>
  <c r="BT48" i="6"/>
  <c r="BS48" i="6"/>
  <c r="BR48" i="6"/>
  <c r="BQ48" i="6"/>
  <c r="BP48" i="6"/>
  <c r="BO48" i="6"/>
  <c r="BN48" i="6"/>
  <c r="BM48" i="6"/>
  <c r="BL48" i="6"/>
  <c r="BK48" i="6"/>
  <c r="BJ48" i="6"/>
  <c r="BI48" i="6"/>
  <c r="BH48" i="6"/>
  <c r="BG48" i="6"/>
  <c r="BF48" i="6"/>
  <c r="BE48" i="6"/>
  <c r="BD48" i="6"/>
  <c r="BC48" i="6"/>
  <c r="BB48" i="6"/>
  <c r="BT47" i="6"/>
  <c r="BS47" i="6"/>
  <c r="BR47" i="6"/>
  <c r="BQ47" i="6"/>
  <c r="BP47" i="6"/>
  <c r="BO47" i="6"/>
  <c r="BN47" i="6"/>
  <c r="BM47" i="6"/>
  <c r="BL47" i="6"/>
  <c r="BK47" i="6"/>
  <c r="BJ47" i="6"/>
  <c r="BI47" i="6"/>
  <c r="BH47" i="6"/>
  <c r="BG47" i="6"/>
  <c r="BF47" i="6"/>
  <c r="BE47" i="6"/>
  <c r="BD47" i="6"/>
  <c r="BC47" i="6"/>
  <c r="BB47" i="6"/>
  <c r="BT17" i="6"/>
  <c r="BS17" i="6"/>
  <c r="BR17" i="6"/>
  <c r="BQ17" i="6"/>
  <c r="BP17" i="6"/>
  <c r="BO17" i="6"/>
  <c r="BN17" i="6"/>
  <c r="BM17" i="6"/>
  <c r="BL17" i="6"/>
  <c r="BK17" i="6"/>
  <c r="BJ17" i="6"/>
  <c r="BI17" i="6"/>
  <c r="BH17" i="6"/>
  <c r="BG17" i="6"/>
  <c r="BF17" i="6"/>
  <c r="BE17" i="6"/>
  <c r="BD17" i="6"/>
  <c r="BC17" i="6"/>
  <c r="BB17" i="6"/>
  <c r="BT12" i="6"/>
  <c r="BS12" i="6"/>
  <c r="BR12" i="6"/>
  <c r="BQ12" i="6"/>
  <c r="BQ20" i="6" s="1"/>
  <c r="BP12" i="6"/>
  <c r="BO12" i="6"/>
  <c r="BO20" i="6" s="1"/>
  <c r="BN12" i="6"/>
  <c r="BN20" i="6" s="1"/>
  <c r="BM12" i="6"/>
  <c r="BM20" i="6" s="1"/>
  <c r="BL12" i="6"/>
  <c r="BL20" i="6" s="1"/>
  <c r="BK12" i="6"/>
  <c r="BK20" i="6" s="1"/>
  <c r="BJ12" i="6"/>
  <c r="BI12" i="6"/>
  <c r="BH12" i="6"/>
  <c r="BG12" i="6"/>
  <c r="BG20" i="6" s="1"/>
  <c r="BF12" i="6"/>
  <c r="BF20" i="6" s="1"/>
  <c r="BE12" i="6"/>
  <c r="BE20" i="6" s="1"/>
  <c r="BD12" i="6"/>
  <c r="BC12" i="6"/>
  <c r="BB12" i="6"/>
  <c r="AY97" i="6"/>
  <c r="AX97" i="6"/>
  <c r="AW97" i="6"/>
  <c r="AV97" i="6"/>
  <c r="AU97" i="6"/>
  <c r="AT97" i="6"/>
  <c r="AS97" i="6"/>
  <c r="AR97" i="6"/>
  <c r="AQ97" i="6"/>
  <c r="AP97" i="6"/>
  <c r="AO97" i="6"/>
  <c r="AN97" i="6"/>
  <c r="AM97" i="6"/>
  <c r="AL97" i="6"/>
  <c r="AK97" i="6"/>
  <c r="AJ97" i="6"/>
  <c r="AI97" i="6"/>
  <c r="AH97" i="6"/>
  <c r="AG97" i="6"/>
  <c r="AY96" i="6"/>
  <c r="AX96" i="6"/>
  <c r="AW96" i="6"/>
  <c r="AV96" i="6"/>
  <c r="AU96" i="6"/>
  <c r="AT96" i="6"/>
  <c r="AS96" i="6"/>
  <c r="AR96" i="6"/>
  <c r="AQ96" i="6"/>
  <c r="AP96" i="6"/>
  <c r="AO96" i="6"/>
  <c r="AN96" i="6"/>
  <c r="AM96" i="6"/>
  <c r="AL96" i="6"/>
  <c r="AK96" i="6"/>
  <c r="AJ96" i="6"/>
  <c r="AI96" i="6"/>
  <c r="AH96" i="6"/>
  <c r="AG96" i="6"/>
  <c r="AY95" i="6"/>
  <c r="AX95" i="6"/>
  <c r="AW95" i="6"/>
  <c r="AV95" i="6"/>
  <c r="AU95" i="6"/>
  <c r="AT95" i="6"/>
  <c r="AS95" i="6"/>
  <c r="AR95" i="6"/>
  <c r="AQ95" i="6"/>
  <c r="AP95" i="6"/>
  <c r="AO95" i="6"/>
  <c r="AN95" i="6"/>
  <c r="AM95" i="6"/>
  <c r="AL95" i="6"/>
  <c r="AK95" i="6"/>
  <c r="AJ95" i="6"/>
  <c r="AI95" i="6"/>
  <c r="AH95" i="6"/>
  <c r="AG95" i="6"/>
  <c r="AY94" i="6"/>
  <c r="AX94" i="6"/>
  <c r="AW94" i="6"/>
  <c r="AV94" i="6"/>
  <c r="AU94" i="6"/>
  <c r="AT94" i="6"/>
  <c r="AS94" i="6"/>
  <c r="AR94" i="6"/>
  <c r="AQ94" i="6"/>
  <c r="AP94" i="6"/>
  <c r="AO94" i="6"/>
  <c r="AN94" i="6"/>
  <c r="AM94" i="6"/>
  <c r="AL94" i="6"/>
  <c r="AK94" i="6"/>
  <c r="AJ94" i="6"/>
  <c r="AI94" i="6"/>
  <c r="AH94" i="6"/>
  <c r="AG94" i="6"/>
  <c r="AY93" i="6"/>
  <c r="AX93" i="6"/>
  <c r="AW93" i="6"/>
  <c r="AV93" i="6"/>
  <c r="AU93" i="6"/>
  <c r="AT93" i="6"/>
  <c r="AS93" i="6"/>
  <c r="AR93" i="6"/>
  <c r="AQ93" i="6"/>
  <c r="AP93" i="6"/>
  <c r="AO93" i="6"/>
  <c r="AN93" i="6"/>
  <c r="AM93" i="6"/>
  <c r="AL93" i="6"/>
  <c r="AK93" i="6"/>
  <c r="AJ93" i="6"/>
  <c r="AI93" i="6"/>
  <c r="AH93" i="6"/>
  <c r="AG93" i="6"/>
  <c r="AY92" i="6"/>
  <c r="AX92" i="6"/>
  <c r="AW92" i="6"/>
  <c r="AV92" i="6"/>
  <c r="AU92" i="6"/>
  <c r="AT92" i="6"/>
  <c r="AS92" i="6"/>
  <c r="AR92" i="6"/>
  <c r="AQ92" i="6"/>
  <c r="AP92" i="6"/>
  <c r="AO92" i="6"/>
  <c r="AN92" i="6"/>
  <c r="AM92" i="6"/>
  <c r="AL92" i="6"/>
  <c r="AK92" i="6"/>
  <c r="AJ92" i="6"/>
  <c r="AI92" i="6"/>
  <c r="AH92" i="6"/>
  <c r="AG92" i="6"/>
  <c r="AY91" i="6"/>
  <c r="AX91" i="6"/>
  <c r="AW91" i="6"/>
  <c r="AV91" i="6"/>
  <c r="AU91" i="6"/>
  <c r="AT91" i="6"/>
  <c r="AS91" i="6"/>
  <c r="AR91" i="6"/>
  <c r="AQ91" i="6"/>
  <c r="AP91" i="6"/>
  <c r="AO91" i="6"/>
  <c r="AN91" i="6"/>
  <c r="AM91" i="6"/>
  <c r="AL91" i="6"/>
  <c r="AK91" i="6"/>
  <c r="AJ91" i="6"/>
  <c r="AI91" i="6"/>
  <c r="AH91" i="6"/>
  <c r="AG91" i="6"/>
  <c r="AY90" i="6"/>
  <c r="AX90" i="6"/>
  <c r="AW90" i="6"/>
  <c r="AV90" i="6"/>
  <c r="AU90" i="6"/>
  <c r="AT90" i="6"/>
  <c r="AS90" i="6"/>
  <c r="AR90" i="6"/>
  <c r="AQ90" i="6"/>
  <c r="AP90" i="6"/>
  <c r="AO90" i="6"/>
  <c r="AN90" i="6"/>
  <c r="AM90" i="6"/>
  <c r="AL90" i="6"/>
  <c r="AK90" i="6"/>
  <c r="AJ90" i="6"/>
  <c r="AI90" i="6"/>
  <c r="AH90" i="6"/>
  <c r="AG90" i="6"/>
  <c r="AY89" i="6"/>
  <c r="AX89" i="6"/>
  <c r="AW89" i="6"/>
  <c r="AV89" i="6"/>
  <c r="AU89" i="6"/>
  <c r="AT89" i="6"/>
  <c r="AS89" i="6"/>
  <c r="AR89" i="6"/>
  <c r="AQ89" i="6"/>
  <c r="AP89" i="6"/>
  <c r="AO89" i="6"/>
  <c r="AN89" i="6"/>
  <c r="AM89" i="6"/>
  <c r="AL89" i="6"/>
  <c r="AK89" i="6"/>
  <c r="AJ89" i="6"/>
  <c r="AI89" i="6"/>
  <c r="AH89" i="6"/>
  <c r="AG89" i="6"/>
  <c r="AY88" i="6"/>
  <c r="AX88" i="6"/>
  <c r="AW88" i="6"/>
  <c r="AV88" i="6"/>
  <c r="AU88" i="6"/>
  <c r="AT88" i="6"/>
  <c r="AS88" i="6"/>
  <c r="AR88" i="6"/>
  <c r="AQ88" i="6"/>
  <c r="AP88" i="6"/>
  <c r="AO88" i="6"/>
  <c r="AN88" i="6"/>
  <c r="AM88" i="6"/>
  <c r="AL88" i="6"/>
  <c r="AK88" i="6"/>
  <c r="AJ88" i="6"/>
  <c r="AI88" i="6"/>
  <c r="AH88" i="6"/>
  <c r="AG88" i="6"/>
  <c r="AY87" i="6"/>
  <c r="AX87" i="6"/>
  <c r="AW87" i="6"/>
  <c r="AV87" i="6"/>
  <c r="AU87" i="6"/>
  <c r="AT87" i="6"/>
  <c r="AS87" i="6"/>
  <c r="AR87" i="6"/>
  <c r="AQ87" i="6"/>
  <c r="AP87" i="6"/>
  <c r="AO87" i="6"/>
  <c r="AN87" i="6"/>
  <c r="AM87" i="6"/>
  <c r="AL87" i="6"/>
  <c r="AK87" i="6"/>
  <c r="AJ87" i="6"/>
  <c r="AI87" i="6"/>
  <c r="AH87" i="6"/>
  <c r="AG87" i="6"/>
  <c r="AY86" i="6"/>
  <c r="AX86" i="6"/>
  <c r="AW86" i="6"/>
  <c r="AV86" i="6"/>
  <c r="AU86" i="6"/>
  <c r="AT86" i="6"/>
  <c r="AS86" i="6"/>
  <c r="AR86" i="6"/>
  <c r="AQ86" i="6"/>
  <c r="AP86" i="6"/>
  <c r="AO86" i="6"/>
  <c r="AN86" i="6"/>
  <c r="AM86" i="6"/>
  <c r="AL86" i="6"/>
  <c r="AK86" i="6"/>
  <c r="AJ86" i="6"/>
  <c r="AI86" i="6"/>
  <c r="AH86" i="6"/>
  <c r="AG86" i="6"/>
  <c r="AY85" i="6"/>
  <c r="AX85" i="6"/>
  <c r="AW85" i="6"/>
  <c r="AV85" i="6"/>
  <c r="AU85" i="6"/>
  <c r="AT85" i="6"/>
  <c r="AS85" i="6"/>
  <c r="AR85" i="6"/>
  <c r="AQ85" i="6"/>
  <c r="AP85" i="6"/>
  <c r="AO85" i="6"/>
  <c r="AN85" i="6"/>
  <c r="AM85" i="6"/>
  <c r="AL85" i="6"/>
  <c r="AK85" i="6"/>
  <c r="AJ85" i="6"/>
  <c r="AI85" i="6"/>
  <c r="AH85" i="6"/>
  <c r="AG85" i="6"/>
  <c r="AY84" i="6"/>
  <c r="AX84" i="6"/>
  <c r="AW84" i="6"/>
  <c r="AV84" i="6"/>
  <c r="AU84" i="6"/>
  <c r="AT84" i="6"/>
  <c r="AS84" i="6"/>
  <c r="AR84" i="6"/>
  <c r="AQ84" i="6"/>
  <c r="AP84" i="6"/>
  <c r="AO84" i="6"/>
  <c r="AN84" i="6"/>
  <c r="AM84" i="6"/>
  <c r="AL84" i="6"/>
  <c r="AK84" i="6"/>
  <c r="AJ84" i="6"/>
  <c r="AI84" i="6"/>
  <c r="AH84" i="6"/>
  <c r="AG84" i="6"/>
  <c r="AY83" i="6"/>
  <c r="AX83" i="6"/>
  <c r="AW83" i="6"/>
  <c r="AV83" i="6"/>
  <c r="AU83" i="6"/>
  <c r="AT83" i="6"/>
  <c r="AS83" i="6"/>
  <c r="AR83" i="6"/>
  <c r="AQ83" i="6"/>
  <c r="AP83" i="6"/>
  <c r="AO83" i="6"/>
  <c r="AN83" i="6"/>
  <c r="AM83" i="6"/>
  <c r="AL83" i="6"/>
  <c r="AK83" i="6"/>
  <c r="AJ83" i="6"/>
  <c r="AI83" i="6"/>
  <c r="AH83" i="6"/>
  <c r="AG83" i="6"/>
  <c r="AY82" i="6"/>
  <c r="AX82" i="6"/>
  <c r="AW82" i="6"/>
  <c r="AV82" i="6"/>
  <c r="AU82" i="6"/>
  <c r="AT82" i="6"/>
  <c r="AS82" i="6"/>
  <c r="AR82" i="6"/>
  <c r="AQ82" i="6"/>
  <c r="AP82" i="6"/>
  <c r="AO82" i="6"/>
  <c r="AN82" i="6"/>
  <c r="AM82" i="6"/>
  <c r="AL82" i="6"/>
  <c r="AK82" i="6"/>
  <c r="AJ82" i="6"/>
  <c r="AI82" i="6"/>
  <c r="AH82" i="6"/>
  <c r="AG82" i="6"/>
  <c r="AY81" i="6"/>
  <c r="AX81" i="6"/>
  <c r="AW81" i="6"/>
  <c r="AV81" i="6"/>
  <c r="AU81" i="6"/>
  <c r="AT81" i="6"/>
  <c r="AS81" i="6"/>
  <c r="AR81" i="6"/>
  <c r="AQ81" i="6"/>
  <c r="AP81" i="6"/>
  <c r="AO81" i="6"/>
  <c r="AN81" i="6"/>
  <c r="AM81" i="6"/>
  <c r="AL81" i="6"/>
  <c r="AK81" i="6"/>
  <c r="AJ81" i="6"/>
  <c r="AI81" i="6"/>
  <c r="AH81" i="6"/>
  <c r="AG81" i="6"/>
  <c r="AY80" i="6"/>
  <c r="AX80" i="6"/>
  <c r="AW80" i="6"/>
  <c r="AV80" i="6"/>
  <c r="AU80" i="6"/>
  <c r="AT80" i="6"/>
  <c r="AS80" i="6"/>
  <c r="AR80" i="6"/>
  <c r="AQ80" i="6"/>
  <c r="AP80" i="6"/>
  <c r="AO80" i="6"/>
  <c r="AN80" i="6"/>
  <c r="AM80" i="6"/>
  <c r="AL80" i="6"/>
  <c r="AK80" i="6"/>
  <c r="AJ80" i="6"/>
  <c r="AI80" i="6"/>
  <c r="AH80" i="6"/>
  <c r="AG80" i="6"/>
  <c r="AY79" i="6"/>
  <c r="AX79" i="6"/>
  <c r="AW79" i="6"/>
  <c r="AV79" i="6"/>
  <c r="AU79" i="6"/>
  <c r="AT79" i="6"/>
  <c r="AS79" i="6"/>
  <c r="AR79" i="6"/>
  <c r="AQ79" i="6"/>
  <c r="AP79" i="6"/>
  <c r="AO79" i="6"/>
  <c r="AN79" i="6"/>
  <c r="AM79" i="6"/>
  <c r="AL79" i="6"/>
  <c r="AK79" i="6"/>
  <c r="AJ79" i="6"/>
  <c r="AI79" i="6"/>
  <c r="AH79" i="6"/>
  <c r="AG79" i="6"/>
  <c r="AY78" i="6"/>
  <c r="AX78" i="6"/>
  <c r="AW78" i="6"/>
  <c r="AV78" i="6"/>
  <c r="AU78" i="6"/>
  <c r="AT78" i="6"/>
  <c r="AS78" i="6"/>
  <c r="AR78" i="6"/>
  <c r="AQ78" i="6"/>
  <c r="AP78" i="6"/>
  <c r="AO78" i="6"/>
  <c r="AN78" i="6"/>
  <c r="AM78" i="6"/>
  <c r="AL78" i="6"/>
  <c r="AK78" i="6"/>
  <c r="AJ78" i="6"/>
  <c r="AI78" i="6"/>
  <c r="AH78" i="6"/>
  <c r="AG78" i="6"/>
  <c r="AY77" i="6"/>
  <c r="AX77" i="6"/>
  <c r="AW77" i="6"/>
  <c r="AV77" i="6"/>
  <c r="AU77" i="6"/>
  <c r="AT77" i="6"/>
  <c r="AS77" i="6"/>
  <c r="AR77" i="6"/>
  <c r="AQ77" i="6"/>
  <c r="AP77" i="6"/>
  <c r="AO77" i="6"/>
  <c r="AN77" i="6"/>
  <c r="AM77" i="6"/>
  <c r="AL77" i="6"/>
  <c r="AK77" i="6"/>
  <c r="AJ77" i="6"/>
  <c r="AI77" i="6"/>
  <c r="AH77" i="6"/>
  <c r="AG77" i="6"/>
  <c r="AY75" i="6"/>
  <c r="AX75" i="6"/>
  <c r="AW75" i="6"/>
  <c r="AV75" i="6"/>
  <c r="AU75" i="6"/>
  <c r="AT75" i="6"/>
  <c r="AS75" i="6"/>
  <c r="AR75" i="6"/>
  <c r="AQ75" i="6"/>
  <c r="AP75" i="6"/>
  <c r="AO75" i="6"/>
  <c r="AN75" i="6"/>
  <c r="AM75" i="6"/>
  <c r="AL75" i="6"/>
  <c r="AK75" i="6"/>
  <c r="AJ75" i="6"/>
  <c r="AI75" i="6"/>
  <c r="AH75" i="6"/>
  <c r="AG75" i="6"/>
  <c r="AY74" i="6"/>
  <c r="AX74" i="6"/>
  <c r="AW74" i="6"/>
  <c r="AV74" i="6"/>
  <c r="AU74" i="6"/>
  <c r="AT74" i="6"/>
  <c r="AS74" i="6"/>
  <c r="AR74" i="6"/>
  <c r="AQ74" i="6"/>
  <c r="AP74" i="6"/>
  <c r="AO74" i="6"/>
  <c r="AN74" i="6"/>
  <c r="AM74" i="6"/>
  <c r="AL74" i="6"/>
  <c r="AK74" i="6"/>
  <c r="AJ74" i="6"/>
  <c r="AI74" i="6"/>
  <c r="AH74" i="6"/>
  <c r="AG74" i="6"/>
  <c r="AY48" i="6"/>
  <c r="AX48" i="6"/>
  <c r="AW48" i="6"/>
  <c r="AV48" i="6"/>
  <c r="AU48" i="6"/>
  <c r="AT48" i="6"/>
  <c r="AS48" i="6"/>
  <c r="AR48" i="6"/>
  <c r="AQ48" i="6"/>
  <c r="AP48" i="6"/>
  <c r="AO48" i="6"/>
  <c r="AN48" i="6"/>
  <c r="AM48" i="6"/>
  <c r="AL48" i="6"/>
  <c r="AK48" i="6"/>
  <c r="AJ48" i="6"/>
  <c r="AI48" i="6"/>
  <c r="AH48" i="6"/>
  <c r="AG48" i="6"/>
  <c r="AY47" i="6"/>
  <c r="AX47" i="6"/>
  <c r="AW47" i="6"/>
  <c r="AV47" i="6"/>
  <c r="AU47" i="6"/>
  <c r="AT47" i="6"/>
  <c r="AS47" i="6"/>
  <c r="AR47" i="6"/>
  <c r="AQ47" i="6"/>
  <c r="AP47" i="6"/>
  <c r="AO47" i="6"/>
  <c r="AN47" i="6"/>
  <c r="AM47" i="6"/>
  <c r="AL47" i="6"/>
  <c r="AK47" i="6"/>
  <c r="AJ47" i="6"/>
  <c r="AI47" i="6"/>
  <c r="AH47" i="6"/>
  <c r="AG47" i="6"/>
  <c r="AY17" i="6"/>
  <c r="AX17" i="6"/>
  <c r="AW17" i="6"/>
  <c r="AV17" i="6"/>
  <c r="AU17" i="6"/>
  <c r="AT17" i="6"/>
  <c r="AS17" i="6"/>
  <c r="AR17" i="6"/>
  <c r="AQ17" i="6"/>
  <c r="AP17" i="6"/>
  <c r="AO17" i="6"/>
  <c r="AO20" i="6" s="1"/>
  <c r="AN17" i="6"/>
  <c r="AM17" i="6"/>
  <c r="AL17" i="6"/>
  <c r="AK17" i="6"/>
  <c r="AJ17" i="6"/>
  <c r="AI17" i="6"/>
  <c r="AH17" i="6"/>
  <c r="AG17" i="6"/>
  <c r="AY12" i="6"/>
  <c r="AX12" i="6"/>
  <c r="AX20" i="6" s="1"/>
  <c r="AW12" i="6"/>
  <c r="AV12" i="6"/>
  <c r="AU12" i="6"/>
  <c r="AT12" i="6"/>
  <c r="AT20" i="6" s="1"/>
  <c r="AS12" i="6"/>
  <c r="AS20" i="6" s="1"/>
  <c r="AR12" i="6"/>
  <c r="AR20" i="6" s="1"/>
  <c r="AQ12" i="6"/>
  <c r="AP12" i="6"/>
  <c r="AO12" i="6"/>
  <c r="AN12" i="6"/>
  <c r="AN20" i="6" s="1"/>
  <c r="AM12" i="6"/>
  <c r="AM20" i="6" s="1"/>
  <c r="AL12" i="6"/>
  <c r="AK12" i="6"/>
  <c r="AJ12" i="6"/>
  <c r="AI12" i="6"/>
  <c r="AH12" i="6"/>
  <c r="AH20" i="6" s="1"/>
  <c r="AG12" i="6"/>
  <c r="AD17" i="6"/>
  <c r="AC17" i="6"/>
  <c r="AB17" i="6"/>
  <c r="AA17" i="6"/>
  <c r="Z17" i="6"/>
  <c r="Y17" i="6"/>
  <c r="X17" i="6"/>
  <c r="W17" i="6"/>
  <c r="V17" i="6"/>
  <c r="U17" i="6"/>
  <c r="T17" i="6"/>
  <c r="S17" i="6"/>
  <c r="R17" i="6"/>
  <c r="Q17" i="6"/>
  <c r="P17" i="6"/>
  <c r="O17" i="6"/>
  <c r="N17" i="6"/>
  <c r="M17" i="6"/>
  <c r="L17" i="6"/>
  <c r="AD12" i="6"/>
  <c r="AC12" i="6"/>
  <c r="AB12" i="6"/>
  <c r="AA12" i="6"/>
  <c r="Z12" i="6"/>
  <c r="Y12" i="6"/>
  <c r="Y20" i="6" s="1"/>
  <c r="X12" i="6"/>
  <c r="W12" i="6"/>
  <c r="W20" i="6" s="1"/>
  <c r="V12" i="6"/>
  <c r="U12" i="6"/>
  <c r="T12" i="6"/>
  <c r="S12" i="6"/>
  <c r="S20" i="6" s="1"/>
  <c r="R12" i="6"/>
  <c r="R20" i="6" s="1"/>
  <c r="Q12" i="6"/>
  <c r="Q20" i="6" s="1"/>
  <c r="P12" i="6"/>
  <c r="P20" i="6" s="1"/>
  <c r="O12" i="6"/>
  <c r="N12" i="6"/>
  <c r="M12" i="6"/>
  <c r="L12" i="6"/>
  <c r="AD48" i="6"/>
  <c r="AC48" i="6"/>
  <c r="AB48" i="6"/>
  <c r="AA48" i="6"/>
  <c r="Z48" i="6"/>
  <c r="Y48" i="6"/>
  <c r="X48" i="6"/>
  <c r="W48" i="6"/>
  <c r="V48" i="6"/>
  <c r="U48" i="6"/>
  <c r="T48" i="6"/>
  <c r="S48" i="6"/>
  <c r="R48" i="6"/>
  <c r="Q48" i="6"/>
  <c r="P48" i="6"/>
  <c r="O48" i="6"/>
  <c r="N48" i="6"/>
  <c r="M48" i="6"/>
  <c r="L48" i="6"/>
  <c r="AD47" i="6"/>
  <c r="AC47" i="6"/>
  <c r="AB47" i="6"/>
  <c r="AA47" i="6"/>
  <c r="Z47" i="6"/>
  <c r="Y47" i="6"/>
  <c r="X47" i="6"/>
  <c r="W47" i="6"/>
  <c r="V47" i="6"/>
  <c r="U47" i="6"/>
  <c r="T47" i="6"/>
  <c r="S47" i="6"/>
  <c r="R47" i="6"/>
  <c r="Q47" i="6"/>
  <c r="P47" i="6"/>
  <c r="O47" i="6"/>
  <c r="N47" i="6"/>
  <c r="M47" i="6"/>
  <c r="L47" i="6"/>
  <c r="AD97" i="6"/>
  <c r="AC97" i="6"/>
  <c r="AB97" i="6"/>
  <c r="AA97" i="6"/>
  <c r="Z97" i="6"/>
  <c r="Y97" i="6"/>
  <c r="X97" i="6"/>
  <c r="W97" i="6"/>
  <c r="V97" i="6"/>
  <c r="U97" i="6"/>
  <c r="T97" i="6"/>
  <c r="S97" i="6"/>
  <c r="R97" i="6"/>
  <c r="Q97" i="6"/>
  <c r="P97" i="6"/>
  <c r="O97" i="6"/>
  <c r="N97" i="6"/>
  <c r="M97" i="6"/>
  <c r="L97" i="6"/>
  <c r="AD96" i="6"/>
  <c r="AC96" i="6"/>
  <c r="AB96" i="6"/>
  <c r="AA96" i="6"/>
  <c r="Z96" i="6"/>
  <c r="Y96" i="6"/>
  <c r="X96" i="6"/>
  <c r="W96" i="6"/>
  <c r="V96" i="6"/>
  <c r="U96" i="6"/>
  <c r="T96" i="6"/>
  <c r="S96" i="6"/>
  <c r="R96" i="6"/>
  <c r="Q96" i="6"/>
  <c r="P96" i="6"/>
  <c r="O96" i="6"/>
  <c r="N96" i="6"/>
  <c r="M96" i="6"/>
  <c r="L96" i="6"/>
  <c r="AD95" i="6"/>
  <c r="AC95" i="6"/>
  <c r="AB95" i="6"/>
  <c r="AA95" i="6"/>
  <c r="Z95" i="6"/>
  <c r="Y95" i="6"/>
  <c r="X95" i="6"/>
  <c r="W95" i="6"/>
  <c r="V95" i="6"/>
  <c r="U95" i="6"/>
  <c r="T95" i="6"/>
  <c r="S95" i="6"/>
  <c r="R95" i="6"/>
  <c r="Q95" i="6"/>
  <c r="P95" i="6"/>
  <c r="O95" i="6"/>
  <c r="N95" i="6"/>
  <c r="M95" i="6"/>
  <c r="L95" i="6"/>
  <c r="AD94" i="6"/>
  <c r="AC94" i="6"/>
  <c r="AB94" i="6"/>
  <c r="AA94" i="6"/>
  <c r="Z94" i="6"/>
  <c r="Y94" i="6"/>
  <c r="X94" i="6"/>
  <c r="W94" i="6"/>
  <c r="V94" i="6"/>
  <c r="U94" i="6"/>
  <c r="T94" i="6"/>
  <c r="S94" i="6"/>
  <c r="R94" i="6"/>
  <c r="Q94" i="6"/>
  <c r="P94" i="6"/>
  <c r="O94" i="6"/>
  <c r="N94" i="6"/>
  <c r="M94" i="6"/>
  <c r="L94" i="6"/>
  <c r="AD93" i="6"/>
  <c r="AC93" i="6"/>
  <c r="AB93" i="6"/>
  <c r="AA93" i="6"/>
  <c r="Z93" i="6"/>
  <c r="Y93" i="6"/>
  <c r="X93" i="6"/>
  <c r="W93" i="6"/>
  <c r="V93" i="6"/>
  <c r="U93" i="6"/>
  <c r="T93" i="6"/>
  <c r="S93" i="6"/>
  <c r="R93" i="6"/>
  <c r="Q93" i="6"/>
  <c r="P93" i="6"/>
  <c r="O93" i="6"/>
  <c r="N93" i="6"/>
  <c r="M93" i="6"/>
  <c r="L93" i="6"/>
  <c r="AD92" i="6"/>
  <c r="AC92" i="6"/>
  <c r="AB92" i="6"/>
  <c r="AA92" i="6"/>
  <c r="Z92" i="6"/>
  <c r="Y92" i="6"/>
  <c r="X92" i="6"/>
  <c r="W92" i="6"/>
  <c r="V92" i="6"/>
  <c r="U92" i="6"/>
  <c r="T92" i="6"/>
  <c r="S92" i="6"/>
  <c r="R92" i="6"/>
  <c r="Q92" i="6"/>
  <c r="P92" i="6"/>
  <c r="O92" i="6"/>
  <c r="N92" i="6"/>
  <c r="M92" i="6"/>
  <c r="L92" i="6"/>
  <c r="AD91" i="6"/>
  <c r="AC91" i="6"/>
  <c r="AB91" i="6"/>
  <c r="AA91" i="6"/>
  <c r="Z91" i="6"/>
  <c r="Y91" i="6"/>
  <c r="X91" i="6"/>
  <c r="W91" i="6"/>
  <c r="V91" i="6"/>
  <c r="U91" i="6"/>
  <c r="T91" i="6"/>
  <c r="S91" i="6"/>
  <c r="R91" i="6"/>
  <c r="Q91" i="6"/>
  <c r="P91" i="6"/>
  <c r="O91" i="6"/>
  <c r="N91" i="6"/>
  <c r="M91" i="6"/>
  <c r="L91" i="6"/>
  <c r="AD90" i="6"/>
  <c r="AC90" i="6"/>
  <c r="AB90" i="6"/>
  <c r="AA90" i="6"/>
  <c r="Z90" i="6"/>
  <c r="Y90" i="6"/>
  <c r="X90" i="6"/>
  <c r="W90" i="6"/>
  <c r="V90" i="6"/>
  <c r="U90" i="6"/>
  <c r="T90" i="6"/>
  <c r="S90" i="6"/>
  <c r="R90" i="6"/>
  <c r="Q90" i="6"/>
  <c r="P90" i="6"/>
  <c r="O90" i="6"/>
  <c r="N90" i="6"/>
  <c r="M90" i="6"/>
  <c r="L90" i="6"/>
  <c r="AD89" i="6"/>
  <c r="AC89" i="6"/>
  <c r="AB89" i="6"/>
  <c r="AA89" i="6"/>
  <c r="Z89" i="6"/>
  <c r="Y89" i="6"/>
  <c r="X89" i="6"/>
  <c r="W89" i="6"/>
  <c r="V89" i="6"/>
  <c r="U89" i="6"/>
  <c r="T89" i="6"/>
  <c r="S89" i="6"/>
  <c r="R89" i="6"/>
  <c r="Q89" i="6"/>
  <c r="P89" i="6"/>
  <c r="O89" i="6"/>
  <c r="N89" i="6"/>
  <c r="M89" i="6"/>
  <c r="L89" i="6"/>
  <c r="AD88" i="6"/>
  <c r="AC88" i="6"/>
  <c r="AB88" i="6"/>
  <c r="AA88" i="6"/>
  <c r="Z88" i="6"/>
  <c r="Y88" i="6"/>
  <c r="X88" i="6"/>
  <c r="W88" i="6"/>
  <c r="V88" i="6"/>
  <c r="U88" i="6"/>
  <c r="T88" i="6"/>
  <c r="S88" i="6"/>
  <c r="R88" i="6"/>
  <c r="Q88" i="6"/>
  <c r="P88" i="6"/>
  <c r="O88" i="6"/>
  <c r="N88" i="6"/>
  <c r="M88" i="6"/>
  <c r="L88" i="6"/>
  <c r="AD87" i="6"/>
  <c r="AC87" i="6"/>
  <c r="AB87" i="6"/>
  <c r="AA87" i="6"/>
  <c r="Z87" i="6"/>
  <c r="Y87" i="6"/>
  <c r="X87" i="6"/>
  <c r="W87" i="6"/>
  <c r="V87" i="6"/>
  <c r="U87" i="6"/>
  <c r="T87" i="6"/>
  <c r="S87" i="6"/>
  <c r="R87" i="6"/>
  <c r="Q87" i="6"/>
  <c r="P87" i="6"/>
  <c r="O87" i="6"/>
  <c r="N87" i="6"/>
  <c r="M87" i="6"/>
  <c r="L87" i="6"/>
  <c r="AD86" i="6"/>
  <c r="AC86" i="6"/>
  <c r="AB86" i="6"/>
  <c r="AA86" i="6"/>
  <c r="Z86" i="6"/>
  <c r="Y86" i="6"/>
  <c r="X86" i="6"/>
  <c r="W86" i="6"/>
  <c r="V86" i="6"/>
  <c r="U86" i="6"/>
  <c r="T86" i="6"/>
  <c r="S86" i="6"/>
  <c r="R86" i="6"/>
  <c r="Q86" i="6"/>
  <c r="P86" i="6"/>
  <c r="O86" i="6"/>
  <c r="N86" i="6"/>
  <c r="M86" i="6"/>
  <c r="L86" i="6"/>
  <c r="AD85" i="6"/>
  <c r="AC85" i="6"/>
  <c r="AB85" i="6"/>
  <c r="AA85" i="6"/>
  <c r="Z85" i="6"/>
  <c r="Y85" i="6"/>
  <c r="X85" i="6"/>
  <c r="W85" i="6"/>
  <c r="V85" i="6"/>
  <c r="U85" i="6"/>
  <c r="T85" i="6"/>
  <c r="S85" i="6"/>
  <c r="R85" i="6"/>
  <c r="Q85" i="6"/>
  <c r="P85" i="6"/>
  <c r="O85" i="6"/>
  <c r="N85" i="6"/>
  <c r="M85" i="6"/>
  <c r="L85" i="6"/>
  <c r="AD84" i="6"/>
  <c r="AC84" i="6"/>
  <c r="AB84" i="6"/>
  <c r="AA84" i="6"/>
  <c r="Z84" i="6"/>
  <c r="Y84" i="6"/>
  <c r="X84" i="6"/>
  <c r="W84" i="6"/>
  <c r="V84" i="6"/>
  <c r="U84" i="6"/>
  <c r="T84" i="6"/>
  <c r="S84" i="6"/>
  <c r="R84" i="6"/>
  <c r="Q84" i="6"/>
  <c r="P84" i="6"/>
  <c r="O84" i="6"/>
  <c r="N84" i="6"/>
  <c r="M84" i="6"/>
  <c r="L84" i="6"/>
  <c r="AD83" i="6"/>
  <c r="AC83" i="6"/>
  <c r="AB83" i="6"/>
  <c r="AA83" i="6"/>
  <c r="Z83" i="6"/>
  <c r="Y83" i="6"/>
  <c r="X83" i="6"/>
  <c r="W83" i="6"/>
  <c r="V83" i="6"/>
  <c r="U83" i="6"/>
  <c r="T83" i="6"/>
  <c r="S83" i="6"/>
  <c r="R83" i="6"/>
  <c r="Q83" i="6"/>
  <c r="P83" i="6"/>
  <c r="O83" i="6"/>
  <c r="N83" i="6"/>
  <c r="M83" i="6"/>
  <c r="L83" i="6"/>
  <c r="AD82" i="6"/>
  <c r="AC82" i="6"/>
  <c r="AB82" i="6"/>
  <c r="AA82" i="6"/>
  <c r="Z82" i="6"/>
  <c r="Y82" i="6"/>
  <c r="X82" i="6"/>
  <c r="W82" i="6"/>
  <c r="V82" i="6"/>
  <c r="U82" i="6"/>
  <c r="T82" i="6"/>
  <c r="S82" i="6"/>
  <c r="R82" i="6"/>
  <c r="Q82" i="6"/>
  <c r="P82" i="6"/>
  <c r="O82" i="6"/>
  <c r="N82" i="6"/>
  <c r="M82" i="6"/>
  <c r="L82" i="6"/>
  <c r="AD81" i="6"/>
  <c r="AC81" i="6"/>
  <c r="AB81" i="6"/>
  <c r="AA81" i="6"/>
  <c r="Z81" i="6"/>
  <c r="Y81" i="6"/>
  <c r="X81" i="6"/>
  <c r="W81" i="6"/>
  <c r="V81" i="6"/>
  <c r="U81" i="6"/>
  <c r="T81" i="6"/>
  <c r="S81" i="6"/>
  <c r="R81" i="6"/>
  <c r="Q81" i="6"/>
  <c r="P81" i="6"/>
  <c r="O81" i="6"/>
  <c r="N81" i="6"/>
  <c r="M81" i="6"/>
  <c r="L81" i="6"/>
  <c r="AD80" i="6"/>
  <c r="AC80" i="6"/>
  <c r="AB80" i="6"/>
  <c r="AA80" i="6"/>
  <c r="Z80" i="6"/>
  <c r="Y80" i="6"/>
  <c r="X80" i="6"/>
  <c r="W80" i="6"/>
  <c r="V80" i="6"/>
  <c r="U80" i="6"/>
  <c r="T80" i="6"/>
  <c r="S80" i="6"/>
  <c r="R80" i="6"/>
  <c r="Q80" i="6"/>
  <c r="P80" i="6"/>
  <c r="O80" i="6"/>
  <c r="N80" i="6"/>
  <c r="M80" i="6"/>
  <c r="L80" i="6"/>
  <c r="AD79" i="6"/>
  <c r="AC79" i="6"/>
  <c r="AB79" i="6"/>
  <c r="AA79" i="6"/>
  <c r="Z79" i="6"/>
  <c r="Y79" i="6"/>
  <c r="X79" i="6"/>
  <c r="W79" i="6"/>
  <c r="V79" i="6"/>
  <c r="U79" i="6"/>
  <c r="T79" i="6"/>
  <c r="S79" i="6"/>
  <c r="R79" i="6"/>
  <c r="Q79" i="6"/>
  <c r="P79" i="6"/>
  <c r="O79" i="6"/>
  <c r="N79" i="6"/>
  <c r="M79" i="6"/>
  <c r="L79" i="6"/>
  <c r="AD78" i="6"/>
  <c r="AC78" i="6"/>
  <c r="AB78" i="6"/>
  <c r="AA78" i="6"/>
  <c r="Z78" i="6"/>
  <c r="Y78" i="6"/>
  <c r="X78" i="6"/>
  <c r="W78" i="6"/>
  <c r="V78" i="6"/>
  <c r="U78" i="6"/>
  <c r="T78" i="6"/>
  <c r="S78" i="6"/>
  <c r="R78" i="6"/>
  <c r="Q78" i="6"/>
  <c r="P78" i="6"/>
  <c r="O78" i="6"/>
  <c r="N78" i="6"/>
  <c r="M78" i="6"/>
  <c r="L78" i="6"/>
  <c r="AD77" i="6"/>
  <c r="AC77" i="6"/>
  <c r="AB77" i="6"/>
  <c r="AA77" i="6"/>
  <c r="Z77" i="6"/>
  <c r="Y77" i="6"/>
  <c r="X77" i="6"/>
  <c r="W77" i="6"/>
  <c r="V77" i="6"/>
  <c r="U77" i="6"/>
  <c r="T77" i="6"/>
  <c r="S77" i="6"/>
  <c r="R77" i="6"/>
  <c r="Q77" i="6"/>
  <c r="P77" i="6"/>
  <c r="O77" i="6"/>
  <c r="N77" i="6"/>
  <c r="M77" i="6"/>
  <c r="L77" i="6"/>
  <c r="AD75" i="6"/>
  <c r="AC75" i="6"/>
  <c r="AB75" i="6"/>
  <c r="AA75" i="6"/>
  <c r="Z75" i="6"/>
  <c r="Y75" i="6"/>
  <c r="X75" i="6"/>
  <c r="W75" i="6"/>
  <c r="V75" i="6"/>
  <c r="U75" i="6"/>
  <c r="T75" i="6"/>
  <c r="S75" i="6"/>
  <c r="R75" i="6"/>
  <c r="Q75" i="6"/>
  <c r="P75" i="6"/>
  <c r="O75" i="6"/>
  <c r="N75" i="6"/>
  <c r="M75" i="6"/>
  <c r="L75" i="6"/>
  <c r="AD74" i="6"/>
  <c r="AC74" i="6"/>
  <c r="AB74" i="6"/>
  <c r="AA74" i="6"/>
  <c r="Z74" i="6"/>
  <c r="Y74" i="6"/>
  <c r="X74" i="6"/>
  <c r="W74" i="6"/>
  <c r="V74" i="6"/>
  <c r="U74" i="6"/>
  <c r="T74" i="6"/>
  <c r="S74" i="6"/>
  <c r="R74" i="6"/>
  <c r="Q74" i="6"/>
  <c r="P74" i="6"/>
  <c r="O74" i="6"/>
  <c r="N74" i="6"/>
  <c r="M74" i="6"/>
  <c r="L74" i="6"/>
  <c r="I97" i="6"/>
  <c r="H97" i="6"/>
  <c r="G97" i="6"/>
  <c r="F97" i="6"/>
  <c r="I96" i="6"/>
  <c r="H96" i="6"/>
  <c r="G96" i="6"/>
  <c r="F96" i="6"/>
  <c r="I95" i="6"/>
  <c r="H95" i="6"/>
  <c r="G95" i="6"/>
  <c r="F95" i="6"/>
  <c r="I94" i="6"/>
  <c r="H94" i="6"/>
  <c r="G94" i="6"/>
  <c r="F94" i="6"/>
  <c r="I93" i="6"/>
  <c r="H93" i="6"/>
  <c r="G93" i="6"/>
  <c r="F93" i="6"/>
  <c r="I92" i="6"/>
  <c r="H92" i="6"/>
  <c r="G92" i="6"/>
  <c r="F92" i="6"/>
  <c r="I91" i="6"/>
  <c r="H91" i="6"/>
  <c r="G91" i="6"/>
  <c r="F91" i="6"/>
  <c r="I90" i="6"/>
  <c r="H90" i="6"/>
  <c r="G90" i="6"/>
  <c r="F90" i="6"/>
  <c r="I89" i="6"/>
  <c r="H89" i="6"/>
  <c r="G89" i="6"/>
  <c r="F89" i="6"/>
  <c r="I88" i="6"/>
  <c r="H88" i="6"/>
  <c r="G88" i="6"/>
  <c r="F88" i="6"/>
  <c r="I87" i="6"/>
  <c r="H87" i="6"/>
  <c r="G87" i="6"/>
  <c r="F87" i="6"/>
  <c r="I86" i="6"/>
  <c r="H86" i="6"/>
  <c r="G86" i="6"/>
  <c r="F86" i="6"/>
  <c r="I85" i="6"/>
  <c r="H85" i="6"/>
  <c r="G85" i="6"/>
  <c r="F85" i="6"/>
  <c r="I84" i="6"/>
  <c r="H84" i="6"/>
  <c r="G84" i="6"/>
  <c r="F84" i="6"/>
  <c r="I83" i="6"/>
  <c r="H83" i="6"/>
  <c r="G83" i="6"/>
  <c r="F83" i="6"/>
  <c r="I82" i="6"/>
  <c r="H82" i="6"/>
  <c r="G82" i="6"/>
  <c r="F82" i="6"/>
  <c r="I81" i="6"/>
  <c r="H81" i="6"/>
  <c r="G81" i="6"/>
  <c r="F81" i="6"/>
  <c r="I80" i="6"/>
  <c r="H80" i="6"/>
  <c r="G80" i="6"/>
  <c r="F80" i="6"/>
  <c r="I79" i="6"/>
  <c r="H79" i="6"/>
  <c r="G79" i="6"/>
  <c r="F79" i="6"/>
  <c r="I78" i="6"/>
  <c r="H78" i="6"/>
  <c r="G78" i="6"/>
  <c r="F78" i="6"/>
  <c r="I77" i="6"/>
  <c r="H77" i="6"/>
  <c r="G77" i="6"/>
  <c r="F77" i="6"/>
  <c r="I75" i="6"/>
  <c r="H75" i="6"/>
  <c r="G75" i="6"/>
  <c r="F75" i="6"/>
  <c r="I74" i="6"/>
  <c r="H74" i="6"/>
  <c r="G74" i="6"/>
  <c r="F74" i="6"/>
  <c r="I17" i="6"/>
  <c r="H17" i="6"/>
  <c r="G17" i="6"/>
  <c r="F17" i="6"/>
  <c r="I12" i="6"/>
  <c r="H12" i="6"/>
  <c r="G12" i="6"/>
  <c r="F12" i="6"/>
  <c r="BA12" i="6"/>
  <c r="AF12" i="6"/>
  <c r="K12" i="6"/>
  <c r="B2" i="16" a="1"/>
  <c r="B2" i="16" s="1"/>
  <c r="B5" i="16" a="1"/>
  <c r="B5" i="16" s="1"/>
  <c r="B4" i="16" a="1"/>
  <c r="B4" i="16" s="1"/>
  <c r="B3" i="16" a="1"/>
  <c r="B3" i="16" s="1"/>
  <c r="E3" i="3"/>
  <c r="A3" i="3" s="1"/>
  <c r="D3" i="3"/>
  <c r="BH76" i="6" l="1"/>
  <c r="B409" i="3"/>
  <c r="A409" i="3"/>
  <c r="B140" i="3"/>
  <c r="A140" i="3"/>
  <c r="B307" i="3"/>
  <c r="A307" i="3"/>
  <c r="A419" i="3"/>
  <c r="B419" i="3"/>
  <c r="B22" i="3"/>
  <c r="A22" i="3"/>
  <c r="B156" i="3"/>
  <c r="A156" i="3"/>
  <c r="B302" i="3"/>
  <c r="A302" i="3"/>
  <c r="B107" i="3"/>
  <c r="A107" i="3"/>
  <c r="B350" i="3"/>
  <c r="A350" i="3"/>
  <c r="B463" i="3"/>
  <c r="A463" i="3"/>
  <c r="B52" i="3"/>
  <c r="A52" i="3"/>
  <c r="B345" i="3"/>
  <c r="A345" i="3"/>
  <c r="B447" i="3"/>
  <c r="A447" i="3"/>
  <c r="B142" i="3"/>
  <c r="A142" i="3"/>
  <c r="A220" i="3"/>
  <c r="B220" i="3"/>
  <c r="B241" i="3"/>
  <c r="A241" i="3"/>
  <c r="B319" i="3"/>
  <c r="A319" i="3"/>
  <c r="B366" i="3"/>
  <c r="A366" i="3"/>
  <c r="B369" i="3"/>
  <c r="A369" i="3"/>
  <c r="A41" i="3"/>
  <c r="B41" i="3"/>
  <c r="B120" i="3"/>
  <c r="A120" i="3"/>
  <c r="B338" i="3"/>
  <c r="A338" i="3"/>
  <c r="A233" i="3"/>
  <c r="B233" i="3"/>
  <c r="B286" i="3"/>
  <c r="A286" i="3"/>
  <c r="B391" i="3"/>
  <c r="A391" i="3"/>
  <c r="A208" i="3"/>
  <c r="B208" i="3"/>
  <c r="B281" i="3"/>
  <c r="A281" i="3"/>
  <c r="B333" i="3"/>
  <c r="A333" i="3"/>
  <c r="A297" i="3"/>
  <c r="B297" i="3"/>
  <c r="B371" i="3"/>
  <c r="A371" i="3"/>
  <c r="A29" i="3"/>
  <c r="BG64" i="6" s="1"/>
  <c r="B73" i="3"/>
  <c r="A73" i="3"/>
  <c r="A163" i="3"/>
  <c r="B210" i="3"/>
  <c r="A210" i="3"/>
  <c r="B257" i="3"/>
  <c r="A257" i="3"/>
  <c r="B399" i="3"/>
  <c r="A399" i="3"/>
  <c r="A442" i="3"/>
  <c r="B442" i="3"/>
  <c r="B11" i="3"/>
  <c r="A11" i="3"/>
  <c r="B75" i="3"/>
  <c r="A75" i="3"/>
  <c r="B269" i="3"/>
  <c r="A269" i="3"/>
  <c r="B105" i="3"/>
  <c r="A105" i="3"/>
  <c r="B238" i="3"/>
  <c r="A238" i="3"/>
  <c r="B135" i="3"/>
  <c r="A135" i="3"/>
  <c r="B301" i="3"/>
  <c r="A301" i="3"/>
  <c r="B7" i="3"/>
  <c r="A7" i="3"/>
  <c r="B56" i="3"/>
  <c r="A56" i="3"/>
  <c r="B339" i="3"/>
  <c r="A339" i="3"/>
  <c r="B71" i="3"/>
  <c r="A71" i="3"/>
  <c r="B151" i="3"/>
  <c r="A151" i="3"/>
  <c r="B177" i="3"/>
  <c r="A177" i="3"/>
  <c r="B255" i="3"/>
  <c r="A255" i="3"/>
  <c r="A328" i="3"/>
  <c r="B328" i="3"/>
  <c r="A468" i="3"/>
  <c r="B468" i="3"/>
  <c r="A250" i="3"/>
  <c r="B250" i="3"/>
  <c r="A272" i="3"/>
  <c r="B272" i="3"/>
  <c r="A63" i="3"/>
  <c r="B24" i="3"/>
  <c r="A24" i="3"/>
  <c r="A59" i="3"/>
  <c r="A68" i="3"/>
  <c r="B88" i="3"/>
  <c r="A88" i="3"/>
  <c r="B158" i="3"/>
  <c r="A158" i="3"/>
  <c r="B173" i="3"/>
  <c r="A173" i="3"/>
  <c r="B179" i="3"/>
  <c r="A179" i="3"/>
  <c r="A310" i="3"/>
  <c r="A314" i="3"/>
  <c r="B314" i="3"/>
  <c r="A361" i="3"/>
  <c r="B361" i="3"/>
  <c r="B217" i="3"/>
  <c r="A217" i="3"/>
  <c r="B450" i="3"/>
  <c r="A450" i="3"/>
  <c r="B90" i="3"/>
  <c r="A90" i="3"/>
  <c r="B191" i="3"/>
  <c r="A191" i="3"/>
  <c r="A264" i="3"/>
  <c r="B264" i="3"/>
  <c r="A348" i="3"/>
  <c r="B348" i="3"/>
  <c r="A396" i="3"/>
  <c r="B396" i="3"/>
  <c r="A186" i="3"/>
  <c r="B186" i="3"/>
  <c r="B86" i="3"/>
  <c r="A86" i="3"/>
  <c r="B136" i="3"/>
  <c r="A136" i="3"/>
  <c r="B386" i="3"/>
  <c r="A386" i="3"/>
  <c r="B116" i="3"/>
  <c r="A116" i="3"/>
  <c r="B193" i="3"/>
  <c r="A193" i="3"/>
  <c r="B37" i="3"/>
  <c r="A37" i="3"/>
  <c r="B122" i="3"/>
  <c r="A122" i="3"/>
  <c r="A404" i="3"/>
  <c r="B404" i="3"/>
  <c r="B58" i="3"/>
  <c r="A58" i="3"/>
  <c r="B103" i="3"/>
  <c r="A103" i="3"/>
  <c r="B118" i="3"/>
  <c r="A118" i="3"/>
  <c r="B205" i="3"/>
  <c r="A205" i="3"/>
  <c r="B211" i="3"/>
  <c r="A211" i="3"/>
  <c r="B258" i="3"/>
  <c r="A258" i="3"/>
  <c r="A336" i="3"/>
  <c r="B336" i="3"/>
  <c r="B427" i="3"/>
  <c r="A427" i="3"/>
  <c r="B433" i="3"/>
  <c r="A433" i="3"/>
  <c r="B39" i="3"/>
  <c r="A39" i="3"/>
  <c r="B133" i="3"/>
  <c r="A133" i="3"/>
  <c r="B174" i="3"/>
  <c r="A174" i="3"/>
  <c r="A200" i="3"/>
  <c r="B200" i="3"/>
  <c r="B305" i="3"/>
  <c r="A305" i="3"/>
  <c r="B383" i="3"/>
  <c r="A383" i="3"/>
  <c r="B417" i="3"/>
  <c r="A417" i="3"/>
  <c r="B101" i="3"/>
  <c r="A101" i="3"/>
  <c r="B54" i="3"/>
  <c r="A54" i="3"/>
  <c r="B114" i="3"/>
  <c r="B201" i="3"/>
  <c r="B274" i="3"/>
  <c r="A274" i="3"/>
  <c r="A306" i="3"/>
  <c r="B321" i="3"/>
  <c r="A321" i="3"/>
  <c r="A353" i="3"/>
  <c r="A412" i="3"/>
  <c r="B412" i="3"/>
  <c r="A460" i="3"/>
  <c r="B460" i="3"/>
  <c r="B5" i="3"/>
  <c r="A5" i="3"/>
  <c r="AH64" i="6" s="1"/>
  <c r="B20" i="3"/>
  <c r="A20" i="3"/>
  <c r="B69" i="3"/>
  <c r="A69" i="3"/>
  <c r="B84" i="3"/>
  <c r="A84" i="3"/>
  <c r="B149" i="3"/>
  <c r="A149" i="3"/>
  <c r="A169" i="3"/>
  <c r="B169" i="3"/>
  <c r="B222" i="3"/>
  <c r="A222" i="3"/>
  <c r="B243" i="3"/>
  <c r="A243" i="3"/>
  <c r="B248" i="3"/>
  <c r="A378" i="3"/>
  <c r="B378" i="3"/>
  <c r="B254" i="3"/>
  <c r="A254" i="3"/>
  <c r="B382" i="3"/>
  <c r="A382" i="3"/>
  <c r="B403" i="3"/>
  <c r="A403" i="3"/>
  <c r="B207" i="3"/>
  <c r="A207" i="3"/>
  <c r="B335" i="3"/>
  <c r="A335" i="3"/>
  <c r="B393" i="3"/>
  <c r="A393" i="3"/>
  <c r="B429" i="3"/>
  <c r="A429" i="3"/>
  <c r="B160" i="3"/>
  <c r="A160" i="3"/>
  <c r="A188" i="3"/>
  <c r="B188" i="3"/>
  <c r="A288" i="3"/>
  <c r="B288" i="3"/>
  <c r="A316" i="3"/>
  <c r="B316" i="3"/>
  <c r="A480" i="3"/>
  <c r="B480" i="3"/>
  <c r="A490" i="3"/>
  <c r="B410" i="3"/>
  <c r="A410" i="3"/>
  <c r="A476" i="3"/>
  <c r="B476" i="3"/>
  <c r="B194" i="3"/>
  <c r="A194" i="3"/>
  <c r="B275" i="3"/>
  <c r="A275" i="3"/>
  <c r="B237" i="3"/>
  <c r="A237" i="3"/>
  <c r="B148" i="3"/>
  <c r="A148" i="3"/>
  <c r="B190" i="3"/>
  <c r="A190" i="3"/>
  <c r="B318" i="3"/>
  <c r="A318" i="3"/>
  <c r="A416" i="3"/>
  <c r="B416" i="3"/>
  <c r="B446" i="3"/>
  <c r="A446" i="3"/>
  <c r="A284" i="3"/>
  <c r="B284" i="3"/>
  <c r="B389" i="3"/>
  <c r="A389" i="3"/>
  <c r="B152" i="3"/>
  <c r="A152" i="3"/>
  <c r="B365" i="3"/>
  <c r="A365" i="3"/>
  <c r="B271" i="3"/>
  <c r="A271" i="3"/>
  <c r="B467" i="3"/>
  <c r="A467" i="3"/>
  <c r="B322" i="3"/>
  <c r="A322" i="3"/>
  <c r="B144" i="3"/>
  <c r="A144" i="3"/>
  <c r="A224" i="3"/>
  <c r="B224" i="3"/>
  <c r="A252" i="3"/>
  <c r="B252" i="3"/>
  <c r="A352" i="3"/>
  <c r="B352" i="3"/>
  <c r="B380" i="3"/>
  <c r="B444" i="3"/>
  <c r="A457" i="3"/>
  <c r="A474" i="3"/>
  <c r="A491" i="3"/>
  <c r="A406" i="3"/>
  <c r="A423" i="3"/>
  <c r="B440" i="3"/>
  <c r="A453" i="3"/>
  <c r="A470" i="3"/>
  <c r="A487" i="3"/>
  <c r="B436" i="3"/>
  <c r="B500" i="3"/>
  <c r="B6" i="16"/>
  <c r="U20" i="6"/>
  <c r="BC20" i="6"/>
  <c r="BS20" i="6"/>
  <c r="T20" i="6"/>
  <c r="BB20" i="6"/>
  <c r="CL20" i="6"/>
  <c r="V20" i="6"/>
  <c r="BD20" i="6"/>
  <c r="BT20" i="6"/>
  <c r="AP20" i="6"/>
  <c r="BI20" i="6"/>
  <c r="CC20" i="6"/>
  <c r="BH20" i="6"/>
  <c r="AQ20" i="6"/>
  <c r="BJ20" i="6"/>
  <c r="AQ76" i="6"/>
  <c r="CH55" i="6"/>
  <c r="BF76" i="6"/>
  <c r="CC55" i="6"/>
  <c r="CE76" i="6"/>
  <c r="Z20" i="6"/>
  <c r="AI20" i="6"/>
  <c r="AY20" i="6"/>
  <c r="BW20" i="6"/>
  <c r="BX20" i="6"/>
  <c r="CN20" i="6"/>
  <c r="AA20" i="6"/>
  <c r="X20" i="6"/>
  <c r="AJ20" i="6"/>
  <c r="T76" i="6"/>
  <c r="AB20" i="6"/>
  <c r="AK20" i="6"/>
  <c r="F20" i="6"/>
  <c r="AC20" i="6"/>
  <c r="AL20" i="6"/>
  <c r="BZ20" i="6"/>
  <c r="G20" i="6"/>
  <c r="N20" i="6"/>
  <c r="AD20" i="6"/>
  <c r="CA20" i="6"/>
  <c r="BW76" i="6"/>
  <c r="CM55" i="6"/>
  <c r="O20" i="6"/>
  <c r="CB20" i="6"/>
  <c r="L20" i="6"/>
  <c r="CK76" i="6"/>
  <c r="BG76" i="6"/>
  <c r="BJ76" i="6"/>
  <c r="CB76" i="6"/>
  <c r="AY55" i="6"/>
  <c r="O76" i="6"/>
  <c r="P76" i="6"/>
  <c r="Q76" i="6"/>
  <c r="V76" i="6"/>
  <c r="AU76" i="6"/>
  <c r="BJ55" i="6"/>
  <c r="AV76" i="6"/>
  <c r="BK76" i="6"/>
  <c r="R76" i="6"/>
  <c r="BL76" i="6"/>
  <c r="BI76" i="6"/>
  <c r="AK55" i="6"/>
  <c r="AN55" i="6"/>
  <c r="CL55" i="6"/>
  <c r="AJ55" i="6"/>
  <c r="T55" i="6"/>
  <c r="AG76" i="6"/>
  <c r="AW55" i="6"/>
  <c r="BX76" i="6"/>
  <c r="CN55" i="6"/>
  <c r="AP55" i="6"/>
  <c r="BE76" i="6"/>
  <c r="CG76" i="6"/>
  <c r="CD55" i="6"/>
  <c r="AO76" i="6"/>
  <c r="U55" i="6"/>
  <c r="AH76" i="6"/>
  <c r="AX55" i="6"/>
  <c r="AL76" i="6"/>
  <c r="V55" i="6"/>
  <c r="AI76" i="6"/>
  <c r="AY76" i="6"/>
  <c r="AT76" i="6"/>
  <c r="AR76" i="6"/>
  <c r="Z76" i="6"/>
  <c r="AM76" i="6"/>
  <c r="AA76" i="6"/>
  <c r="X55" i="6"/>
  <c r="AS76" i="6"/>
  <c r="W55" i="6"/>
  <c r="Y55" i="6"/>
  <c r="AO55" i="6"/>
  <c r="R56" i="6"/>
  <c r="V56" i="6"/>
  <c r="X56" i="6"/>
  <c r="Y56" i="6"/>
  <c r="I76" i="6"/>
  <c r="S76" i="6"/>
  <c r="U76" i="6"/>
  <c r="Z56" i="6"/>
  <c r="BF55" i="6"/>
  <c r="BN55" i="6"/>
  <c r="BY55" i="6"/>
  <c r="CO55" i="6"/>
  <c r="T56" i="6"/>
  <c r="U56" i="6"/>
  <c r="BG55" i="6"/>
  <c r="AB55" i="6"/>
  <c r="G55" i="6"/>
  <c r="AB56" i="6"/>
  <c r="BH55" i="6"/>
  <c r="O56" i="6"/>
  <c r="AC55" i="6"/>
  <c r="N55" i="6"/>
  <c r="AA56" i="6"/>
  <c r="BI55" i="6"/>
  <c r="AV55" i="6"/>
  <c r="M55" i="6"/>
  <c r="H55" i="6"/>
  <c r="BR55" i="6"/>
  <c r="BO76" i="6"/>
  <c r="BI56" i="6"/>
  <c r="BF56" i="6"/>
  <c r="BP98" i="6"/>
  <c r="BM56" i="6"/>
  <c r="BJ98" i="6"/>
  <c r="CC76" i="6"/>
  <c r="S56" i="6"/>
  <c r="CF76" i="6"/>
  <c r="L55" i="6"/>
  <c r="F76" i="6"/>
  <c r="M56" i="6"/>
  <c r="Z55" i="6"/>
  <c r="BB55" i="6"/>
  <c r="BS56" i="6"/>
  <c r="AA55" i="6"/>
  <c r="AL98" i="6"/>
  <c r="AY56" i="6"/>
  <c r="AY57" i="6" s="1"/>
  <c r="AV98" i="6"/>
  <c r="AS98" i="6"/>
  <c r="AP98" i="6"/>
  <c r="AM98" i="6"/>
  <c r="AJ56" i="6"/>
  <c r="BC76" i="6"/>
  <c r="BS76" i="6"/>
  <c r="W56" i="6"/>
  <c r="AD55" i="6"/>
  <c r="AC56" i="6"/>
  <c r="AD56" i="6"/>
  <c r="BC56" i="6"/>
  <c r="P56" i="6"/>
  <c r="AM55" i="6"/>
  <c r="BD76" i="6"/>
  <c r="BT55" i="6"/>
  <c r="CB15" i="6"/>
  <c r="CF15" i="6"/>
  <c r="BC9" i="6"/>
  <c r="P8" i="6"/>
  <c r="M9" i="6"/>
  <c r="AC9" i="6"/>
  <c r="Z10" i="6"/>
  <c r="T14" i="6"/>
  <c r="Q15" i="6"/>
  <c r="AM8" i="6"/>
  <c r="AJ9" i="6"/>
  <c r="AG10" i="6"/>
  <c r="AW10" i="6"/>
  <c r="AQ14" i="6"/>
  <c r="AN15" i="6"/>
  <c r="BG8" i="6"/>
  <c r="BD9" i="6"/>
  <c r="BT9" i="6"/>
  <c r="BQ10" i="6"/>
  <c r="BK14" i="6"/>
  <c r="BH15" i="6"/>
  <c r="CC8" i="6"/>
  <c r="BZ9" i="6"/>
  <c r="BW10" i="6"/>
  <c r="CM10" i="6"/>
  <c r="CG14" i="6"/>
  <c r="CD15" i="6"/>
  <c r="O8" i="6"/>
  <c r="L9" i="6"/>
  <c r="AB9" i="6"/>
  <c r="Y10" i="6"/>
  <c r="S14" i="6"/>
  <c r="P15" i="6"/>
  <c r="AL8" i="6"/>
  <c r="AI9" i="6"/>
  <c r="AY9" i="6"/>
  <c r="AV10" i="6"/>
  <c r="AP14" i="6"/>
  <c r="AM15" i="6"/>
  <c r="BF8" i="6"/>
  <c r="BS9" i="6"/>
  <c r="BP10" i="6"/>
  <c r="BJ14" i="6"/>
  <c r="BG15" i="6"/>
  <c r="CB8" i="6"/>
  <c r="BY9" i="6"/>
  <c r="CO9" i="6"/>
  <c r="CL10" i="6"/>
  <c r="CF14" i="6"/>
  <c r="CC15" i="6"/>
  <c r="F14" i="6"/>
  <c r="Q8" i="6"/>
  <c r="AD9" i="6"/>
  <c r="AH10" i="6"/>
  <c r="BH8" i="6"/>
  <c r="H8" i="6"/>
  <c r="H14" i="6"/>
  <c r="S8" i="6"/>
  <c r="P9" i="6"/>
  <c r="M10" i="6"/>
  <c r="AC10" i="6"/>
  <c r="AC52" i="6" s="1"/>
  <c r="W14" i="6"/>
  <c r="T15" i="6"/>
  <c r="T16" i="6" s="1"/>
  <c r="AP8" i="6"/>
  <c r="AM9" i="6"/>
  <c r="AJ10" i="6"/>
  <c r="AT14" i="6"/>
  <c r="AQ15" i="6"/>
  <c r="BJ8" i="6"/>
  <c r="BG9" i="6"/>
  <c r="BD10" i="6"/>
  <c r="BT10" i="6"/>
  <c r="BN14" i="6"/>
  <c r="BK15" i="6"/>
  <c r="CF8" i="6"/>
  <c r="CC9" i="6"/>
  <c r="BZ10" i="6"/>
  <c r="CJ14" i="6"/>
  <c r="CG15" i="6"/>
  <c r="F8" i="6"/>
  <c r="N9" i="6"/>
  <c r="AA10" i="6"/>
  <c r="U14" i="6"/>
  <c r="R15" i="6"/>
  <c r="AN8" i="6"/>
  <c r="AK9" i="6"/>
  <c r="AX10" i="6"/>
  <c r="AR14" i="6"/>
  <c r="AO15" i="6"/>
  <c r="BE9" i="6"/>
  <c r="BB10" i="6"/>
  <c r="BR10" i="6"/>
  <c r="BL14" i="6"/>
  <c r="BL16" i="6" s="1"/>
  <c r="BI15" i="6"/>
  <c r="CD8" i="6"/>
  <c r="CA9" i="6"/>
  <c r="BX10" i="6"/>
  <c r="CN10" i="6"/>
  <c r="CH14" i="6"/>
  <c r="CE15" i="6"/>
  <c r="I8" i="6"/>
  <c r="I14" i="6"/>
  <c r="T8" i="6"/>
  <c r="Q9" i="6"/>
  <c r="N10" i="6"/>
  <c r="AD10" i="6"/>
  <c r="X14" i="6"/>
  <c r="U15" i="6"/>
  <c r="AQ8" i="6"/>
  <c r="AN9" i="6"/>
  <c r="AK10" i="6"/>
  <c r="AU14" i="6"/>
  <c r="AR15" i="6"/>
  <c r="BK8" i="6"/>
  <c r="BH9" i="6"/>
  <c r="BE10" i="6"/>
  <c r="BO14" i="6"/>
  <c r="BL15" i="6"/>
  <c r="CG8" i="6"/>
  <c r="CD9" i="6"/>
  <c r="CA10" i="6"/>
  <c r="CK14" i="6"/>
  <c r="CH15" i="6"/>
  <c r="O9" i="6"/>
  <c r="G8" i="6"/>
  <c r="G14" i="6"/>
  <c r="R8" i="6"/>
  <c r="L10" i="6"/>
  <c r="AB10" i="6"/>
  <c r="V14" i="6"/>
  <c r="S15" i="6"/>
  <c r="AO8" i="6"/>
  <c r="AL9" i="6"/>
  <c r="AI10" i="6"/>
  <c r="AY10" i="6"/>
  <c r="AS14" i="6"/>
  <c r="AP15" i="6"/>
  <c r="BI8" i="6"/>
  <c r="BF9" i="6"/>
  <c r="BC10" i="6"/>
  <c r="BS10" i="6"/>
  <c r="BM14" i="6"/>
  <c r="BJ15" i="6"/>
  <c r="CE8" i="6"/>
  <c r="CB9" i="6"/>
  <c r="BY10" i="6"/>
  <c r="CO10" i="6"/>
  <c r="CI14" i="6"/>
  <c r="F15" i="6"/>
  <c r="U8" i="6"/>
  <c r="R9" i="6"/>
  <c r="O10" i="6"/>
  <c r="Y14" i="6"/>
  <c r="V15" i="6"/>
  <c r="AR8" i="6"/>
  <c r="AL10" i="6"/>
  <c r="AV14" i="6"/>
  <c r="AS15" i="6"/>
  <c r="BL8" i="6"/>
  <c r="BI9" i="6"/>
  <c r="BF10" i="6"/>
  <c r="BP14" i="6"/>
  <c r="BM15" i="6"/>
  <c r="CH8" i="6"/>
  <c r="CE9" i="6"/>
  <c r="CB10" i="6"/>
  <c r="CL14" i="6"/>
  <c r="CI15" i="6"/>
  <c r="G9" i="6"/>
  <c r="G15" i="6"/>
  <c r="V8" i="6"/>
  <c r="S9" i="6"/>
  <c r="P10" i="6"/>
  <c r="Z14" i="6"/>
  <c r="W15" i="6"/>
  <c r="AS8" i="6"/>
  <c r="AP9" i="6"/>
  <c r="AM10" i="6"/>
  <c r="AG14" i="6"/>
  <c r="AW14" i="6"/>
  <c r="AT15" i="6"/>
  <c r="BA8" i="6"/>
  <c r="BM8" i="6"/>
  <c r="BJ9" i="6"/>
  <c r="BG10" i="6"/>
  <c r="BQ14" i="6"/>
  <c r="BN15" i="6"/>
  <c r="CI8" i="6"/>
  <c r="CF9" i="6"/>
  <c r="CC10" i="6"/>
  <c r="BW14" i="6"/>
  <c r="CM14" i="6"/>
  <c r="CJ15" i="6"/>
  <c r="AX14" i="6"/>
  <c r="H9" i="6"/>
  <c r="H15" i="6"/>
  <c r="W8" i="6"/>
  <c r="T9" i="6"/>
  <c r="Q10" i="6"/>
  <c r="AA14" i="6"/>
  <c r="X15" i="6"/>
  <c r="AF8" i="6"/>
  <c r="AT8" i="6"/>
  <c r="AQ9" i="6"/>
  <c r="AN10" i="6"/>
  <c r="AH14" i="6"/>
  <c r="AU15" i="6"/>
  <c r="BA9" i="6"/>
  <c r="BN8" i="6"/>
  <c r="BK9" i="6"/>
  <c r="BH10" i="6"/>
  <c r="BB14" i="6"/>
  <c r="BR14" i="6"/>
  <c r="BO15" i="6"/>
  <c r="CJ8" i="6"/>
  <c r="CG9" i="6"/>
  <c r="CD10" i="6"/>
  <c r="BX14" i="6"/>
  <c r="CN14" i="6"/>
  <c r="CK15" i="6"/>
  <c r="I9" i="6"/>
  <c r="I15" i="6"/>
  <c r="I16" i="6" s="1"/>
  <c r="I18" i="6" s="1"/>
  <c r="X8" i="6"/>
  <c r="U9" i="6"/>
  <c r="R10" i="6"/>
  <c r="L14" i="6"/>
  <c r="AB14" i="6"/>
  <c r="Y15" i="6"/>
  <c r="AF9" i="6"/>
  <c r="AU8" i="6"/>
  <c r="AR9" i="6"/>
  <c r="AO10" i="6"/>
  <c r="AI14" i="6"/>
  <c r="AY14" i="6"/>
  <c r="AV15" i="6"/>
  <c r="BA10" i="6"/>
  <c r="BO8" i="6"/>
  <c r="BL9" i="6"/>
  <c r="BI10" i="6"/>
  <c r="BC14" i="6"/>
  <c r="BS14" i="6"/>
  <c r="BP15" i="6"/>
  <c r="CK8" i="6"/>
  <c r="CH9" i="6"/>
  <c r="CE10" i="6"/>
  <c r="BY14" i="6"/>
  <c r="CO14" i="6"/>
  <c r="CL15" i="6"/>
  <c r="F9" i="6"/>
  <c r="F10" i="6"/>
  <c r="Y8" i="6"/>
  <c r="V9" i="6"/>
  <c r="S10" i="6"/>
  <c r="M14" i="6"/>
  <c r="AC14" i="6"/>
  <c r="Z15" i="6"/>
  <c r="AF10" i="6"/>
  <c r="AV8" i="6"/>
  <c r="AS9" i="6"/>
  <c r="AP10" i="6"/>
  <c r="AJ14" i="6"/>
  <c r="AG15" i="6"/>
  <c r="AW15" i="6"/>
  <c r="BA14" i="6"/>
  <c r="BP8" i="6"/>
  <c r="BM9" i="6"/>
  <c r="BJ10" i="6"/>
  <c r="BD14" i="6"/>
  <c r="BT14" i="6"/>
  <c r="BQ15" i="6"/>
  <c r="CL8" i="6"/>
  <c r="CI9" i="6"/>
  <c r="CF10" i="6"/>
  <c r="BZ14" i="6"/>
  <c r="BW15" i="6"/>
  <c r="CM15" i="6"/>
  <c r="AO9" i="6"/>
  <c r="G10" i="6"/>
  <c r="Z8" i="6"/>
  <c r="W9" i="6"/>
  <c r="T10" i="6"/>
  <c r="N14" i="6"/>
  <c r="AD14" i="6"/>
  <c r="AA15" i="6"/>
  <c r="AG8" i="6"/>
  <c r="AW8" i="6"/>
  <c r="AT9" i="6"/>
  <c r="AQ10" i="6"/>
  <c r="AK14" i="6"/>
  <c r="AH15" i="6"/>
  <c r="AX15" i="6"/>
  <c r="BA15" i="6"/>
  <c r="BQ8" i="6"/>
  <c r="BN9" i="6"/>
  <c r="BK10" i="6"/>
  <c r="BE14" i="6"/>
  <c r="BB15" i="6"/>
  <c r="BR15" i="6"/>
  <c r="BW8" i="6"/>
  <c r="CM8" i="6"/>
  <c r="CJ9" i="6"/>
  <c r="CG10" i="6"/>
  <c r="CA14" i="6"/>
  <c r="BX15" i="6"/>
  <c r="CN15" i="6"/>
  <c r="H10" i="6"/>
  <c r="AA8" i="6"/>
  <c r="X9" i="6"/>
  <c r="U10" i="6"/>
  <c r="O14" i="6"/>
  <c r="L15" i="6"/>
  <c r="AB15" i="6"/>
  <c r="AH8" i="6"/>
  <c r="AX8" i="6"/>
  <c r="AU9" i="6"/>
  <c r="AR10" i="6"/>
  <c r="AL14" i="6"/>
  <c r="AI15" i="6"/>
  <c r="AY15" i="6"/>
  <c r="AY16" i="6" s="1"/>
  <c r="AY18" i="6" s="1"/>
  <c r="BB8" i="6"/>
  <c r="BR8" i="6"/>
  <c r="BO9" i="6"/>
  <c r="BL10" i="6"/>
  <c r="BF14" i="6"/>
  <c r="BC15" i="6"/>
  <c r="BS15" i="6"/>
  <c r="BX8" i="6"/>
  <c r="CN8" i="6"/>
  <c r="CK9" i="6"/>
  <c r="CH10" i="6"/>
  <c r="CB14" i="6"/>
  <c r="BY15" i="6"/>
  <c r="CO15" i="6"/>
  <c r="I10" i="6"/>
  <c r="L8" i="6"/>
  <c r="AB8" i="6"/>
  <c r="Y9" i="6"/>
  <c r="V10" i="6"/>
  <c r="P14" i="6"/>
  <c r="M15" i="6"/>
  <c r="AC15" i="6"/>
  <c r="AI8" i="6"/>
  <c r="AY8" i="6"/>
  <c r="AV9" i="6"/>
  <c r="AS10" i="6"/>
  <c r="AM14" i="6"/>
  <c r="AJ15" i="6"/>
  <c r="BC8" i="6"/>
  <c r="BS8" i="6"/>
  <c r="BP9" i="6"/>
  <c r="BM10" i="6"/>
  <c r="BM52" i="6" s="1"/>
  <c r="BG14" i="6"/>
  <c r="BD15" i="6"/>
  <c r="BT15" i="6"/>
  <c r="BY8" i="6"/>
  <c r="CO8" i="6"/>
  <c r="CL9" i="6"/>
  <c r="CI10" i="6"/>
  <c r="CC14" i="6"/>
  <c r="BZ15" i="6"/>
  <c r="M8" i="6"/>
  <c r="AC8" i="6"/>
  <c r="Z9" i="6"/>
  <c r="Z53" i="6" s="1"/>
  <c r="W10" i="6"/>
  <c r="Q14" i="6"/>
  <c r="N15" i="6"/>
  <c r="AD15" i="6"/>
  <c r="AJ8" i="6"/>
  <c r="AG9" i="6"/>
  <c r="AW9" i="6"/>
  <c r="AT10" i="6"/>
  <c r="AN14" i="6"/>
  <c r="AK15" i="6"/>
  <c r="BD8" i="6"/>
  <c r="BT8" i="6"/>
  <c r="BQ9" i="6"/>
  <c r="BN10" i="6"/>
  <c r="BH14" i="6"/>
  <c r="BE15" i="6"/>
  <c r="BZ8" i="6"/>
  <c r="BZ53" i="6" s="1"/>
  <c r="BW9" i="6"/>
  <c r="CM9" i="6"/>
  <c r="CJ10" i="6"/>
  <c r="CD14" i="6"/>
  <c r="CA15" i="6"/>
  <c r="N8" i="6"/>
  <c r="AD8" i="6"/>
  <c r="AA9" i="6"/>
  <c r="X10" i="6"/>
  <c r="R14" i="6"/>
  <c r="O15" i="6"/>
  <c r="AK8" i="6"/>
  <c r="AH9" i="6"/>
  <c r="AH53" i="6" s="1"/>
  <c r="AX9" i="6"/>
  <c r="AU10" i="6"/>
  <c r="AO14" i="6"/>
  <c r="AO16" i="6" s="1"/>
  <c r="AO18" i="6" s="1"/>
  <c r="AL15" i="6"/>
  <c r="BE8" i="6"/>
  <c r="BB9" i="6"/>
  <c r="BB52" i="6" s="1"/>
  <c r="BR9" i="6"/>
  <c r="BO10" i="6"/>
  <c r="BI14" i="6"/>
  <c r="BF15" i="6"/>
  <c r="CA8" i="6"/>
  <c r="BX9" i="6"/>
  <c r="CN9" i="6"/>
  <c r="CK10" i="6"/>
  <c r="CE14" i="6"/>
  <c r="AT98" i="6"/>
  <c r="CA98" i="6"/>
  <c r="CH76" i="6"/>
  <c r="L98" i="6"/>
  <c r="CN98" i="6"/>
  <c r="CH98" i="6"/>
  <c r="CE56" i="6"/>
  <c r="N98" i="6"/>
  <c r="O55" i="6"/>
  <c r="L56" i="6"/>
  <c r="AT56" i="6"/>
  <c r="F56" i="6"/>
  <c r="O98" i="6"/>
  <c r="P55" i="6"/>
  <c r="AN76" i="6"/>
  <c r="AP76" i="6"/>
  <c r="BK55" i="6"/>
  <c r="CE55" i="6"/>
  <c r="BZ55" i="6"/>
  <c r="AN56" i="6"/>
  <c r="CM98" i="6"/>
  <c r="G56" i="6"/>
  <c r="Q55" i="6"/>
  <c r="N56" i="6"/>
  <c r="AV56" i="6"/>
  <c r="CF55" i="6"/>
  <c r="CA55" i="6"/>
  <c r="AR98" i="6"/>
  <c r="F55" i="6"/>
  <c r="I55" i="6"/>
  <c r="W76" i="6"/>
  <c r="R55" i="6"/>
  <c r="BD98" i="6"/>
  <c r="BT98" i="6"/>
  <c r="AM56" i="6"/>
  <c r="AK98" i="6"/>
  <c r="AU56" i="6"/>
  <c r="AO98" i="6"/>
  <c r="CG55" i="6"/>
  <c r="CF98" i="6"/>
  <c r="CA56" i="6"/>
  <c r="CI55" i="6"/>
  <c r="CG98" i="6"/>
  <c r="G76" i="6"/>
  <c r="AB98" i="6"/>
  <c r="CJ76" i="6"/>
  <c r="AL55" i="6"/>
  <c r="S55" i="6"/>
  <c r="CJ56" i="6"/>
  <c r="AN98" i="6"/>
  <c r="Q98" i="6"/>
  <c r="I56" i="6"/>
  <c r="Y76" i="6"/>
  <c r="T98" i="6"/>
  <c r="AI98" i="6"/>
  <c r="BF98" i="6"/>
  <c r="BF99" i="6" s="1"/>
  <c r="CD76" i="6"/>
  <c r="AG56" i="6"/>
  <c r="AK56" i="6"/>
  <c r="BY98" i="6"/>
  <c r="AH98" i="6"/>
  <c r="BK56" i="6"/>
  <c r="BZ98" i="6"/>
  <c r="AO56" i="6"/>
  <c r="CI98" i="6"/>
  <c r="BX98" i="6"/>
  <c r="CE98" i="6"/>
  <c r="CE99" i="6" s="1"/>
  <c r="H76" i="6"/>
  <c r="G98" i="6"/>
  <c r="AB76" i="6"/>
  <c r="AY98" i="6"/>
  <c r="AC76" i="6"/>
  <c r="AJ98" i="6"/>
  <c r="BD55" i="6"/>
  <c r="BP76" i="6"/>
  <c r="BM76" i="6"/>
  <c r="BG98" i="6"/>
  <c r="BQ56" i="6"/>
  <c r="BN98" i="6"/>
  <c r="BK98" i="6"/>
  <c r="BH98" i="6"/>
  <c r="BH99" i="6" s="1"/>
  <c r="BR56" i="6"/>
  <c r="AW98" i="6"/>
  <c r="AQ98" i="6"/>
  <c r="AQ99" i="6" s="1"/>
  <c r="CO98" i="6"/>
  <c r="X98" i="6"/>
  <c r="AX56" i="6"/>
  <c r="BZ56" i="6"/>
  <c r="AP56" i="6"/>
  <c r="CB98" i="6"/>
  <c r="CB99" i="6" s="1"/>
  <c r="CL98" i="6"/>
  <c r="CC98" i="6"/>
  <c r="BW98" i="6"/>
  <c r="CJ98" i="6"/>
  <c r="CJ99" i="6" s="1"/>
  <c r="CD56" i="6"/>
  <c r="CK56" i="6"/>
  <c r="P98" i="6"/>
  <c r="Y98" i="6"/>
  <c r="L76" i="6"/>
  <c r="AC98" i="6"/>
  <c r="Q56" i="6"/>
  <c r="H56" i="6"/>
  <c r="N76" i="6"/>
  <c r="AD76" i="6"/>
  <c r="BE55" i="6"/>
  <c r="BC55" i="6"/>
  <c r="BQ76" i="6"/>
  <c r="BN76" i="6"/>
  <c r="BH56" i="6"/>
  <c r="BE98" i="6"/>
  <c r="BB56" i="6"/>
  <c r="BR98" i="6"/>
  <c r="BO98" i="6"/>
  <c r="BL56" i="6"/>
  <c r="BI98" i="6"/>
  <c r="CK55" i="6"/>
  <c r="CG56" i="6"/>
  <c r="CI76" i="6"/>
  <c r="CM56" i="6"/>
  <c r="BX56" i="6"/>
  <c r="CN56" i="6"/>
  <c r="CM76" i="6"/>
  <c r="CK98" i="6"/>
  <c r="BX55" i="6"/>
  <c r="BY76" i="6"/>
  <c r="CO76" i="6"/>
  <c r="BZ76" i="6"/>
  <c r="CD98" i="6"/>
  <c r="CL76" i="6"/>
  <c r="BW55" i="6"/>
  <c r="CN76" i="6"/>
  <c r="CB55" i="6"/>
  <c r="CA76" i="6"/>
  <c r="CJ55" i="6"/>
  <c r="BW56" i="6"/>
  <c r="CC56" i="6"/>
  <c r="CC57" i="6" s="1"/>
  <c r="CF56" i="6"/>
  <c r="CH56" i="6"/>
  <c r="CH57" i="6" s="1"/>
  <c r="CI56" i="6"/>
  <c r="CL56" i="6"/>
  <c r="BY56" i="6"/>
  <c r="CO56" i="6"/>
  <c r="CB56" i="6"/>
  <c r="CM20" i="6"/>
  <c r="BY20" i="6"/>
  <c r="CO20" i="6"/>
  <c r="BN56" i="6"/>
  <c r="BB76" i="6"/>
  <c r="BE56" i="6"/>
  <c r="BT76" i="6"/>
  <c r="BD56" i="6"/>
  <c r="BC98" i="6"/>
  <c r="BS98" i="6"/>
  <c r="BL98" i="6"/>
  <c r="BM98" i="6"/>
  <c r="BR76" i="6"/>
  <c r="BQ98" i="6"/>
  <c r="BB98" i="6"/>
  <c r="BO56" i="6"/>
  <c r="BL55" i="6"/>
  <c r="BP56" i="6"/>
  <c r="BS55" i="6"/>
  <c r="BJ56" i="6"/>
  <c r="BG56" i="6"/>
  <c r="BQ55" i="6"/>
  <c r="BT56" i="6"/>
  <c r="BM55" i="6"/>
  <c r="BO55" i="6"/>
  <c r="BP55" i="6"/>
  <c r="BP20" i="6"/>
  <c r="BR20" i="6"/>
  <c r="AU55" i="6"/>
  <c r="AH56" i="6"/>
  <c r="AW76" i="6"/>
  <c r="AU98" i="6"/>
  <c r="AX76" i="6"/>
  <c r="AJ76" i="6"/>
  <c r="AX98" i="6"/>
  <c r="AK76" i="6"/>
  <c r="AG98" i="6"/>
  <c r="AR56" i="6"/>
  <c r="AS56" i="6"/>
  <c r="AQ55" i="6"/>
  <c r="AI56" i="6"/>
  <c r="AQ56" i="6"/>
  <c r="AW56" i="6"/>
  <c r="AR55" i="6"/>
  <c r="AS55" i="6"/>
  <c r="AG55" i="6"/>
  <c r="AI55" i="6"/>
  <c r="AL56" i="6"/>
  <c r="AT55" i="6"/>
  <c r="AH55" i="6"/>
  <c r="AU20" i="6"/>
  <c r="AV20" i="6"/>
  <c r="AG20" i="6"/>
  <c r="AW20" i="6"/>
  <c r="M20" i="6"/>
  <c r="S98" i="6"/>
  <c r="X76" i="6"/>
  <c r="V98" i="6"/>
  <c r="Z98" i="6"/>
  <c r="M76" i="6"/>
  <c r="AA98" i="6"/>
  <c r="M98" i="6"/>
  <c r="AD98" i="6"/>
  <c r="R98" i="6"/>
  <c r="U98" i="6"/>
  <c r="W98" i="6"/>
  <c r="F98" i="6"/>
  <c r="H98" i="6"/>
  <c r="I98" i="6"/>
  <c r="H20" i="6"/>
  <c r="I20" i="6"/>
  <c r="E9" i="6"/>
  <c r="E15" i="6"/>
  <c r="E14" i="6"/>
  <c r="E10" i="6"/>
  <c r="AF15" i="6"/>
  <c r="AF14" i="6"/>
  <c r="K15" i="6"/>
  <c r="K14" i="6"/>
  <c r="K10" i="6"/>
  <c r="K9" i="6"/>
  <c r="K8" i="6"/>
  <c r="BV15" i="6"/>
  <c r="BV14" i="6"/>
  <c r="BV10" i="6"/>
  <c r="BV8" i="6"/>
  <c r="BV9" i="6"/>
  <c r="C6" i="6"/>
  <c r="E8" i="6"/>
  <c r="D2" i="6"/>
  <c r="D130" i="6"/>
  <c r="D101" i="6"/>
  <c r="D72" i="6"/>
  <c r="D50" i="6"/>
  <c r="D23" i="6"/>
  <c r="Q3" i="14"/>
  <c r="Q2" i="14"/>
  <c r="E12" i="6"/>
  <c r="BV12" i="6"/>
  <c r="E17" i="6"/>
  <c r="K17" i="6"/>
  <c r="AF17" i="6"/>
  <c r="BA17" i="6"/>
  <c r="BV17" i="6"/>
  <c r="A78" i="6"/>
  <c r="D78" i="6" s="1"/>
  <c r="B78" i="6" s="1"/>
  <c r="A79" i="6"/>
  <c r="C79" i="6" s="1"/>
  <c r="A80" i="6"/>
  <c r="C80" i="6" s="1"/>
  <c r="A81" i="6"/>
  <c r="A82" i="6"/>
  <c r="C82" i="6" s="1"/>
  <c r="A83" i="6"/>
  <c r="A84" i="6"/>
  <c r="A85" i="6"/>
  <c r="A86" i="6"/>
  <c r="A87" i="6"/>
  <c r="A88" i="6"/>
  <c r="A89" i="6"/>
  <c r="A90" i="6"/>
  <c r="A91" i="6"/>
  <c r="A92" i="6"/>
  <c r="C92" i="6" s="1"/>
  <c r="A93" i="6"/>
  <c r="A94" i="6"/>
  <c r="A95" i="6"/>
  <c r="D95" i="6" s="1"/>
  <c r="B95" i="6" s="1"/>
  <c r="A96" i="6"/>
  <c r="A97" i="6"/>
  <c r="A77" i="6"/>
  <c r="C77" i="6" s="1"/>
  <c r="A75" i="6"/>
  <c r="C75" i="6" s="1"/>
  <c r="A74" i="6"/>
  <c r="C74" i="6" s="1"/>
  <c r="E47" i="6"/>
  <c r="F47" i="6"/>
  <c r="G47" i="6"/>
  <c r="H47" i="6"/>
  <c r="I47" i="6"/>
  <c r="K47" i="6"/>
  <c r="AF47" i="6"/>
  <c r="BA47" i="6"/>
  <c r="BV47" i="6"/>
  <c r="E48" i="6"/>
  <c r="F48" i="6"/>
  <c r="G48" i="6"/>
  <c r="H48" i="6"/>
  <c r="I48" i="6"/>
  <c r="K48" i="6"/>
  <c r="AF48" i="6"/>
  <c r="BA48" i="6"/>
  <c r="BV48" i="6"/>
  <c r="A28" i="13"/>
  <c r="A29" i="13"/>
  <c r="A30" i="13"/>
  <c r="A31" i="13"/>
  <c r="A32" i="13"/>
  <c r="A33" i="13"/>
  <c r="A34" i="13"/>
  <c r="A35" i="13"/>
  <c r="A36" i="13"/>
  <c r="A37" i="13"/>
  <c r="A38" i="13"/>
  <c r="A39" i="13"/>
  <c r="A40" i="13"/>
  <c r="A41" i="13"/>
  <c r="A42" i="13"/>
  <c r="A43" i="13"/>
  <c r="A44" i="13"/>
  <c r="A45" i="13"/>
  <c r="A46" i="13"/>
  <c r="A47" i="13"/>
  <c r="A48" i="13"/>
  <c r="A49" i="13"/>
  <c r="A50" i="13"/>
  <c r="A51" i="13"/>
  <c r="A52" i="13"/>
  <c r="A53" i="13"/>
  <c r="A54" i="13"/>
  <c r="A55" i="13"/>
  <c r="A56" i="13"/>
  <c r="A57" i="13"/>
  <c r="A58" i="13"/>
  <c r="A59" i="13"/>
  <c r="A60" i="13"/>
  <c r="A61" i="13"/>
  <c r="A62" i="13"/>
  <c r="A63" i="13"/>
  <c r="A64" i="13"/>
  <c r="A65" i="13"/>
  <c r="A66" i="13"/>
  <c r="A67" i="13"/>
  <c r="A68" i="13"/>
  <c r="A69" i="13"/>
  <c r="A70" i="13"/>
  <c r="A71" i="13"/>
  <c r="A72" i="13"/>
  <c r="A73" i="13"/>
  <c r="A74" i="13"/>
  <c r="A75" i="13"/>
  <c r="A76" i="13"/>
  <c r="A77" i="13"/>
  <c r="A78" i="13"/>
  <c r="A79" i="13"/>
  <c r="A80" i="13"/>
  <c r="A81" i="13"/>
  <c r="A82" i="13"/>
  <c r="A83" i="13"/>
  <c r="A84" i="13"/>
  <c r="A85" i="13"/>
  <c r="A86" i="13"/>
  <c r="A87" i="13"/>
  <c r="A88" i="13"/>
  <c r="A89" i="13"/>
  <c r="A90" i="13"/>
  <c r="A91" i="13"/>
  <c r="A92" i="13"/>
  <c r="A93" i="13"/>
  <c r="A94" i="13"/>
  <c r="A95" i="13"/>
  <c r="A96" i="13"/>
  <c r="A97" i="13"/>
  <c r="A98" i="13"/>
  <c r="A99" i="13"/>
  <c r="A100" i="13"/>
  <c r="A101" i="13"/>
  <c r="A102" i="13"/>
  <c r="A103" i="13"/>
  <c r="A104" i="13"/>
  <c r="A105" i="13"/>
  <c r="A106" i="13"/>
  <c r="A107" i="13"/>
  <c r="A108" i="13"/>
  <c r="A109" i="13"/>
  <c r="A110" i="13"/>
  <c r="A111" i="13"/>
  <c r="A112" i="13"/>
  <c r="C204" i="6"/>
  <c r="C198" i="6"/>
  <c r="C199" i="6"/>
  <c r="C200" i="6"/>
  <c r="C201" i="6"/>
  <c r="C202" i="6"/>
  <c r="C168" i="6"/>
  <c r="C169" i="6"/>
  <c r="C170" i="6"/>
  <c r="C171" i="6"/>
  <c r="C172" i="6"/>
  <c r="C173" i="6"/>
  <c r="C174" i="6"/>
  <c r="C175" i="6"/>
  <c r="C176" i="6"/>
  <c r="C177" i="6"/>
  <c r="C178" i="6"/>
  <c r="C179" i="6"/>
  <c r="C180" i="6"/>
  <c r="C181" i="6"/>
  <c r="C182" i="6"/>
  <c r="C183" i="6"/>
  <c r="C184" i="6"/>
  <c r="C185" i="6"/>
  <c r="C186" i="6"/>
  <c r="C187" i="6"/>
  <c r="C188" i="6"/>
  <c r="C189" i="6"/>
  <c r="C190" i="6"/>
  <c r="C191" i="6"/>
  <c r="C192" i="6"/>
  <c r="C193" i="6"/>
  <c r="C194" i="6"/>
  <c r="C195" i="6"/>
  <c r="C143" i="6"/>
  <c r="C144" i="6"/>
  <c r="C145" i="6"/>
  <c r="C146" i="6"/>
  <c r="C147" i="6"/>
  <c r="C148" i="6"/>
  <c r="C149" i="6"/>
  <c r="C150" i="6"/>
  <c r="C151" i="6"/>
  <c r="C152" i="6"/>
  <c r="C153" i="6"/>
  <c r="C154" i="6"/>
  <c r="C155" i="6"/>
  <c r="C156" i="6"/>
  <c r="C157" i="6"/>
  <c r="C158" i="6"/>
  <c r="C159" i="6"/>
  <c r="C160" i="6"/>
  <c r="C161" i="6"/>
  <c r="C162" i="6"/>
  <c r="C163" i="6"/>
  <c r="C164" i="6"/>
  <c r="C165" i="6"/>
  <c r="C166" i="6"/>
  <c r="C132" i="6"/>
  <c r="C133" i="6"/>
  <c r="C134" i="6"/>
  <c r="C135" i="6"/>
  <c r="C136" i="6"/>
  <c r="C137" i="6"/>
  <c r="C138" i="6"/>
  <c r="C139" i="6"/>
  <c r="C140" i="6"/>
  <c r="C141" i="6"/>
  <c r="C106" i="6"/>
  <c r="C107" i="6"/>
  <c r="C108" i="6"/>
  <c r="C109" i="6"/>
  <c r="C110" i="6"/>
  <c r="C111" i="6"/>
  <c r="C112" i="6"/>
  <c r="C113" i="6"/>
  <c r="C114" i="6"/>
  <c r="C115" i="6"/>
  <c r="C116" i="6"/>
  <c r="C117" i="6"/>
  <c r="C118" i="6"/>
  <c r="C119" i="6"/>
  <c r="C120" i="6"/>
  <c r="C121" i="6"/>
  <c r="C122" i="6"/>
  <c r="C123" i="6"/>
  <c r="C124" i="6"/>
  <c r="C125" i="6"/>
  <c r="C126" i="6"/>
  <c r="C104" i="6"/>
  <c r="C103" i="6"/>
  <c r="A4" i="13"/>
  <c r="C25" i="6" s="1"/>
  <c r="A5" i="13"/>
  <c r="C26" i="6" s="1"/>
  <c r="A6" i="13"/>
  <c r="C27" i="6" s="1"/>
  <c r="A7" i="13"/>
  <c r="C28" i="6" s="1"/>
  <c r="A8" i="13"/>
  <c r="C29" i="6" s="1"/>
  <c r="A9" i="13"/>
  <c r="C30" i="6" s="1"/>
  <c r="A10" i="13"/>
  <c r="C31" i="6" s="1"/>
  <c r="A11" i="13"/>
  <c r="C32" i="6" s="1"/>
  <c r="A12" i="13"/>
  <c r="C33" i="6" s="1"/>
  <c r="A13" i="13"/>
  <c r="C34" i="6" s="1"/>
  <c r="A14" i="13"/>
  <c r="C35" i="6" s="1"/>
  <c r="A15" i="13"/>
  <c r="C36" i="6" s="1"/>
  <c r="A16" i="13"/>
  <c r="C37" i="6" s="1"/>
  <c r="A17" i="13"/>
  <c r="C38" i="6" s="1"/>
  <c r="A18" i="13"/>
  <c r="C39" i="6" s="1"/>
  <c r="A19" i="13"/>
  <c r="C40" i="6" s="1"/>
  <c r="A20" i="13"/>
  <c r="C41" i="6" s="1"/>
  <c r="A21" i="13"/>
  <c r="C42" i="6" s="1"/>
  <c r="A22" i="13"/>
  <c r="C43" i="6" s="1"/>
  <c r="A23" i="13"/>
  <c r="C44" i="6" s="1"/>
  <c r="G2" i="3" a="1"/>
  <c r="G2" i="3" s="1"/>
  <c r="D2" i="13" s="1" a="1"/>
  <c r="D2" i="13" s="1"/>
  <c r="G1" i="3"/>
  <c r="D1" i="13" s="1"/>
  <c r="L1" i="3"/>
  <c r="I1" i="13" s="1"/>
  <c r="AF1" i="3"/>
  <c r="AC1" i="13" s="1"/>
  <c r="AZ1" i="3"/>
  <c r="AW1" i="13" s="1"/>
  <c r="BT1" i="3"/>
  <c r="BQ1" i="13" s="1"/>
  <c r="BV6" i="6"/>
  <c r="BV23" i="6" s="1"/>
  <c r="BA6" i="6"/>
  <c r="BA23" i="6" s="1"/>
  <c r="AF6" i="6"/>
  <c r="AF23" i="6" s="1"/>
  <c r="AF101" i="6" s="1"/>
  <c r="K6" i="6"/>
  <c r="K23" i="6" s="1"/>
  <c r="E6" i="6"/>
  <c r="E23" i="6" s="1"/>
  <c r="E86" i="2"/>
  <c r="E85" i="2"/>
  <c r="E84" i="2"/>
  <c r="E83" i="2"/>
  <c r="E82" i="2"/>
  <c r="E81" i="2"/>
  <c r="E80" i="2"/>
  <c r="E79" i="2"/>
  <c r="E78" i="2"/>
  <c r="E77" i="2"/>
  <c r="E76" i="2"/>
  <c r="E75" i="2"/>
  <c r="E74" i="2"/>
  <c r="E73" i="2"/>
  <c r="E72" i="2"/>
  <c r="E71" i="2"/>
  <c r="E70" i="2"/>
  <c r="E69" i="2"/>
  <c r="E68" i="2"/>
  <c r="E67" i="2"/>
  <c r="E66" i="2"/>
  <c r="E65" i="2"/>
  <c r="E64" i="2"/>
  <c r="E63" i="2"/>
  <c r="E62" i="2"/>
  <c r="E61" i="2"/>
  <c r="E60" i="2"/>
  <c r="E59" i="2"/>
  <c r="E58" i="2"/>
  <c r="E57" i="2"/>
  <c r="E56" i="2"/>
  <c r="E55" i="2"/>
  <c r="E54" i="2"/>
  <c r="E53" i="2"/>
  <c r="E52" i="2"/>
  <c r="E51" i="2"/>
  <c r="E50" i="2"/>
  <c r="E49" i="2"/>
  <c r="E48" i="2"/>
  <c r="E47" i="2"/>
  <c r="E46" i="2"/>
  <c r="E45" i="2"/>
  <c r="E44" i="2"/>
  <c r="E43" i="2"/>
  <c r="E42" i="2"/>
  <c r="E41" i="2"/>
  <c r="E40" i="2"/>
  <c r="E39" i="2"/>
  <c r="E38" i="2"/>
  <c r="E37" i="2"/>
  <c r="E36" i="2"/>
  <c r="E35" i="2"/>
  <c r="E34" i="2"/>
  <c r="E33" i="2"/>
  <c r="E32" i="2"/>
  <c r="E31" i="2"/>
  <c r="E30" i="2"/>
  <c r="E29" i="2"/>
  <c r="E28" i="2"/>
  <c r="E27" i="2"/>
  <c r="E26" i="2"/>
  <c r="E25" i="2"/>
  <c r="E24" i="2"/>
  <c r="E23" i="2"/>
  <c r="E22" i="2"/>
  <c r="E21" i="2"/>
  <c r="E20" i="2"/>
  <c r="E19" i="2"/>
  <c r="E18" i="2"/>
  <c r="E17" i="2"/>
  <c r="E16" i="2"/>
  <c r="E15" i="2"/>
  <c r="E14" i="2"/>
  <c r="E13" i="2"/>
  <c r="E12" i="2"/>
  <c r="E11" i="2"/>
  <c r="E10" i="2"/>
  <c r="E9" i="2"/>
  <c r="E8" i="2"/>
  <c r="E7" i="2"/>
  <c r="E6" i="2"/>
  <c r="E5" i="2"/>
  <c r="E4" i="2"/>
  <c r="E3" i="2"/>
  <c r="E2" i="2"/>
  <c r="AX53" i="6" l="1"/>
  <c r="CF16" i="6"/>
  <c r="CF18" i="6" s="1"/>
  <c r="BK53" i="6"/>
  <c r="BG62" i="6"/>
  <c r="BB65" i="6"/>
  <c r="CE65" i="6"/>
  <c r="Y64" i="6"/>
  <c r="AB64" i="6"/>
  <c r="BT64" i="6"/>
  <c r="AX64" i="6"/>
  <c r="AC64" i="6"/>
  <c r="G64" i="6"/>
  <c r="H64" i="6"/>
  <c r="BC62" i="6"/>
  <c r="BD62" i="6"/>
  <c r="CI62" i="6"/>
  <c r="CF62" i="6"/>
  <c r="Q64" i="6"/>
  <c r="BX64" i="6"/>
  <c r="BP64" i="6"/>
  <c r="CG64" i="6"/>
  <c r="BD64" i="6"/>
  <c r="N65" i="6"/>
  <c r="AV65" i="6"/>
  <c r="BK65" i="6"/>
  <c r="AL65" i="6"/>
  <c r="CO64" i="6"/>
  <c r="G62" i="6"/>
  <c r="BC64" i="6"/>
  <c r="BV65" i="6"/>
  <c r="U65" i="6"/>
  <c r="BE62" i="6"/>
  <c r="O62" i="6"/>
  <c r="CB64" i="6"/>
  <c r="BS64" i="6"/>
  <c r="AL64" i="6"/>
  <c r="BL64" i="6"/>
  <c r="AP64" i="6"/>
  <c r="BR65" i="6"/>
  <c r="BN65" i="6"/>
  <c r="AO62" i="6"/>
  <c r="U62" i="6"/>
  <c r="CJ64" i="6"/>
  <c r="W62" i="6"/>
  <c r="BC65" i="6"/>
  <c r="CM65" i="6"/>
  <c r="O65" i="6"/>
  <c r="H62" i="6"/>
  <c r="BY62" i="6"/>
  <c r="AP62" i="6"/>
  <c r="BW65" i="6"/>
  <c r="CF65" i="6"/>
  <c r="AG64" i="6"/>
  <c r="H65" i="6"/>
  <c r="BF65" i="6"/>
  <c r="AD62" i="6"/>
  <c r="BZ62" i="6"/>
  <c r="S62" i="6"/>
  <c r="BM65" i="6"/>
  <c r="T65" i="6"/>
  <c r="L62" i="6"/>
  <c r="N62" i="6"/>
  <c r="T62" i="6"/>
  <c r="AY62" i="6"/>
  <c r="L64" i="6"/>
  <c r="R65" i="6"/>
  <c r="P64" i="6"/>
  <c r="U64" i="6"/>
  <c r="CO62" i="6"/>
  <c r="Y65" i="6"/>
  <c r="AX65" i="6"/>
  <c r="AM65" i="6"/>
  <c r="BI64" i="6"/>
  <c r="AA64" i="6"/>
  <c r="CE64" i="6"/>
  <c r="CN65" i="6"/>
  <c r="AL62" i="6"/>
  <c r="AQ64" i="6"/>
  <c r="F64" i="6"/>
  <c r="CH64" i="6"/>
  <c r="BJ64" i="6"/>
  <c r="AY65" i="6"/>
  <c r="CJ65" i="6"/>
  <c r="CH62" i="6"/>
  <c r="I62" i="6"/>
  <c r="P62" i="6"/>
  <c r="R64" i="6"/>
  <c r="AD64" i="6"/>
  <c r="CL64" i="6"/>
  <c r="BM64" i="6"/>
  <c r="AV64" i="6"/>
  <c r="BD65" i="6"/>
  <c r="AU65" i="6"/>
  <c r="BA65" i="6"/>
  <c r="CC65" i="6"/>
  <c r="AC62" i="6"/>
  <c r="AJ62" i="6"/>
  <c r="CG62" i="6"/>
  <c r="M64" i="6"/>
  <c r="BT62" i="6"/>
  <c r="BO64" i="6"/>
  <c r="BR62" i="6"/>
  <c r="BJ62" i="6"/>
  <c r="AR65" i="6"/>
  <c r="M62" i="6"/>
  <c r="AF65" i="6"/>
  <c r="BI65" i="6"/>
  <c r="Z62" i="6"/>
  <c r="CC62" i="6"/>
  <c r="AJ64" i="6"/>
  <c r="BP65" i="6"/>
  <c r="AW62" i="6"/>
  <c r="AU64" i="6"/>
  <c r="BX62" i="6"/>
  <c r="F62" i="6"/>
  <c r="CC64" i="6"/>
  <c r="N64" i="6"/>
  <c r="BQ64" i="6"/>
  <c r="AY64" i="6"/>
  <c r="BY64" i="6"/>
  <c r="BQ65" i="6"/>
  <c r="W65" i="6"/>
  <c r="I65" i="6"/>
  <c r="AN65" i="6"/>
  <c r="BJ65" i="6"/>
  <c r="V62" i="6"/>
  <c r="CL62" i="6"/>
  <c r="AS64" i="6"/>
  <c r="X65" i="6"/>
  <c r="CD62" i="6"/>
  <c r="K65" i="6"/>
  <c r="CM64" i="6"/>
  <c r="CF64" i="6"/>
  <c r="AM62" i="6"/>
  <c r="X62" i="6"/>
  <c r="CG65" i="6"/>
  <c r="BW64" i="6"/>
  <c r="BK64" i="6"/>
  <c r="BW62" i="6"/>
  <c r="AR64" i="6"/>
  <c r="CI64" i="6"/>
  <c r="CK64" i="6"/>
  <c r="V65" i="6"/>
  <c r="CN62" i="6"/>
  <c r="CE62" i="6"/>
  <c r="O64" i="6"/>
  <c r="BB64" i="6"/>
  <c r="BN64" i="6"/>
  <c r="S64" i="6"/>
  <c r="AV62" i="6"/>
  <c r="BZ64" i="6"/>
  <c r="T64" i="6"/>
  <c r="BI62" i="6"/>
  <c r="AK65" i="6"/>
  <c r="BH64" i="6"/>
  <c r="I64" i="6"/>
  <c r="AM64" i="6"/>
  <c r="AI64" i="6"/>
  <c r="CO65" i="6"/>
  <c r="CA65" i="6"/>
  <c r="CH65" i="6"/>
  <c r="AO65" i="6"/>
  <c r="Q65" i="6"/>
  <c r="P65" i="6"/>
  <c r="BH62" i="6"/>
  <c r="AN62" i="6"/>
  <c r="Y62" i="6"/>
  <c r="Q62" i="6"/>
  <c r="CM62" i="6"/>
  <c r="CA64" i="6"/>
  <c r="AK64" i="6"/>
  <c r="AA62" i="6"/>
  <c r="BF64" i="6"/>
  <c r="X64" i="6"/>
  <c r="AO64" i="6"/>
  <c r="BR64" i="6"/>
  <c r="AW64" i="6"/>
  <c r="AT65" i="6"/>
  <c r="BB62" i="6"/>
  <c r="BF62" i="6"/>
  <c r="BK62" i="6"/>
  <c r="AN64" i="6"/>
  <c r="CD64" i="6"/>
  <c r="AH65" i="6"/>
  <c r="R62" i="6"/>
  <c r="BE64" i="6"/>
  <c r="W64" i="6"/>
  <c r="BX65" i="6"/>
  <c r="CA62" i="6"/>
  <c r="AT64" i="6"/>
  <c r="CN64" i="6"/>
  <c r="Z64" i="6"/>
  <c r="V64" i="6"/>
  <c r="AD65" i="6"/>
  <c r="BY65" i="6"/>
  <c r="AA65" i="6"/>
  <c r="CK65" i="6"/>
  <c r="H52" i="6"/>
  <c r="AI52" i="6"/>
  <c r="AX62" i="6"/>
  <c r="AK62" i="6"/>
  <c r="F52" i="6"/>
  <c r="I52" i="6"/>
  <c r="CG11" i="6"/>
  <c r="CG13" i="6" s="1"/>
  <c r="AS16" i="6"/>
  <c r="AS18" i="6" s="1"/>
  <c r="N16" i="6"/>
  <c r="N18" i="6" s="1"/>
  <c r="AI16" i="6"/>
  <c r="AI18" i="6" s="1"/>
  <c r="G16" i="6"/>
  <c r="G18" i="6" s="1"/>
  <c r="Q16" i="6"/>
  <c r="Q18" i="6" s="1"/>
  <c r="P52" i="6"/>
  <c r="AT16" i="6"/>
  <c r="AT18" i="6" s="1"/>
  <c r="O99" i="6"/>
  <c r="CH53" i="6"/>
  <c r="BF16" i="6"/>
  <c r="BF18" i="6" s="1"/>
  <c r="BH52" i="6"/>
  <c r="T99" i="6"/>
  <c r="CH52" i="6"/>
  <c r="AX16" i="6"/>
  <c r="AX18" i="6" s="1"/>
  <c r="M16" i="6"/>
  <c r="M18" i="6" s="1"/>
  <c r="P53" i="6"/>
  <c r="R16" i="6"/>
  <c r="R18" i="6" s="1"/>
  <c r="BP16" i="6"/>
  <c r="BP18" i="6" s="1"/>
  <c r="AQ16" i="6"/>
  <c r="AQ18" i="6" s="1"/>
  <c r="AO53" i="6"/>
  <c r="AL53" i="6"/>
  <c r="BO16" i="6"/>
  <c r="BO18" i="6" s="1"/>
  <c r="F16" i="6"/>
  <c r="F18" i="6" s="1"/>
  <c r="AA11" i="6"/>
  <c r="AA13" i="6" s="1"/>
  <c r="AA53" i="6"/>
  <c r="CL53" i="6"/>
  <c r="AC16" i="6"/>
  <c r="AC18" i="6" s="1"/>
  <c r="BW16" i="6"/>
  <c r="BW18" i="6" s="1"/>
  <c r="AK11" i="6"/>
  <c r="AK13" i="6" s="1"/>
  <c r="AN16" i="6"/>
  <c r="AN18" i="6" s="1"/>
  <c r="AH16" i="6"/>
  <c r="AH18" i="6" s="1"/>
  <c r="AN11" i="6"/>
  <c r="AN69" i="6" s="1"/>
  <c r="BT16" i="6"/>
  <c r="BT18" i="6" s="1"/>
  <c r="AW52" i="6"/>
  <c r="AJ16" i="6"/>
  <c r="AJ18" i="6" s="1"/>
  <c r="CH16" i="6"/>
  <c r="CH18" i="6" s="1"/>
  <c r="AJ52" i="6"/>
  <c r="BM16" i="6"/>
  <c r="BM18" i="6" s="1"/>
  <c r="V16" i="6"/>
  <c r="V18" i="6" s="1"/>
  <c r="BI16" i="6"/>
  <c r="BI18" i="6" s="1"/>
  <c r="BY53" i="6"/>
  <c r="BQ52" i="6"/>
  <c r="AV53" i="6"/>
  <c r="BT52" i="6"/>
  <c r="BK52" i="6"/>
  <c r="BO52" i="6"/>
  <c r="BZ16" i="6"/>
  <c r="BZ18" i="6" s="1"/>
  <c r="BT53" i="6"/>
  <c r="CC16" i="6"/>
  <c r="CC18" i="6" s="1"/>
  <c r="CN52" i="6"/>
  <c r="AI11" i="6"/>
  <c r="AI19" i="6" s="1"/>
  <c r="AI21" i="6" s="1"/>
  <c r="AI70" i="6" s="1"/>
  <c r="CK99" i="6"/>
  <c r="CM57" i="6"/>
  <c r="BW99" i="6"/>
  <c r="BG99" i="6"/>
  <c r="AM16" i="6"/>
  <c r="AM18" i="6" s="1"/>
  <c r="BM53" i="6"/>
  <c r="AD53" i="6"/>
  <c r="CG53" i="6"/>
  <c r="AV16" i="6"/>
  <c r="AV18" i="6" s="1"/>
  <c r="W11" i="6"/>
  <c r="W69" i="6" s="1"/>
  <c r="V11" i="6"/>
  <c r="V13" i="6" s="1"/>
  <c r="S53" i="6"/>
  <c r="AL11" i="6"/>
  <c r="AL69" i="6" s="1"/>
  <c r="O52" i="6"/>
  <c r="U16" i="6"/>
  <c r="U18" i="6" s="1"/>
  <c r="M52" i="6"/>
  <c r="BE52" i="6"/>
  <c r="AS52" i="6"/>
  <c r="CK52" i="6"/>
  <c r="Y16" i="6"/>
  <c r="Y18" i="6" s="1"/>
  <c r="O16" i="6"/>
  <c r="O18" i="6" s="1"/>
  <c r="AA52" i="6"/>
  <c r="CN11" i="6"/>
  <c r="CN13" i="6" s="1"/>
  <c r="X52" i="6"/>
  <c r="BH16" i="6"/>
  <c r="BH18" i="6" s="1"/>
  <c r="BR16" i="6"/>
  <c r="BR18" i="6" s="1"/>
  <c r="M53" i="6"/>
  <c r="BB16" i="6"/>
  <c r="BB18" i="6" s="1"/>
  <c r="T52" i="6"/>
  <c r="BG52" i="6"/>
  <c r="BN16" i="6"/>
  <c r="BN18" i="6" s="1"/>
  <c r="CE16" i="6"/>
  <c r="CE18" i="6" s="1"/>
  <c r="AB16" i="6"/>
  <c r="AB18" i="6" s="1"/>
  <c r="W53" i="6"/>
  <c r="AO52" i="6"/>
  <c r="CI16" i="6"/>
  <c r="CI18" i="6" s="1"/>
  <c r="Q52" i="6"/>
  <c r="AI65" i="6"/>
  <c r="AC53" i="6"/>
  <c r="AD11" i="6"/>
  <c r="AD13" i="6" s="1"/>
  <c r="X16" i="6"/>
  <c r="X18" i="6" s="1"/>
  <c r="G52" i="6"/>
  <c r="AP16" i="6"/>
  <c r="AP18" i="6" s="1"/>
  <c r="H16" i="6"/>
  <c r="H18" i="6" s="1"/>
  <c r="AY52" i="6"/>
  <c r="BG36" i="6"/>
  <c r="AM36" i="6"/>
  <c r="U36" i="6"/>
  <c r="BD36" i="6"/>
  <c r="R36" i="6"/>
  <c r="BC36" i="6"/>
  <c r="Q36" i="6"/>
  <c r="P36" i="6"/>
  <c r="CO36" i="6"/>
  <c r="O36" i="6"/>
  <c r="CJ36" i="6"/>
  <c r="AO36" i="6"/>
  <c r="CH36" i="6"/>
  <c r="AN36" i="6"/>
  <c r="CF36" i="6"/>
  <c r="AL36" i="6"/>
  <c r="BY36" i="6"/>
  <c r="AD36" i="6"/>
  <c r="BW36" i="6"/>
  <c r="X36" i="6"/>
  <c r="W36" i="6"/>
  <c r="V36" i="6"/>
  <c r="BT36" i="6"/>
  <c r="BF36" i="6"/>
  <c r="AU36" i="6"/>
  <c r="N36" i="6"/>
  <c r="BE36" i="6"/>
  <c r="AT36" i="6"/>
  <c r="AS36" i="6"/>
  <c r="BS36" i="6"/>
  <c r="BQ36" i="6"/>
  <c r="AR36" i="6"/>
  <c r="BJ36" i="6"/>
  <c r="BH36" i="6"/>
  <c r="AV36" i="6"/>
  <c r="AQ36" i="6"/>
  <c r="CM36" i="6"/>
  <c r="AP36" i="6"/>
  <c r="CL36" i="6"/>
  <c r="CK36" i="6"/>
  <c r="BK36" i="6"/>
  <c r="T36" i="6"/>
  <c r="S36" i="6"/>
  <c r="CN31" i="6"/>
  <c r="AN31" i="6"/>
  <c r="V31" i="6"/>
  <c r="F31" i="6"/>
  <c r="CJ31" i="6"/>
  <c r="BS31" i="6"/>
  <c r="AK31" i="6"/>
  <c r="S31" i="6"/>
  <c r="CI31" i="6"/>
  <c r="BR31" i="6"/>
  <c r="R31" i="6"/>
  <c r="CG31" i="6"/>
  <c r="BP31" i="6"/>
  <c r="Q31" i="6"/>
  <c r="CE31" i="6"/>
  <c r="BJ31" i="6"/>
  <c r="P31" i="6"/>
  <c r="BI31" i="6"/>
  <c r="H31" i="6"/>
  <c r="BH31" i="6"/>
  <c r="AD31" i="6"/>
  <c r="G31" i="6"/>
  <c r="BG31" i="6"/>
  <c r="AC31" i="6"/>
  <c r="BC31" i="6"/>
  <c r="O31" i="6"/>
  <c r="BB31" i="6"/>
  <c r="BF31" i="6"/>
  <c r="W31" i="6"/>
  <c r="BE31" i="6"/>
  <c r="U31" i="6"/>
  <c r="BD31" i="6"/>
  <c r="T31" i="6"/>
  <c r="AL31" i="6"/>
  <c r="BT31" i="6"/>
  <c r="AR31" i="6"/>
  <c r="AQ31" i="6"/>
  <c r="AO31" i="6"/>
  <c r="AM31" i="6"/>
  <c r="CL31" i="6"/>
  <c r="CK31" i="6"/>
  <c r="BY31" i="6"/>
  <c r="BX31" i="6"/>
  <c r="AU31" i="6"/>
  <c r="AS31" i="6"/>
  <c r="M31" i="6"/>
  <c r="AP31" i="6"/>
  <c r="AT31" i="6"/>
  <c r="N31" i="6"/>
  <c r="AD52" i="6"/>
  <c r="AR52" i="6"/>
  <c r="BH11" i="6"/>
  <c r="BH69" i="6" s="1"/>
  <c r="BX34" i="6"/>
  <c r="BP34" i="6"/>
  <c r="AY34" i="6"/>
  <c r="L34" i="6"/>
  <c r="BL34" i="6"/>
  <c r="AV34" i="6"/>
  <c r="AD34" i="6"/>
  <c r="BK34" i="6"/>
  <c r="AU34" i="6"/>
  <c r="AC34" i="6"/>
  <c r="BJ34" i="6"/>
  <c r="AT34" i="6"/>
  <c r="AB34" i="6"/>
  <c r="BI34" i="6"/>
  <c r="AS34" i="6"/>
  <c r="AA34" i="6"/>
  <c r="BZ34" i="6"/>
  <c r="AL34" i="6"/>
  <c r="AK34" i="6"/>
  <c r="AJ34" i="6"/>
  <c r="X34" i="6"/>
  <c r="BQ34" i="6"/>
  <c r="AI34" i="6"/>
  <c r="AH34" i="6"/>
  <c r="Z34" i="6"/>
  <c r="AG34" i="6"/>
  <c r="Y34" i="6"/>
  <c r="G34" i="6"/>
  <c r="F34" i="6"/>
  <c r="W34" i="6"/>
  <c r="V34" i="6"/>
  <c r="CN34" i="6"/>
  <c r="T34" i="6"/>
  <c r="CL34" i="6"/>
  <c r="N34" i="6"/>
  <c r="CE34" i="6"/>
  <c r="M34" i="6"/>
  <c r="BN34" i="6"/>
  <c r="CB34" i="6"/>
  <c r="AR34" i="6"/>
  <c r="I34" i="6"/>
  <c r="CA34" i="6"/>
  <c r="H34" i="6"/>
  <c r="BM34" i="6"/>
  <c r="BG34" i="6"/>
  <c r="AX34" i="6"/>
  <c r="CC34" i="6"/>
  <c r="AW34" i="6"/>
  <c r="U34" i="6"/>
  <c r="CG28" i="6"/>
  <c r="AX28" i="6"/>
  <c r="CC28" i="6"/>
  <c r="AU28" i="6"/>
  <c r="AC28" i="6"/>
  <c r="CB28" i="6"/>
  <c r="BS28" i="6"/>
  <c r="AT28" i="6"/>
  <c r="AB28" i="6"/>
  <c r="BZ28" i="6"/>
  <c r="BR28" i="6"/>
  <c r="AN28" i="6"/>
  <c r="AA28" i="6"/>
  <c r="BX28" i="6"/>
  <c r="BQ28" i="6"/>
  <c r="AM28" i="6"/>
  <c r="Z28" i="6"/>
  <c r="CN28" i="6"/>
  <c r="P28" i="6"/>
  <c r="CH28" i="6"/>
  <c r="O28" i="6"/>
  <c r="CE28" i="6"/>
  <c r="N28" i="6"/>
  <c r="AL28" i="6"/>
  <c r="CD28" i="6"/>
  <c r="AY28" i="6"/>
  <c r="M28" i="6"/>
  <c r="AW28" i="6"/>
  <c r="L28" i="6"/>
  <c r="AV28" i="6"/>
  <c r="BP28" i="6"/>
  <c r="BO28" i="6"/>
  <c r="BC28" i="6"/>
  <c r="BK28" i="6"/>
  <c r="BB28" i="6"/>
  <c r="X28" i="6"/>
  <c r="AK28" i="6"/>
  <c r="V28" i="6"/>
  <c r="BN28" i="6"/>
  <c r="BM28" i="6"/>
  <c r="AI28" i="6"/>
  <c r="AG28" i="6"/>
  <c r="AD28" i="6"/>
  <c r="Y28" i="6"/>
  <c r="AJ28" i="6"/>
  <c r="BL28" i="6"/>
  <c r="W28" i="6"/>
  <c r="AH28" i="6"/>
  <c r="BI28" i="6"/>
  <c r="CJ37" i="6"/>
  <c r="BS37" i="6"/>
  <c r="AO37" i="6"/>
  <c r="AB37" i="6"/>
  <c r="H37" i="6"/>
  <c r="CG37" i="6"/>
  <c r="BN37" i="6"/>
  <c r="AL37" i="6"/>
  <c r="T37" i="6"/>
  <c r="CE37" i="6"/>
  <c r="BH37" i="6"/>
  <c r="AK37" i="6"/>
  <c r="S37" i="6"/>
  <c r="CC37" i="6"/>
  <c r="BG37" i="6"/>
  <c r="AJ37" i="6"/>
  <c r="R37" i="6"/>
  <c r="BE37" i="6"/>
  <c r="AI37" i="6"/>
  <c r="Q37" i="6"/>
  <c r="N37" i="6"/>
  <c r="BT37" i="6"/>
  <c r="M37" i="6"/>
  <c r="BR37" i="6"/>
  <c r="AY37" i="6"/>
  <c r="L37" i="6"/>
  <c r="AP37" i="6"/>
  <c r="BP37" i="6"/>
  <c r="AS37" i="6"/>
  <c r="BD37" i="6"/>
  <c r="AR37" i="6"/>
  <c r="BC37" i="6"/>
  <c r="AQ37" i="6"/>
  <c r="I37" i="6"/>
  <c r="BB37" i="6"/>
  <c r="G37" i="6"/>
  <c r="CL37" i="6"/>
  <c r="AA37" i="6"/>
  <c r="P37" i="6"/>
  <c r="CI37" i="6"/>
  <c r="CH37" i="6"/>
  <c r="AD37" i="6"/>
  <c r="U37" i="6"/>
  <c r="AN37" i="6"/>
  <c r="O37" i="6"/>
  <c r="F37" i="6"/>
  <c r="AC37" i="6"/>
  <c r="AM37" i="6"/>
  <c r="BT27" i="6"/>
  <c r="AQ27" i="6"/>
  <c r="AD27" i="6"/>
  <c r="BQ27" i="6"/>
  <c r="AN27" i="6"/>
  <c r="AA27" i="6"/>
  <c r="BP27" i="6"/>
  <c r="AM27" i="6"/>
  <c r="Z27" i="6"/>
  <c r="BO27" i="6"/>
  <c r="AL27" i="6"/>
  <c r="Y27" i="6"/>
  <c r="BN27" i="6"/>
  <c r="AK27" i="6"/>
  <c r="S27" i="6"/>
  <c r="BR27" i="6"/>
  <c r="AO27" i="6"/>
  <c r="CG27" i="6"/>
  <c r="BL27" i="6"/>
  <c r="AJ27" i="6"/>
  <c r="BF27" i="6"/>
  <c r="AI27" i="6"/>
  <c r="CH27" i="6"/>
  <c r="BB27" i="6"/>
  <c r="AB27" i="6"/>
  <c r="BE27" i="6"/>
  <c r="AH27" i="6"/>
  <c r="CJ27" i="6"/>
  <c r="CK27" i="6"/>
  <c r="BD27" i="6"/>
  <c r="AG27" i="6"/>
  <c r="BC27" i="6"/>
  <c r="AC27" i="6"/>
  <c r="CF27" i="6"/>
  <c r="AX27" i="6"/>
  <c r="M27" i="6"/>
  <c r="R27" i="6"/>
  <c r="O27" i="6"/>
  <c r="CE27" i="6"/>
  <c r="AW27" i="6"/>
  <c r="L27" i="6"/>
  <c r="CC27" i="6"/>
  <c r="BS27" i="6"/>
  <c r="AP27" i="6"/>
  <c r="F27" i="6"/>
  <c r="Q27" i="6"/>
  <c r="CA27" i="6"/>
  <c r="N27" i="6"/>
  <c r="H27" i="6"/>
  <c r="G27" i="6"/>
  <c r="P27" i="6"/>
  <c r="AY27" i="6"/>
  <c r="CM26" i="6"/>
  <c r="BQ26" i="6"/>
  <c r="AO26" i="6"/>
  <c r="AB26" i="6"/>
  <c r="CI26" i="6"/>
  <c r="BH26" i="6"/>
  <c r="AL26" i="6"/>
  <c r="T26" i="6"/>
  <c r="CH26" i="6"/>
  <c r="BG26" i="6"/>
  <c r="AK26" i="6"/>
  <c r="S26" i="6"/>
  <c r="CF26" i="6"/>
  <c r="BF26" i="6"/>
  <c r="AJ26" i="6"/>
  <c r="R26" i="6"/>
  <c r="CD26" i="6"/>
  <c r="BE26" i="6"/>
  <c r="Q26" i="6"/>
  <c r="BW26" i="6"/>
  <c r="V26" i="6"/>
  <c r="U26" i="6"/>
  <c r="P26" i="6"/>
  <c r="BT26" i="6"/>
  <c r="O26" i="6"/>
  <c r="AS26" i="6"/>
  <c r="N26" i="6"/>
  <c r="AT26" i="6"/>
  <c r="M26" i="6"/>
  <c r="L26" i="6"/>
  <c r="AD26" i="6"/>
  <c r="AR26" i="6"/>
  <c r="AM26" i="6"/>
  <c r="BC26" i="6"/>
  <c r="H26" i="6"/>
  <c r="G26" i="6"/>
  <c r="BS26" i="6"/>
  <c r="AC26" i="6"/>
  <c r="CN26" i="6"/>
  <c r="BR26" i="6"/>
  <c r="AQ26" i="6"/>
  <c r="CK26" i="6"/>
  <c r="BO26" i="6"/>
  <c r="AP26" i="6"/>
  <c r="CJ26" i="6"/>
  <c r="BI26" i="6"/>
  <c r="AN26" i="6"/>
  <c r="BX26" i="6"/>
  <c r="BD26" i="6"/>
  <c r="F26" i="6"/>
  <c r="BB26" i="6"/>
  <c r="I26" i="6"/>
  <c r="BZ25" i="6"/>
  <c r="BH25" i="6"/>
  <c r="AM25" i="6"/>
  <c r="U25" i="6"/>
  <c r="I25" i="6"/>
  <c r="BE25" i="6"/>
  <c r="R25" i="6"/>
  <c r="F25" i="6"/>
  <c r="BD25" i="6"/>
  <c r="Q25" i="6"/>
  <c r="BB25" i="6"/>
  <c r="P25" i="6"/>
  <c r="AW25" i="6"/>
  <c r="O25" i="6"/>
  <c r="BR25" i="6"/>
  <c r="AR25" i="6"/>
  <c r="CN25" i="6"/>
  <c r="BL25" i="6"/>
  <c r="AQ25" i="6"/>
  <c r="CM25" i="6"/>
  <c r="BK25" i="6"/>
  <c r="AP25" i="6"/>
  <c r="CL25" i="6"/>
  <c r="BJ25" i="6"/>
  <c r="AO25" i="6"/>
  <c r="CK25" i="6"/>
  <c r="BI25" i="6"/>
  <c r="AN25" i="6"/>
  <c r="CI25" i="6"/>
  <c r="BG25" i="6"/>
  <c r="AG25" i="6"/>
  <c r="CG25" i="6"/>
  <c r="BF25" i="6"/>
  <c r="CA25" i="6"/>
  <c r="V25" i="6"/>
  <c r="BX25" i="6"/>
  <c r="BT25" i="6"/>
  <c r="AT25" i="6"/>
  <c r="Y25" i="6"/>
  <c r="X25" i="6"/>
  <c r="W25" i="6"/>
  <c r="AV25" i="6"/>
  <c r="T25" i="6"/>
  <c r="AS25" i="6"/>
  <c r="H25" i="6"/>
  <c r="BW25" i="6"/>
  <c r="AU25" i="6"/>
  <c r="S25" i="6"/>
  <c r="G25" i="6"/>
  <c r="AV11" i="6"/>
  <c r="CN35" i="6"/>
  <c r="S35" i="6"/>
  <c r="CI35" i="6"/>
  <c r="AX35" i="6"/>
  <c r="H35" i="6"/>
  <c r="CB35" i="6"/>
  <c r="AW35" i="6"/>
  <c r="G35" i="6"/>
  <c r="BZ35" i="6"/>
  <c r="BT35" i="6"/>
  <c r="AV35" i="6"/>
  <c r="F35" i="6"/>
  <c r="BY35" i="6"/>
  <c r="BN35" i="6"/>
  <c r="AU35" i="6"/>
  <c r="BK35" i="6"/>
  <c r="U35" i="6"/>
  <c r="BJ35" i="6"/>
  <c r="T35" i="6"/>
  <c r="BI35" i="6"/>
  <c r="R35" i="6"/>
  <c r="BD35" i="6"/>
  <c r="CK35" i="6"/>
  <c r="BH35" i="6"/>
  <c r="AY35" i="6"/>
  <c r="Q35" i="6"/>
  <c r="BG35" i="6"/>
  <c r="AT35" i="6"/>
  <c r="CO35" i="6"/>
  <c r="BF35" i="6"/>
  <c r="AS35" i="6"/>
  <c r="CM35" i="6"/>
  <c r="AR35" i="6"/>
  <c r="AA35" i="6"/>
  <c r="BM35" i="6"/>
  <c r="Z35" i="6"/>
  <c r="Y35" i="6"/>
  <c r="AO35" i="6"/>
  <c r="AH35" i="6"/>
  <c r="X35" i="6"/>
  <c r="W35" i="6"/>
  <c r="AQ35" i="6"/>
  <c r="V35" i="6"/>
  <c r="AP35" i="6"/>
  <c r="BX35" i="6"/>
  <c r="AG35" i="6"/>
  <c r="BW35" i="6"/>
  <c r="AI35" i="6"/>
  <c r="BJ29" i="6"/>
  <c r="M29" i="6"/>
  <c r="BF29" i="6"/>
  <c r="AW29" i="6"/>
  <c r="CO29" i="6"/>
  <c r="AV29" i="6"/>
  <c r="CM29" i="6"/>
  <c r="AU29" i="6"/>
  <c r="AC29" i="6"/>
  <c r="I29" i="6"/>
  <c r="CK29" i="6"/>
  <c r="AT29" i="6"/>
  <c r="AB29" i="6"/>
  <c r="BN29" i="6"/>
  <c r="AI29" i="6"/>
  <c r="BM29" i="6"/>
  <c r="AH29" i="6"/>
  <c r="AA29" i="6"/>
  <c r="BL29" i="6"/>
  <c r="AG29" i="6"/>
  <c r="Z29" i="6"/>
  <c r="F29" i="6"/>
  <c r="BK29" i="6"/>
  <c r="Y29" i="6"/>
  <c r="BI29" i="6"/>
  <c r="X29" i="6"/>
  <c r="H29" i="6"/>
  <c r="BH29" i="6"/>
  <c r="W29" i="6"/>
  <c r="G29" i="6"/>
  <c r="V29" i="6"/>
  <c r="U29" i="6"/>
  <c r="AY29" i="6"/>
  <c r="T29" i="6"/>
  <c r="AK29" i="6"/>
  <c r="BO29" i="6"/>
  <c r="CA29" i="6"/>
  <c r="BY29" i="6"/>
  <c r="BW29" i="6"/>
  <c r="AX29" i="6"/>
  <c r="S29" i="6"/>
  <c r="AS29" i="6"/>
  <c r="L29" i="6"/>
  <c r="AR29" i="6"/>
  <c r="AQ29" i="6"/>
  <c r="CD29" i="6"/>
  <c r="CB29" i="6"/>
  <c r="BZ29" i="6"/>
  <c r="CE29" i="6"/>
  <c r="BP29" i="6"/>
  <c r="AJ29" i="6"/>
  <c r="BL33" i="6"/>
  <c r="AW33" i="6"/>
  <c r="CF33" i="6"/>
  <c r="BC33" i="6"/>
  <c r="AO33" i="6"/>
  <c r="AB33" i="6"/>
  <c r="CE33" i="6"/>
  <c r="BB33" i="6"/>
  <c r="AN33" i="6"/>
  <c r="AA33" i="6"/>
  <c r="AL33" i="6"/>
  <c r="CD33" i="6"/>
  <c r="AM33" i="6"/>
  <c r="Z33" i="6"/>
  <c r="CC33" i="6"/>
  <c r="BO33" i="6"/>
  <c r="X33" i="6"/>
  <c r="CO33" i="6"/>
  <c r="BN33" i="6"/>
  <c r="W33" i="6"/>
  <c r="CH33" i="6"/>
  <c r="BM33" i="6"/>
  <c r="Q33" i="6"/>
  <c r="AY33" i="6"/>
  <c r="CA33" i="6"/>
  <c r="BJ33" i="6"/>
  <c r="P33" i="6"/>
  <c r="BY33" i="6"/>
  <c r="BD33" i="6"/>
  <c r="O33" i="6"/>
  <c r="N33" i="6"/>
  <c r="M33" i="6"/>
  <c r="AV33" i="6"/>
  <c r="L33" i="6"/>
  <c r="AU33" i="6"/>
  <c r="AK33" i="6"/>
  <c r="I33" i="6"/>
  <c r="AJ33" i="6"/>
  <c r="H33" i="6"/>
  <c r="AG33" i="6"/>
  <c r="BP33" i="6"/>
  <c r="AC33" i="6"/>
  <c r="Y33" i="6"/>
  <c r="AI33" i="6"/>
  <c r="G33" i="6"/>
  <c r="AH33" i="6"/>
  <c r="F33" i="6"/>
  <c r="BT33" i="6"/>
  <c r="BS33" i="6"/>
  <c r="BR33" i="6"/>
  <c r="AD33" i="6"/>
  <c r="BQ33" i="6"/>
  <c r="AX33" i="6"/>
  <c r="BC32" i="6"/>
  <c r="AP32" i="6"/>
  <c r="AC32" i="6"/>
  <c r="AM32" i="6"/>
  <c r="Z32" i="6"/>
  <c r="AL32" i="6"/>
  <c r="T32" i="6"/>
  <c r="BT32" i="6"/>
  <c r="AK32" i="6"/>
  <c r="S32" i="6"/>
  <c r="BS32" i="6"/>
  <c r="AJ32" i="6"/>
  <c r="R32" i="6"/>
  <c r="AX32" i="6"/>
  <c r="L32" i="6"/>
  <c r="BP32" i="6"/>
  <c r="AR32" i="6"/>
  <c r="AQ32" i="6"/>
  <c r="CI32" i="6"/>
  <c r="AH32" i="6"/>
  <c r="AO32" i="6"/>
  <c r="AN32" i="6"/>
  <c r="CK32" i="6"/>
  <c r="BR32" i="6"/>
  <c r="AI32" i="6"/>
  <c r="BQ32" i="6"/>
  <c r="CH32" i="6"/>
  <c r="CG32" i="6"/>
  <c r="BD32" i="6"/>
  <c r="CF32" i="6"/>
  <c r="BB32" i="6"/>
  <c r="AD32" i="6"/>
  <c r="CD32" i="6"/>
  <c r="AB32" i="6"/>
  <c r="AA32" i="6"/>
  <c r="CB32" i="6"/>
  <c r="BF32" i="6"/>
  <c r="Q32" i="6"/>
  <c r="P32" i="6"/>
  <c r="O32" i="6"/>
  <c r="AY32" i="6"/>
  <c r="N32" i="6"/>
  <c r="M32" i="6"/>
  <c r="BO32" i="6"/>
  <c r="BM32" i="6"/>
  <c r="BG32" i="6"/>
  <c r="BE32" i="6"/>
  <c r="CA30" i="6"/>
  <c r="BM30" i="6"/>
  <c r="AG30" i="6"/>
  <c r="T30" i="6"/>
  <c r="BW30" i="6"/>
  <c r="BJ30" i="6"/>
  <c r="Q30" i="6"/>
  <c r="G30" i="6"/>
  <c r="BI30" i="6"/>
  <c r="AX30" i="6"/>
  <c r="P30" i="6"/>
  <c r="F30" i="6"/>
  <c r="BG30" i="6"/>
  <c r="BH30" i="6"/>
  <c r="AW30" i="6"/>
  <c r="AV30" i="6"/>
  <c r="CO30" i="6"/>
  <c r="AU30" i="6"/>
  <c r="R30" i="6"/>
  <c r="CN30" i="6"/>
  <c r="AT30" i="6"/>
  <c r="CM30" i="6"/>
  <c r="AS30" i="6"/>
  <c r="I30" i="6"/>
  <c r="BY30" i="6"/>
  <c r="CL30" i="6"/>
  <c r="AR30" i="6"/>
  <c r="H30" i="6"/>
  <c r="CJ30" i="6"/>
  <c r="AQ30" i="6"/>
  <c r="CH30" i="6"/>
  <c r="AP30" i="6"/>
  <c r="CB30" i="6"/>
  <c r="AO30" i="6"/>
  <c r="U30" i="6"/>
  <c r="AN30" i="6"/>
  <c r="S30" i="6"/>
  <c r="AH30" i="6"/>
  <c r="BX30" i="6"/>
  <c r="BC30" i="6"/>
  <c r="Y30" i="6"/>
  <c r="BS30" i="6"/>
  <c r="W30" i="6"/>
  <c r="BL30" i="6"/>
  <c r="BK30" i="6"/>
  <c r="BF30" i="6"/>
  <c r="BE30" i="6"/>
  <c r="Z30" i="6"/>
  <c r="X30" i="6"/>
  <c r="V30" i="6"/>
  <c r="H53" i="6"/>
  <c r="CM39" i="6"/>
  <c r="BM39" i="6"/>
  <c r="AX39" i="6"/>
  <c r="CC39" i="6"/>
  <c r="BH39" i="6"/>
  <c r="AU39" i="6"/>
  <c r="AC39" i="6"/>
  <c r="CB39" i="6"/>
  <c r="BB39" i="6"/>
  <c r="AT39" i="6"/>
  <c r="AB39" i="6"/>
  <c r="CA39" i="6"/>
  <c r="AS39" i="6"/>
  <c r="AA39" i="6"/>
  <c r="BY39" i="6"/>
  <c r="AM39" i="6"/>
  <c r="Z39" i="6"/>
  <c r="CF39" i="6"/>
  <c r="AY39" i="6"/>
  <c r="F39" i="6"/>
  <c r="BL39" i="6"/>
  <c r="CD39" i="6"/>
  <c r="AW39" i="6"/>
  <c r="BW39" i="6"/>
  <c r="AV39" i="6"/>
  <c r="BN39" i="6"/>
  <c r="BR39" i="6"/>
  <c r="AL39" i="6"/>
  <c r="BQ39" i="6"/>
  <c r="AK39" i="6"/>
  <c r="BO39" i="6"/>
  <c r="AJ39" i="6"/>
  <c r="AI39" i="6"/>
  <c r="AD39" i="6"/>
  <c r="U39" i="6"/>
  <c r="O39" i="6"/>
  <c r="N39" i="6"/>
  <c r="M39" i="6"/>
  <c r="Y39" i="6"/>
  <c r="G39" i="6"/>
  <c r="BJ39" i="6"/>
  <c r="W39" i="6"/>
  <c r="V39" i="6"/>
  <c r="AH39" i="6"/>
  <c r="L39" i="6"/>
  <c r="AG39" i="6"/>
  <c r="H39" i="6"/>
  <c r="X39" i="6"/>
  <c r="CO39" i="6"/>
  <c r="AV38" i="6"/>
  <c r="AD38" i="6"/>
  <c r="AN38" i="6"/>
  <c r="AA38" i="6"/>
  <c r="AM38" i="6"/>
  <c r="Z38" i="6"/>
  <c r="BT38" i="6"/>
  <c r="AL38" i="6"/>
  <c r="Y38" i="6"/>
  <c r="BR38" i="6"/>
  <c r="AK38" i="6"/>
  <c r="BB38" i="6"/>
  <c r="AH38" i="6"/>
  <c r="AC38" i="6"/>
  <c r="CD38" i="6"/>
  <c r="AG38" i="6"/>
  <c r="AB38" i="6"/>
  <c r="I38" i="6"/>
  <c r="X38" i="6"/>
  <c r="H38" i="6"/>
  <c r="CE38" i="6"/>
  <c r="O38" i="6"/>
  <c r="CI38" i="6"/>
  <c r="R38" i="6"/>
  <c r="G38" i="6"/>
  <c r="CG38" i="6"/>
  <c r="Q38" i="6"/>
  <c r="F38" i="6"/>
  <c r="CF38" i="6"/>
  <c r="P38" i="6"/>
  <c r="CB38" i="6"/>
  <c r="BZ38" i="6"/>
  <c r="BM38" i="6"/>
  <c r="AX38" i="6"/>
  <c r="BK38" i="6"/>
  <c r="BD38" i="6"/>
  <c r="AW38" i="6"/>
  <c r="AO38" i="6"/>
  <c r="AJ38" i="6"/>
  <c r="AI38" i="6"/>
  <c r="BQ38" i="6"/>
  <c r="BP38" i="6"/>
  <c r="N38" i="6"/>
  <c r="BO38" i="6"/>
  <c r="AY38" i="6"/>
  <c r="M38" i="6"/>
  <c r="L38" i="6"/>
  <c r="BE38" i="6"/>
  <c r="AP38" i="6"/>
  <c r="AK53" i="6"/>
  <c r="L16" i="6"/>
  <c r="L18" i="6" s="1"/>
  <c r="CN39" i="6"/>
  <c r="BX39" i="6"/>
  <c r="BI39" i="6"/>
  <c r="CL39" i="6"/>
  <c r="BG39" i="6"/>
  <c r="AR39" i="6"/>
  <c r="T39" i="6"/>
  <c r="CK39" i="6"/>
  <c r="BF39" i="6"/>
  <c r="AQ39" i="6"/>
  <c r="S39" i="6"/>
  <c r="CJ39" i="6"/>
  <c r="BE39" i="6"/>
  <c r="AP39" i="6"/>
  <c r="R39" i="6"/>
  <c r="CI39" i="6"/>
  <c r="BT39" i="6"/>
  <c r="BD39" i="6"/>
  <c r="AO39" i="6"/>
  <c r="Q39" i="6"/>
  <c r="CH39" i="6"/>
  <c r="BS39" i="6"/>
  <c r="BC39" i="6"/>
  <c r="AN39" i="6"/>
  <c r="P39" i="6"/>
  <c r="I39" i="6"/>
  <c r="CG39" i="6"/>
  <c r="CE39" i="6"/>
  <c r="BP39" i="6"/>
  <c r="BZ39" i="6"/>
  <c r="BK39" i="6"/>
  <c r="CA38" i="6"/>
  <c r="BL38" i="6"/>
  <c r="CO38" i="6"/>
  <c r="BY38" i="6"/>
  <c r="BJ38" i="6"/>
  <c r="AU38" i="6"/>
  <c r="W38" i="6"/>
  <c r="CN38" i="6"/>
  <c r="BX38" i="6"/>
  <c r="BI38" i="6"/>
  <c r="AT38" i="6"/>
  <c r="V38" i="6"/>
  <c r="CM38" i="6"/>
  <c r="BW38" i="6"/>
  <c r="BH38" i="6"/>
  <c r="AS38" i="6"/>
  <c r="U38" i="6"/>
  <c r="CL38" i="6"/>
  <c r="BG38" i="6"/>
  <c r="AR38" i="6"/>
  <c r="T38" i="6"/>
  <c r="CK38" i="6"/>
  <c r="BF38" i="6"/>
  <c r="AQ38" i="6"/>
  <c r="S38" i="6"/>
  <c r="CJ38" i="6"/>
  <c r="CH38" i="6"/>
  <c r="BS38" i="6"/>
  <c r="BC38" i="6"/>
  <c r="CC38" i="6"/>
  <c r="BN38" i="6"/>
  <c r="CD37" i="6"/>
  <c r="BO37" i="6"/>
  <c r="CB37" i="6"/>
  <c r="BM37" i="6"/>
  <c r="AX37" i="6"/>
  <c r="AH37" i="6"/>
  <c r="Z37" i="6"/>
  <c r="CA37" i="6"/>
  <c r="BL37" i="6"/>
  <c r="AW37" i="6"/>
  <c r="AG37" i="6"/>
  <c r="Y37" i="6"/>
  <c r="BZ37" i="6"/>
  <c r="BK37" i="6"/>
  <c r="AV37" i="6"/>
  <c r="X37" i="6"/>
  <c r="CO37" i="6"/>
  <c r="BY37" i="6"/>
  <c r="BJ37" i="6"/>
  <c r="AU37" i="6"/>
  <c r="W37" i="6"/>
  <c r="CN37" i="6"/>
  <c r="BX37" i="6"/>
  <c r="BI37" i="6"/>
  <c r="AT37" i="6"/>
  <c r="V37" i="6"/>
  <c r="CM37" i="6"/>
  <c r="BW37" i="6"/>
  <c r="CK37" i="6"/>
  <c r="BF37" i="6"/>
  <c r="CF37" i="6"/>
  <c r="BQ37" i="6"/>
  <c r="CG36" i="6"/>
  <c r="BR36" i="6"/>
  <c r="BB36" i="6"/>
  <c r="CE36" i="6"/>
  <c r="BP36" i="6"/>
  <c r="AK36" i="6"/>
  <c r="AC36" i="6"/>
  <c r="M36" i="6"/>
  <c r="I36" i="6"/>
  <c r="CD36" i="6"/>
  <c r="BO36" i="6"/>
  <c r="AJ36" i="6"/>
  <c r="AB36" i="6"/>
  <c r="L36" i="6"/>
  <c r="H36" i="6"/>
  <c r="CC36" i="6"/>
  <c r="BN36" i="6"/>
  <c r="AY36" i="6"/>
  <c r="AI36" i="6"/>
  <c r="AA36" i="6"/>
  <c r="G36" i="6"/>
  <c r="CB36" i="6"/>
  <c r="BM36" i="6"/>
  <c r="AX36" i="6"/>
  <c r="AH36" i="6"/>
  <c r="Z36" i="6"/>
  <c r="F36" i="6"/>
  <c r="CA36" i="6"/>
  <c r="BL36" i="6"/>
  <c r="AW36" i="6"/>
  <c r="AG36" i="6"/>
  <c r="Y36" i="6"/>
  <c r="BZ36" i="6"/>
  <c r="CN36" i="6"/>
  <c r="BX36" i="6"/>
  <c r="BI36" i="6"/>
  <c r="CI36" i="6"/>
  <c r="CJ35" i="6"/>
  <c r="BE35" i="6"/>
  <c r="CH35" i="6"/>
  <c r="BS35" i="6"/>
  <c r="BC35" i="6"/>
  <c r="AN35" i="6"/>
  <c r="P35" i="6"/>
  <c r="CG35" i="6"/>
  <c r="BR35" i="6"/>
  <c r="BB35" i="6"/>
  <c r="AM35" i="6"/>
  <c r="O35" i="6"/>
  <c r="CF35" i="6"/>
  <c r="BQ35" i="6"/>
  <c r="AL35" i="6"/>
  <c r="AD35" i="6"/>
  <c r="N35" i="6"/>
  <c r="CE35" i="6"/>
  <c r="BP35" i="6"/>
  <c r="AK35" i="6"/>
  <c r="AC35" i="6"/>
  <c r="M35" i="6"/>
  <c r="CD35" i="6"/>
  <c r="BO35" i="6"/>
  <c r="AJ35" i="6"/>
  <c r="AB35" i="6"/>
  <c r="L35" i="6"/>
  <c r="I35" i="6"/>
  <c r="CC35" i="6"/>
  <c r="CA35" i="6"/>
  <c r="BL35" i="6"/>
  <c r="CL35" i="6"/>
  <c r="CM34" i="6"/>
  <c r="BW34" i="6"/>
  <c r="BH34" i="6"/>
  <c r="CK34" i="6"/>
  <c r="BF34" i="6"/>
  <c r="AQ34" i="6"/>
  <c r="S34" i="6"/>
  <c r="CJ34" i="6"/>
  <c r="BE34" i="6"/>
  <c r="AP34" i="6"/>
  <c r="R34" i="6"/>
  <c r="CI34" i="6"/>
  <c r="BT34" i="6"/>
  <c r="BD34" i="6"/>
  <c r="AO34" i="6"/>
  <c r="Q34" i="6"/>
  <c r="CH34" i="6"/>
  <c r="BS34" i="6"/>
  <c r="BC34" i="6"/>
  <c r="AN34" i="6"/>
  <c r="P34" i="6"/>
  <c r="CG34" i="6"/>
  <c r="BR34" i="6"/>
  <c r="BB34" i="6"/>
  <c r="AM34" i="6"/>
  <c r="O34" i="6"/>
  <c r="CF34" i="6"/>
  <c r="CD34" i="6"/>
  <c r="BO34" i="6"/>
  <c r="CO34" i="6"/>
  <c r="BY34" i="6"/>
  <c r="BZ33" i="6"/>
  <c r="BK33" i="6"/>
  <c r="CN33" i="6"/>
  <c r="BX33" i="6"/>
  <c r="BI33" i="6"/>
  <c r="AT33" i="6"/>
  <c r="V33" i="6"/>
  <c r="CM33" i="6"/>
  <c r="BW33" i="6"/>
  <c r="BH33" i="6"/>
  <c r="AS33" i="6"/>
  <c r="U33" i="6"/>
  <c r="CL33" i="6"/>
  <c r="BG33" i="6"/>
  <c r="AR33" i="6"/>
  <c r="T33" i="6"/>
  <c r="CK33" i="6"/>
  <c r="BF33" i="6"/>
  <c r="AQ33" i="6"/>
  <c r="S33" i="6"/>
  <c r="CJ33" i="6"/>
  <c r="BE33" i="6"/>
  <c r="AP33" i="6"/>
  <c r="R33" i="6"/>
  <c r="CI33" i="6"/>
  <c r="CG33" i="6"/>
  <c r="CB33" i="6"/>
  <c r="CC32" i="6"/>
  <c r="BN32" i="6"/>
  <c r="CA32" i="6"/>
  <c r="BL32" i="6"/>
  <c r="AW32" i="6"/>
  <c r="AG32" i="6"/>
  <c r="Y32" i="6"/>
  <c r="I32" i="6"/>
  <c r="BZ32" i="6"/>
  <c r="BK32" i="6"/>
  <c r="AV32" i="6"/>
  <c r="X32" i="6"/>
  <c r="H32" i="6"/>
  <c r="CO32" i="6"/>
  <c r="BY32" i="6"/>
  <c r="BJ32" i="6"/>
  <c r="AU32" i="6"/>
  <c r="W32" i="6"/>
  <c r="G32" i="6"/>
  <c r="CN32" i="6"/>
  <c r="BX32" i="6"/>
  <c r="BI32" i="6"/>
  <c r="AT32" i="6"/>
  <c r="V32" i="6"/>
  <c r="F32" i="6"/>
  <c r="CM32" i="6"/>
  <c r="BW32" i="6"/>
  <c r="BH32" i="6"/>
  <c r="AS32" i="6"/>
  <c r="U32" i="6"/>
  <c r="CL32" i="6"/>
  <c r="CJ32" i="6"/>
  <c r="CE32" i="6"/>
  <c r="CF31" i="6"/>
  <c r="BQ31" i="6"/>
  <c r="CD31" i="6"/>
  <c r="BO31" i="6"/>
  <c r="AJ31" i="6"/>
  <c r="AB31" i="6"/>
  <c r="L31" i="6"/>
  <c r="CC31" i="6"/>
  <c r="BN31" i="6"/>
  <c r="AY31" i="6"/>
  <c r="AI31" i="6"/>
  <c r="AA31" i="6"/>
  <c r="CB31" i="6"/>
  <c r="BM31" i="6"/>
  <c r="AX31" i="6"/>
  <c r="AH31" i="6"/>
  <c r="Z31" i="6"/>
  <c r="CA31" i="6"/>
  <c r="BL31" i="6"/>
  <c r="AW31" i="6"/>
  <c r="AG31" i="6"/>
  <c r="Y31" i="6"/>
  <c r="BZ31" i="6"/>
  <c r="BK31" i="6"/>
  <c r="AV31" i="6"/>
  <c r="X31" i="6"/>
  <c r="I31" i="6"/>
  <c r="CO31" i="6"/>
  <c r="CM31" i="6"/>
  <c r="BW31" i="6"/>
  <c r="CH31" i="6"/>
  <c r="CI30" i="6"/>
  <c r="BT30" i="6"/>
  <c r="BD30" i="6"/>
  <c r="CG30" i="6"/>
  <c r="BR30" i="6"/>
  <c r="BB30" i="6"/>
  <c r="AM30" i="6"/>
  <c r="O30" i="6"/>
  <c r="CF30" i="6"/>
  <c r="BQ30" i="6"/>
  <c r="AL30" i="6"/>
  <c r="AD30" i="6"/>
  <c r="N30" i="6"/>
  <c r="CE30" i="6"/>
  <c r="BP30" i="6"/>
  <c r="AK30" i="6"/>
  <c r="AC30" i="6"/>
  <c r="M30" i="6"/>
  <c r="CD30" i="6"/>
  <c r="BO30" i="6"/>
  <c r="AJ30" i="6"/>
  <c r="AB30" i="6"/>
  <c r="L30" i="6"/>
  <c r="CC30" i="6"/>
  <c r="BN30" i="6"/>
  <c r="AY30" i="6"/>
  <c r="AI30" i="6"/>
  <c r="AA30" i="6"/>
  <c r="BZ30" i="6"/>
  <c r="CK30" i="6"/>
  <c r="CL29" i="6"/>
  <c r="BG29" i="6"/>
  <c r="CJ29" i="6"/>
  <c r="BE29" i="6"/>
  <c r="AP29" i="6"/>
  <c r="R29" i="6"/>
  <c r="CI29" i="6"/>
  <c r="BT29" i="6"/>
  <c r="BD29" i="6"/>
  <c r="AO29" i="6"/>
  <c r="Q29" i="6"/>
  <c r="CH29" i="6"/>
  <c r="BS29" i="6"/>
  <c r="BC29" i="6"/>
  <c r="AN29" i="6"/>
  <c r="P29" i="6"/>
  <c r="CG29" i="6"/>
  <c r="BR29" i="6"/>
  <c r="BB29" i="6"/>
  <c r="AM29" i="6"/>
  <c r="O29" i="6"/>
  <c r="CF29" i="6"/>
  <c r="BQ29" i="6"/>
  <c r="AL29" i="6"/>
  <c r="AD29" i="6"/>
  <c r="N29" i="6"/>
  <c r="CC29" i="6"/>
  <c r="CN29" i="6"/>
  <c r="BX29" i="6"/>
  <c r="CO28" i="6"/>
  <c r="BY28" i="6"/>
  <c r="BJ28" i="6"/>
  <c r="CM28" i="6"/>
  <c r="BW28" i="6"/>
  <c r="BH28" i="6"/>
  <c r="AS28" i="6"/>
  <c r="U28" i="6"/>
  <c r="I28" i="6"/>
  <c r="CL28" i="6"/>
  <c r="BG28" i="6"/>
  <c r="AR28" i="6"/>
  <c r="T28" i="6"/>
  <c r="H28" i="6"/>
  <c r="CK28" i="6"/>
  <c r="BF28" i="6"/>
  <c r="AQ28" i="6"/>
  <c r="S28" i="6"/>
  <c r="G28" i="6"/>
  <c r="CJ28" i="6"/>
  <c r="BE28" i="6"/>
  <c r="AP28" i="6"/>
  <c r="R28" i="6"/>
  <c r="F28" i="6"/>
  <c r="CI28" i="6"/>
  <c r="BT28" i="6"/>
  <c r="BD28" i="6"/>
  <c r="AO28" i="6"/>
  <c r="Q28" i="6"/>
  <c r="CF28" i="6"/>
  <c r="CA28" i="6"/>
  <c r="CB27" i="6"/>
  <c r="BM27" i="6"/>
  <c r="BZ27" i="6"/>
  <c r="BK27" i="6"/>
  <c r="AV27" i="6"/>
  <c r="X27" i="6"/>
  <c r="CO27" i="6"/>
  <c r="BY27" i="6"/>
  <c r="BJ27" i="6"/>
  <c r="AU27" i="6"/>
  <c r="W27" i="6"/>
  <c r="CN27" i="6"/>
  <c r="BX27" i="6"/>
  <c r="BI27" i="6"/>
  <c r="AT27" i="6"/>
  <c r="V27" i="6"/>
  <c r="CM27" i="6"/>
  <c r="BW27" i="6"/>
  <c r="BH27" i="6"/>
  <c r="AS27" i="6"/>
  <c r="U27" i="6"/>
  <c r="CL27" i="6"/>
  <c r="BG27" i="6"/>
  <c r="AR27" i="6"/>
  <c r="T27" i="6"/>
  <c r="I27" i="6"/>
  <c r="CI27" i="6"/>
  <c r="CD27" i="6"/>
  <c r="CE26" i="6"/>
  <c r="BP26" i="6"/>
  <c r="CC26" i="6"/>
  <c r="BN26" i="6"/>
  <c r="AY26" i="6"/>
  <c r="AI26" i="6"/>
  <c r="AA26" i="6"/>
  <c r="CB26" i="6"/>
  <c r="BM26" i="6"/>
  <c r="AX26" i="6"/>
  <c r="AH26" i="6"/>
  <c r="Z26" i="6"/>
  <c r="CA26" i="6"/>
  <c r="BL26" i="6"/>
  <c r="AW26" i="6"/>
  <c r="AG26" i="6"/>
  <c r="Y26" i="6"/>
  <c r="BZ26" i="6"/>
  <c r="BK26" i="6"/>
  <c r="AV26" i="6"/>
  <c r="X26" i="6"/>
  <c r="CO26" i="6"/>
  <c r="BY26" i="6"/>
  <c r="BJ26" i="6"/>
  <c r="AU26" i="6"/>
  <c r="W26" i="6"/>
  <c r="CL26" i="6"/>
  <c r="CG26" i="6"/>
  <c r="CH25" i="6"/>
  <c r="BS25" i="6"/>
  <c r="BC25" i="6"/>
  <c r="CF25" i="6"/>
  <c r="BQ25" i="6"/>
  <c r="AL25" i="6"/>
  <c r="AD25" i="6"/>
  <c r="N25" i="6"/>
  <c r="CE25" i="6"/>
  <c r="BP25" i="6"/>
  <c r="AK25" i="6"/>
  <c r="AC25" i="6"/>
  <c r="M25" i="6"/>
  <c r="CD25" i="6"/>
  <c r="BO25" i="6"/>
  <c r="AJ25" i="6"/>
  <c r="AB25" i="6"/>
  <c r="L25" i="6"/>
  <c r="CC25" i="6"/>
  <c r="BN25" i="6"/>
  <c r="AY25" i="6"/>
  <c r="AI25" i="6"/>
  <c r="AA25" i="6"/>
  <c r="CB25" i="6"/>
  <c r="BM25" i="6"/>
  <c r="AX25" i="6"/>
  <c r="AH25" i="6"/>
  <c r="Z25" i="6"/>
  <c r="CO25" i="6"/>
  <c r="BY25" i="6"/>
  <c r="CJ25" i="6"/>
  <c r="R99" i="6"/>
  <c r="CL57" i="6"/>
  <c r="BJ57" i="6"/>
  <c r="AV99" i="6"/>
  <c r="AU99" i="6"/>
  <c r="P99" i="6"/>
  <c r="BJ99" i="6"/>
  <c r="V99" i="6"/>
  <c r="BK99" i="6"/>
  <c r="Q99" i="6"/>
  <c r="V57" i="6"/>
  <c r="AN57" i="6"/>
  <c r="BI99" i="6"/>
  <c r="BL99" i="6"/>
  <c r="AW57" i="6"/>
  <c r="AK57" i="6"/>
  <c r="T57" i="6"/>
  <c r="AJ57" i="6"/>
  <c r="BO57" i="6"/>
  <c r="AS99" i="6"/>
  <c r="BX99" i="6"/>
  <c r="AG99" i="6"/>
  <c r="CG99" i="6"/>
  <c r="AP57" i="6"/>
  <c r="X57" i="6"/>
  <c r="AO99" i="6"/>
  <c r="BE99" i="6"/>
  <c r="AA99" i="6"/>
  <c r="AM57" i="6"/>
  <c r="CN57" i="6"/>
  <c r="AX99" i="6"/>
  <c r="AG57" i="6"/>
  <c r="AC57" i="6"/>
  <c r="CI57" i="6"/>
  <c r="AH99" i="6"/>
  <c r="CF57" i="6"/>
  <c r="AR99" i="6"/>
  <c r="AP99" i="6"/>
  <c r="M99" i="6"/>
  <c r="AX57" i="6"/>
  <c r="AI57" i="6"/>
  <c r="BZ99" i="6"/>
  <c r="U99" i="6"/>
  <c r="AD57" i="6"/>
  <c r="N57" i="6"/>
  <c r="BP99" i="6"/>
  <c r="AM99" i="6"/>
  <c r="AY99" i="6"/>
  <c r="BS99" i="6"/>
  <c r="S99" i="6"/>
  <c r="BC99" i="6"/>
  <c r="CL99" i="6"/>
  <c r="BD57" i="6"/>
  <c r="CD99" i="6"/>
  <c r="BF57" i="6"/>
  <c r="I57" i="6"/>
  <c r="U57" i="6"/>
  <c r="I99" i="6"/>
  <c r="BE57" i="6"/>
  <c r="AJ99" i="6"/>
  <c r="CK57" i="6"/>
  <c r="AO57" i="6"/>
  <c r="CF99" i="6"/>
  <c r="AI99" i="6"/>
  <c r="AT99" i="6"/>
  <c r="AL99" i="6"/>
  <c r="CD57" i="6"/>
  <c r="BI57" i="6"/>
  <c r="Z99" i="6"/>
  <c r="AB57" i="6"/>
  <c r="CC99" i="6"/>
  <c r="BX57" i="6"/>
  <c r="BR99" i="6"/>
  <c r="BM99" i="6"/>
  <c r="W57" i="6"/>
  <c r="BH57" i="6"/>
  <c r="BN57" i="6"/>
  <c r="H57" i="6"/>
  <c r="CE57" i="6"/>
  <c r="P57" i="6"/>
  <c r="BQ99" i="6"/>
  <c r="CO99" i="6"/>
  <c r="G99" i="6"/>
  <c r="G57" i="6"/>
  <c r="CH99" i="6"/>
  <c r="Y57" i="6"/>
  <c r="CB16" i="6"/>
  <c r="CB18" i="6" s="1"/>
  <c r="AU52" i="6"/>
  <c r="BF53" i="6"/>
  <c r="CA16" i="6"/>
  <c r="CA18" i="6" s="1"/>
  <c r="AR16" i="6"/>
  <c r="AR18" i="6" s="1"/>
  <c r="BG53" i="6"/>
  <c r="AH11" i="6"/>
  <c r="AH13" i="6" s="1"/>
  <c r="Q53" i="6"/>
  <c r="AX11" i="6"/>
  <c r="AX13" i="6" s="1"/>
  <c r="AU11" i="6"/>
  <c r="AU13" i="6" s="1"/>
  <c r="H11" i="6"/>
  <c r="H69" i="6" s="1"/>
  <c r="AR53" i="6"/>
  <c r="CK11" i="6"/>
  <c r="CK69" i="6" s="1"/>
  <c r="AB52" i="6"/>
  <c r="BY11" i="6"/>
  <c r="BY69" i="6" s="1"/>
  <c r="BE16" i="6"/>
  <c r="BE18" i="6" s="1"/>
  <c r="BN52" i="6"/>
  <c r="M65" i="6"/>
  <c r="BR57" i="6"/>
  <c r="Z57" i="6"/>
  <c r="AA57" i="6"/>
  <c r="BT99" i="6"/>
  <c r="BY99" i="6"/>
  <c r="S57" i="6"/>
  <c r="AB62" i="6"/>
  <c r="AL57" i="6"/>
  <c r="BN62" i="6"/>
  <c r="F99" i="6"/>
  <c r="BT57" i="6"/>
  <c r="BO99" i="6"/>
  <c r="BG57" i="6"/>
  <c r="CO57" i="6"/>
  <c r="BK57" i="6"/>
  <c r="R57" i="6"/>
  <c r="BC57" i="6"/>
  <c r="W99" i="6"/>
  <c r="L57" i="6"/>
  <c r="BD99" i="6"/>
  <c r="BY57" i="6"/>
  <c r="BB57" i="6"/>
  <c r="M57" i="6"/>
  <c r="BS57" i="6"/>
  <c r="BZ57" i="6"/>
  <c r="AV57" i="6"/>
  <c r="CJ52" i="6"/>
  <c r="Z52" i="6"/>
  <c r="CL65" i="6"/>
  <c r="BH53" i="6"/>
  <c r="AL16" i="6"/>
  <c r="AL18" i="6" s="1"/>
  <c r="CJ53" i="6"/>
  <c r="AA16" i="6"/>
  <c r="V53" i="6"/>
  <c r="Z11" i="6"/>
  <c r="Z69" i="6" s="1"/>
  <c r="AH52" i="6"/>
  <c r="BY16" i="6"/>
  <c r="BY18" i="6" s="1"/>
  <c r="AI53" i="6"/>
  <c r="Z65" i="6"/>
  <c r="BQ53" i="6"/>
  <c r="M11" i="6"/>
  <c r="AR11" i="6"/>
  <c r="AR69" i="6" s="1"/>
  <c r="CK53" i="6"/>
  <c r="AX52" i="6"/>
  <c r="AV52" i="6"/>
  <c r="BT11" i="6"/>
  <c r="BT65" i="6"/>
  <c r="AK16" i="6"/>
  <c r="AK18" i="6" s="1"/>
  <c r="BS16" i="6"/>
  <c r="BS18" i="6" s="1"/>
  <c r="BF11" i="6"/>
  <c r="BF13" i="6" s="1"/>
  <c r="BX52" i="6"/>
  <c r="P16" i="6"/>
  <c r="P18" i="6" s="1"/>
  <c r="O11" i="6"/>
  <c r="O13" i="6" s="1"/>
  <c r="BJ52" i="6"/>
  <c r="W52" i="6"/>
  <c r="AY11" i="6"/>
  <c r="AY69" i="6" s="1"/>
  <c r="AG52" i="6"/>
  <c r="CN16" i="6"/>
  <c r="CN18" i="6" s="1"/>
  <c r="R52" i="6"/>
  <c r="AU53" i="6"/>
  <c r="BH65" i="6"/>
  <c r="O53" i="6"/>
  <c r="BR52" i="6"/>
  <c r="CD16" i="6"/>
  <c r="CD18" i="6" s="1"/>
  <c r="BG16" i="6"/>
  <c r="BG18" i="6" s="1"/>
  <c r="BX16" i="6"/>
  <c r="BX18" i="6" s="1"/>
  <c r="BC16" i="6"/>
  <c r="BC18" i="6" s="1"/>
  <c r="CM16" i="6"/>
  <c r="CM18" i="6" s="1"/>
  <c r="BI52" i="6"/>
  <c r="S16" i="6"/>
  <c r="S18" i="6" s="1"/>
  <c r="BG11" i="6"/>
  <c r="BG69" i="6" s="1"/>
  <c r="N53" i="6"/>
  <c r="N11" i="6"/>
  <c r="N69" i="6" s="1"/>
  <c r="N52" i="6"/>
  <c r="AM11" i="6"/>
  <c r="AM69" i="6" s="1"/>
  <c r="AM52" i="6"/>
  <c r="AM53" i="6"/>
  <c r="BD53" i="6"/>
  <c r="BD11" i="6"/>
  <c r="BD13" i="6" s="1"/>
  <c r="BD52" i="6"/>
  <c r="AB11" i="6"/>
  <c r="AB13" i="6" s="1"/>
  <c r="CI53" i="6"/>
  <c r="CI52" i="6"/>
  <c r="U53" i="6"/>
  <c r="U52" i="6"/>
  <c r="CE53" i="6"/>
  <c r="CE11" i="6"/>
  <c r="CE69" i="6" s="1"/>
  <c r="AU16" i="6"/>
  <c r="AU18" i="6" s="1"/>
  <c r="CA52" i="6"/>
  <c r="CA11" i="6"/>
  <c r="CA13" i="6" s="1"/>
  <c r="CA53" i="6"/>
  <c r="F65" i="6"/>
  <c r="F11" i="6"/>
  <c r="F69" i="6" s="1"/>
  <c r="AP11" i="6"/>
  <c r="AP69" i="6" s="1"/>
  <c r="AP65" i="6"/>
  <c r="CJ16" i="6"/>
  <c r="CJ18" i="6" s="1"/>
  <c r="L52" i="6"/>
  <c r="L53" i="6"/>
  <c r="BB11" i="6"/>
  <c r="BB13" i="6" s="1"/>
  <c r="AD16" i="6"/>
  <c r="AD18" i="6" s="1"/>
  <c r="Y11" i="6"/>
  <c r="Y69" i="6" s="1"/>
  <c r="Y53" i="6"/>
  <c r="Y52" i="6"/>
  <c r="AP52" i="6"/>
  <c r="AP53" i="6"/>
  <c r="AJ11" i="6"/>
  <c r="AJ69" i="6" s="1"/>
  <c r="AJ53" i="6"/>
  <c r="CO53" i="6"/>
  <c r="CO11" i="6"/>
  <c r="CO13" i="6" s="1"/>
  <c r="BO53" i="6"/>
  <c r="BO65" i="6"/>
  <c r="AT52" i="6"/>
  <c r="AT53" i="6"/>
  <c r="BL52" i="6"/>
  <c r="BL53" i="6"/>
  <c r="W16" i="6"/>
  <c r="W18" i="6" s="1"/>
  <c r="BR11" i="6"/>
  <c r="BR13" i="6" s="1"/>
  <c r="AG11" i="6"/>
  <c r="AG13" i="6" s="1"/>
  <c r="I11" i="6"/>
  <c r="I19" i="6" s="1"/>
  <c r="I21" i="6" s="1"/>
  <c r="I70" i="6" s="1"/>
  <c r="I53" i="6"/>
  <c r="AQ65" i="6"/>
  <c r="AQ11" i="6"/>
  <c r="AQ13" i="6" s="1"/>
  <c r="AG53" i="6"/>
  <c r="F53" i="6"/>
  <c r="BX11" i="6"/>
  <c r="BX69" i="6" s="1"/>
  <c r="CO16" i="6"/>
  <c r="CO18" i="6" s="1"/>
  <c r="AG65" i="6"/>
  <c r="P11" i="6"/>
  <c r="P13" i="6" s="1"/>
  <c r="BN11" i="6"/>
  <c r="BN69" i="6" s="1"/>
  <c r="AS53" i="6"/>
  <c r="AK52" i="6"/>
  <c r="BL11" i="6"/>
  <c r="BL69" i="6" s="1"/>
  <c r="BL65" i="6"/>
  <c r="CD65" i="6"/>
  <c r="CD11" i="6"/>
  <c r="CD13" i="6" s="1"/>
  <c r="BN53" i="6"/>
  <c r="BE65" i="6"/>
  <c r="BE11" i="6"/>
  <c r="BE13" i="6" s="1"/>
  <c r="BP53" i="6"/>
  <c r="BP11" i="6"/>
  <c r="BP13" i="6" s="1"/>
  <c r="AW65" i="6"/>
  <c r="AW53" i="6"/>
  <c r="AW11" i="6"/>
  <c r="AW13" i="6" s="1"/>
  <c r="Z16" i="6"/>
  <c r="Z18" i="6" s="1"/>
  <c r="BW53" i="6"/>
  <c r="BW52" i="6"/>
  <c r="CF11" i="6"/>
  <c r="CF69" i="6" s="1"/>
  <c r="CF52" i="6"/>
  <c r="CB11" i="6"/>
  <c r="CB69" i="6" s="1"/>
  <c r="CB65" i="6"/>
  <c r="BB53" i="6"/>
  <c r="AQ52" i="6"/>
  <c r="S11" i="6"/>
  <c r="S13" i="6" s="1"/>
  <c r="CG16" i="6"/>
  <c r="CG18" i="6" s="1"/>
  <c r="AB65" i="6"/>
  <c r="BW11" i="6"/>
  <c r="BW69" i="6" s="1"/>
  <c r="AS65" i="6"/>
  <c r="AN53" i="6"/>
  <c r="CB52" i="6"/>
  <c r="CB53" i="6"/>
  <c r="AJ65" i="6"/>
  <c r="L11" i="6"/>
  <c r="L69" i="6" s="1"/>
  <c r="L65" i="6"/>
  <c r="X11" i="6"/>
  <c r="X13" i="6" s="1"/>
  <c r="X53" i="6"/>
  <c r="CM52" i="6"/>
  <c r="CM53" i="6"/>
  <c r="AB53" i="6"/>
  <c r="BS65" i="6"/>
  <c r="BS11" i="6"/>
  <c r="G11" i="6"/>
  <c r="G69" i="6" s="1"/>
  <c r="G65" i="6"/>
  <c r="G53" i="6"/>
  <c r="CM11" i="6"/>
  <c r="CM13" i="6" s="1"/>
  <c r="BD16" i="6"/>
  <c r="BD18" i="6" s="1"/>
  <c r="CC11" i="6"/>
  <c r="CC69" i="6" s="1"/>
  <c r="CJ11" i="6"/>
  <c r="CJ69" i="6" s="1"/>
  <c r="CF53" i="6"/>
  <c r="U11" i="6"/>
  <c r="U69" i="6" s="1"/>
  <c r="BS53" i="6"/>
  <c r="CG52" i="6"/>
  <c r="CD53" i="6"/>
  <c r="CI11" i="6"/>
  <c r="CI69" i="6" s="1"/>
  <c r="CO52" i="6"/>
  <c r="AT11" i="6"/>
  <c r="AT69" i="6" s="1"/>
  <c r="BP52" i="6"/>
  <c r="BM11" i="6"/>
  <c r="BM69" i="6" s="1"/>
  <c r="R53" i="6"/>
  <c r="BZ52" i="6"/>
  <c r="BY52" i="6"/>
  <c r="CL11" i="6"/>
  <c r="BR53" i="6"/>
  <c r="AN52" i="6"/>
  <c r="R11" i="6"/>
  <c r="R19" i="6" s="1"/>
  <c r="R21" i="6" s="1"/>
  <c r="R70" i="6" s="1"/>
  <c r="BO11" i="6"/>
  <c r="BO69" i="6" s="1"/>
  <c r="BG65" i="6"/>
  <c r="AS11" i="6"/>
  <c r="AS69" i="6" s="1"/>
  <c r="BF52" i="6"/>
  <c r="BJ16" i="6"/>
  <c r="BJ18" i="6" s="1"/>
  <c r="BI53" i="6"/>
  <c r="T53" i="6"/>
  <c r="CH11" i="6"/>
  <c r="CH69" i="6" s="1"/>
  <c r="CN53" i="6"/>
  <c r="BZ11" i="6"/>
  <c r="T11" i="6"/>
  <c r="T13" i="6" s="1"/>
  <c r="CC52" i="6"/>
  <c r="AY53" i="6"/>
  <c r="CL52" i="6"/>
  <c r="CE52" i="6"/>
  <c r="CL16" i="6"/>
  <c r="CL18" i="6" s="1"/>
  <c r="CC53" i="6"/>
  <c r="BJ11" i="6"/>
  <c r="BJ69" i="6" s="1"/>
  <c r="BJ53" i="6"/>
  <c r="S65" i="6"/>
  <c r="AW16" i="6"/>
  <c r="AW18" i="6" s="1"/>
  <c r="BK16" i="6"/>
  <c r="BK18" i="6" s="1"/>
  <c r="V52" i="6"/>
  <c r="BI11" i="6"/>
  <c r="BI69" i="6" s="1"/>
  <c r="BE53" i="6"/>
  <c r="BC53" i="6"/>
  <c r="BS52" i="6"/>
  <c r="AO11" i="6"/>
  <c r="AO69" i="6" s="1"/>
  <c r="BQ11" i="6"/>
  <c r="BQ13" i="6" s="1"/>
  <c r="CI65" i="6"/>
  <c r="AL52" i="6"/>
  <c r="S52" i="6"/>
  <c r="Q11" i="6"/>
  <c r="Q13" i="6" s="1"/>
  <c r="BX53" i="6"/>
  <c r="AC11" i="6"/>
  <c r="AC13" i="6" s="1"/>
  <c r="AG16" i="6"/>
  <c r="AG18" i="6" s="1"/>
  <c r="BC52" i="6"/>
  <c r="BZ65" i="6"/>
  <c r="AQ53" i="6"/>
  <c r="BQ16" i="6"/>
  <c r="BQ18" i="6" s="1"/>
  <c r="CK16" i="6"/>
  <c r="CK18" i="6" s="1"/>
  <c r="BC11" i="6"/>
  <c r="BC13" i="6" s="1"/>
  <c r="CD52" i="6"/>
  <c r="BK11" i="6"/>
  <c r="BK69" i="6" s="1"/>
  <c r="AC65" i="6"/>
  <c r="AD99" i="6"/>
  <c r="AC99" i="6"/>
  <c r="AK99" i="6"/>
  <c r="CM99" i="6"/>
  <c r="L99" i="6"/>
  <c r="Y99" i="6"/>
  <c r="AN99" i="6"/>
  <c r="X99" i="6"/>
  <c r="BW57" i="6"/>
  <c r="BN99" i="6"/>
  <c r="AW99" i="6"/>
  <c r="BB99" i="6"/>
  <c r="AB99" i="6"/>
  <c r="H99" i="6"/>
  <c r="CG57" i="6"/>
  <c r="CI99" i="6"/>
  <c r="N99" i="6"/>
  <c r="AU57" i="6"/>
  <c r="CA99" i="6"/>
  <c r="F57" i="6"/>
  <c r="O57" i="6"/>
  <c r="Q57" i="6"/>
  <c r="CN99" i="6"/>
  <c r="CA57" i="6"/>
  <c r="CI42" i="6"/>
  <c r="CF42" i="6"/>
  <c r="CE42" i="6"/>
  <c r="CC42" i="6"/>
  <c r="CB42" i="6"/>
  <c r="CA42" i="6"/>
  <c r="BZ42" i="6"/>
  <c r="CK42" i="6"/>
  <c r="CO42" i="6"/>
  <c r="CN42" i="6"/>
  <c r="CM42" i="6"/>
  <c r="CL42" i="6"/>
  <c r="CJ42" i="6"/>
  <c r="CH42" i="6"/>
  <c r="CG42" i="6"/>
  <c r="CD42" i="6"/>
  <c r="BY42" i="6"/>
  <c r="BX42" i="6"/>
  <c r="BW42" i="6"/>
  <c r="BE42" i="6"/>
  <c r="BT42" i="6"/>
  <c r="BD42" i="6"/>
  <c r="BS42" i="6"/>
  <c r="BC42" i="6"/>
  <c r="BR42" i="6"/>
  <c r="BB42" i="6"/>
  <c r="BQ42" i="6"/>
  <c r="BP42" i="6"/>
  <c r="BO42" i="6"/>
  <c r="BN42" i="6"/>
  <c r="BM42" i="6"/>
  <c r="BL42" i="6"/>
  <c r="BK42" i="6"/>
  <c r="BJ42" i="6"/>
  <c r="BG42" i="6"/>
  <c r="BF42" i="6"/>
  <c r="BH42" i="6"/>
  <c r="AU42" i="6"/>
  <c r="BI42" i="6"/>
  <c r="AI42" i="6"/>
  <c r="X42" i="6"/>
  <c r="AS42" i="6"/>
  <c r="R42" i="6"/>
  <c r="AR42" i="6"/>
  <c r="Q42" i="6"/>
  <c r="AQ42" i="6"/>
  <c r="AO42" i="6"/>
  <c r="AD42" i="6"/>
  <c r="N42" i="6"/>
  <c r="F42" i="6"/>
  <c r="AY42" i="6"/>
  <c r="AC42" i="6"/>
  <c r="AP42" i="6"/>
  <c r="AX42" i="6"/>
  <c r="AB42" i="6"/>
  <c r="AT42" i="6"/>
  <c r="AW42" i="6"/>
  <c r="AA42" i="6"/>
  <c r="Y42" i="6"/>
  <c r="AV42" i="6"/>
  <c r="Z42" i="6"/>
  <c r="W42" i="6"/>
  <c r="AL42" i="6"/>
  <c r="T42" i="6"/>
  <c r="L42" i="6"/>
  <c r="O42" i="6"/>
  <c r="M42" i="6"/>
  <c r="AN42" i="6"/>
  <c r="I42" i="6"/>
  <c r="G42" i="6"/>
  <c r="AG42" i="6"/>
  <c r="AM42" i="6"/>
  <c r="AK42" i="6"/>
  <c r="AH42" i="6"/>
  <c r="H42" i="6"/>
  <c r="AJ42" i="6"/>
  <c r="V42" i="6"/>
  <c r="S42" i="6"/>
  <c r="P42" i="6"/>
  <c r="U42" i="6"/>
  <c r="CL41" i="6"/>
  <c r="CI41" i="6"/>
  <c r="CH41" i="6"/>
  <c r="CF41" i="6"/>
  <c r="CE41" i="6"/>
  <c r="CD41" i="6"/>
  <c r="CC41" i="6"/>
  <c r="CN41" i="6"/>
  <c r="BX41" i="6"/>
  <c r="CB41" i="6"/>
  <c r="CA41" i="6"/>
  <c r="BZ41" i="6"/>
  <c r="BY41" i="6"/>
  <c r="BW41" i="6"/>
  <c r="CJ41" i="6"/>
  <c r="CG41" i="6"/>
  <c r="CO41" i="6"/>
  <c r="CM41" i="6"/>
  <c r="CK41" i="6"/>
  <c r="BH41" i="6"/>
  <c r="BG41" i="6"/>
  <c r="BF41" i="6"/>
  <c r="BE41" i="6"/>
  <c r="BT41" i="6"/>
  <c r="BD41" i="6"/>
  <c r="BS41" i="6"/>
  <c r="BC41" i="6"/>
  <c r="BR41" i="6"/>
  <c r="BB41" i="6"/>
  <c r="BQ41" i="6"/>
  <c r="BP41" i="6"/>
  <c r="BO41" i="6"/>
  <c r="BN41" i="6"/>
  <c r="BM41" i="6"/>
  <c r="BJ41" i="6"/>
  <c r="BI41" i="6"/>
  <c r="BL41" i="6"/>
  <c r="BK41" i="6"/>
  <c r="AX41" i="6"/>
  <c r="AH41" i="6"/>
  <c r="AK41" i="6"/>
  <c r="AA41" i="6"/>
  <c r="AU41" i="6"/>
  <c r="U41" i="6"/>
  <c r="AT41" i="6"/>
  <c r="T41" i="6"/>
  <c r="AS41" i="6"/>
  <c r="AQ41" i="6"/>
  <c r="Q41" i="6"/>
  <c r="AV41" i="6"/>
  <c r="AC41" i="6"/>
  <c r="AR41" i="6"/>
  <c r="AB41" i="6"/>
  <c r="I41" i="6"/>
  <c r="G41" i="6"/>
  <c r="AL41" i="6"/>
  <c r="AP41" i="6"/>
  <c r="Z41" i="6"/>
  <c r="H41" i="6"/>
  <c r="V41" i="6"/>
  <c r="AO41" i="6"/>
  <c r="Y41" i="6"/>
  <c r="AN41" i="6"/>
  <c r="X41" i="6"/>
  <c r="F41" i="6"/>
  <c r="W41" i="6"/>
  <c r="AM41" i="6"/>
  <c r="AG41" i="6"/>
  <c r="P41" i="6"/>
  <c r="AY41" i="6"/>
  <c r="AW41" i="6"/>
  <c r="AD41" i="6"/>
  <c r="M41" i="6"/>
  <c r="S41" i="6"/>
  <c r="N41" i="6"/>
  <c r="R41" i="6"/>
  <c r="O41" i="6"/>
  <c r="L41" i="6"/>
  <c r="AJ41" i="6"/>
  <c r="AI41" i="6"/>
  <c r="CO40" i="6"/>
  <c r="BY40" i="6"/>
  <c r="CL40" i="6"/>
  <c r="CK40" i="6"/>
  <c r="CI40" i="6"/>
  <c r="CH40" i="6"/>
  <c r="CG40" i="6"/>
  <c r="CF40" i="6"/>
  <c r="CA40" i="6"/>
  <c r="CN40" i="6"/>
  <c r="CM40" i="6"/>
  <c r="CJ40" i="6"/>
  <c r="CE40" i="6"/>
  <c r="CD40" i="6"/>
  <c r="CC40" i="6"/>
  <c r="BW40" i="6"/>
  <c r="CB40" i="6"/>
  <c r="BZ40" i="6"/>
  <c r="BX40" i="6"/>
  <c r="BK40" i="6"/>
  <c r="BJ40" i="6"/>
  <c r="BI40" i="6"/>
  <c r="BH40" i="6"/>
  <c r="BG40" i="6"/>
  <c r="BF40" i="6"/>
  <c r="BE40" i="6"/>
  <c r="BT40" i="6"/>
  <c r="BD40" i="6"/>
  <c r="BS40" i="6"/>
  <c r="BC40" i="6"/>
  <c r="BR40" i="6"/>
  <c r="BB40" i="6"/>
  <c r="BQ40" i="6"/>
  <c r="BP40" i="6"/>
  <c r="BM40" i="6"/>
  <c r="BL40" i="6"/>
  <c r="BO40" i="6"/>
  <c r="BN40" i="6"/>
  <c r="AK40" i="6"/>
  <c r="AM40" i="6"/>
  <c r="AD40" i="6"/>
  <c r="N40" i="6"/>
  <c r="AW40" i="6"/>
  <c r="X40" i="6"/>
  <c r="AV40" i="6"/>
  <c r="W40" i="6"/>
  <c r="AU40" i="6"/>
  <c r="AS40" i="6"/>
  <c r="T40" i="6"/>
  <c r="AO40" i="6"/>
  <c r="AA40" i="6"/>
  <c r="AN40" i="6"/>
  <c r="Z40" i="6"/>
  <c r="S40" i="6"/>
  <c r="AL40" i="6"/>
  <c r="Y40" i="6"/>
  <c r="I40" i="6"/>
  <c r="AJ40" i="6"/>
  <c r="V40" i="6"/>
  <c r="AH40" i="6"/>
  <c r="AI40" i="6"/>
  <c r="U40" i="6"/>
  <c r="AG40" i="6"/>
  <c r="R40" i="6"/>
  <c r="O40" i="6"/>
  <c r="AQ40" i="6"/>
  <c r="AC40" i="6"/>
  <c r="AP40" i="6"/>
  <c r="AB40" i="6"/>
  <c r="AT40" i="6"/>
  <c r="AR40" i="6"/>
  <c r="Q40" i="6"/>
  <c r="L40" i="6"/>
  <c r="M40" i="6"/>
  <c r="G40" i="6"/>
  <c r="P40" i="6"/>
  <c r="H40" i="6"/>
  <c r="AY40" i="6"/>
  <c r="AX40" i="6"/>
  <c r="F40" i="6"/>
  <c r="CF43" i="6"/>
  <c r="CC43" i="6"/>
  <c r="CB43" i="6"/>
  <c r="BZ43" i="6"/>
  <c r="CO43" i="6"/>
  <c r="BY43" i="6"/>
  <c r="CN43" i="6"/>
  <c r="BX43" i="6"/>
  <c r="CM43" i="6"/>
  <c r="BW43" i="6"/>
  <c r="CH43" i="6"/>
  <c r="CL43" i="6"/>
  <c r="CK43" i="6"/>
  <c r="CJ43" i="6"/>
  <c r="CD43" i="6"/>
  <c r="CA43" i="6"/>
  <c r="CI43" i="6"/>
  <c r="CG43" i="6"/>
  <c r="CE43" i="6"/>
  <c r="BR43" i="6"/>
  <c r="BB43" i="6"/>
  <c r="BQ43" i="6"/>
  <c r="BP43" i="6"/>
  <c r="BO43" i="6"/>
  <c r="BN43" i="6"/>
  <c r="BM43" i="6"/>
  <c r="BL43" i="6"/>
  <c r="BK43" i="6"/>
  <c r="BJ43" i="6"/>
  <c r="BI43" i="6"/>
  <c r="BH43" i="6"/>
  <c r="BG43" i="6"/>
  <c r="BT43" i="6"/>
  <c r="BD43" i="6"/>
  <c r="BS43" i="6"/>
  <c r="BC43" i="6"/>
  <c r="AR43" i="6"/>
  <c r="BE43" i="6"/>
  <c r="AX43" i="6"/>
  <c r="AG43" i="6"/>
  <c r="U43" i="6"/>
  <c r="BF43" i="6"/>
  <c r="AQ43" i="6"/>
  <c r="O43" i="6"/>
  <c r="AP43" i="6"/>
  <c r="AD43" i="6"/>
  <c r="N43" i="6"/>
  <c r="AO43" i="6"/>
  <c r="AM43" i="6"/>
  <c r="AA43" i="6"/>
  <c r="AH43" i="6"/>
  <c r="L43" i="6"/>
  <c r="Z43" i="6"/>
  <c r="AC43" i="6"/>
  <c r="Y43" i="6"/>
  <c r="AB43" i="6"/>
  <c r="AW43" i="6"/>
  <c r="AY43" i="6"/>
  <c r="AT43" i="6"/>
  <c r="V43" i="6"/>
  <c r="AJ43" i="6"/>
  <c r="P43" i="6"/>
  <c r="AI43" i="6"/>
  <c r="M43" i="6"/>
  <c r="AV43" i="6"/>
  <c r="AU43" i="6"/>
  <c r="Q43" i="6"/>
  <c r="AS43" i="6"/>
  <c r="I43" i="6"/>
  <c r="F43" i="6"/>
  <c r="W43" i="6"/>
  <c r="AN43" i="6"/>
  <c r="H43" i="6"/>
  <c r="G43" i="6"/>
  <c r="X43" i="6"/>
  <c r="R43" i="6"/>
  <c r="AL43" i="6"/>
  <c r="T43" i="6"/>
  <c r="AK43" i="6"/>
  <c r="S43" i="6"/>
  <c r="CC44" i="6"/>
  <c r="BZ44" i="6"/>
  <c r="CO44" i="6"/>
  <c r="BY44" i="6"/>
  <c r="CM44" i="6"/>
  <c r="BW44" i="6"/>
  <c r="CL44" i="6"/>
  <c r="CK44" i="6"/>
  <c r="CJ44" i="6"/>
  <c r="CE44" i="6"/>
  <c r="CI44" i="6"/>
  <c r="CH44" i="6"/>
  <c r="CG44" i="6"/>
  <c r="CF44" i="6"/>
  <c r="CD44" i="6"/>
  <c r="CB44" i="6"/>
  <c r="CA44" i="6"/>
  <c r="BX44" i="6"/>
  <c r="CN44" i="6"/>
  <c r="BO44" i="6"/>
  <c r="BN44" i="6"/>
  <c r="BM44" i="6"/>
  <c r="BL44" i="6"/>
  <c r="BK44" i="6"/>
  <c r="BJ44" i="6"/>
  <c r="BI44" i="6"/>
  <c r="BH44" i="6"/>
  <c r="BG44" i="6"/>
  <c r="BF44" i="6"/>
  <c r="BE44" i="6"/>
  <c r="BT44" i="6"/>
  <c r="BD44" i="6"/>
  <c r="BQ44" i="6"/>
  <c r="BP44" i="6"/>
  <c r="AO44" i="6"/>
  <c r="BR44" i="6"/>
  <c r="BC44" i="6"/>
  <c r="BB44" i="6"/>
  <c r="AV44" i="6"/>
  <c r="R44" i="6"/>
  <c r="BS44" i="6"/>
  <c r="AP44" i="6"/>
  <c r="AB44" i="6"/>
  <c r="L44" i="6"/>
  <c r="AN44" i="6"/>
  <c r="AA44" i="6"/>
  <c r="AM44" i="6"/>
  <c r="AK44" i="6"/>
  <c r="X44" i="6"/>
  <c r="AL44" i="6"/>
  <c r="O44" i="6"/>
  <c r="AJ44" i="6"/>
  <c r="N44" i="6"/>
  <c r="AD44" i="6"/>
  <c r="AC44" i="6"/>
  <c r="AI44" i="6"/>
  <c r="M44" i="6"/>
  <c r="AH44" i="6"/>
  <c r="I44" i="6"/>
  <c r="AG44" i="6"/>
  <c r="AX44" i="6"/>
  <c r="W44" i="6"/>
  <c r="AR44" i="6"/>
  <c r="Q44" i="6"/>
  <c r="AQ44" i="6"/>
  <c r="P44" i="6"/>
  <c r="Z44" i="6"/>
  <c r="G44" i="6"/>
  <c r="Y44" i="6"/>
  <c r="F44" i="6"/>
  <c r="S44" i="6"/>
  <c r="AY44" i="6"/>
  <c r="V44" i="6"/>
  <c r="U44" i="6"/>
  <c r="T44" i="6"/>
  <c r="AW44" i="6"/>
  <c r="AT44" i="6"/>
  <c r="AS44" i="6"/>
  <c r="H44" i="6"/>
  <c r="AU44" i="6"/>
  <c r="T18" i="6"/>
  <c r="BL18" i="6"/>
  <c r="CK62" i="6"/>
  <c r="CB57" i="6"/>
  <c r="CB62" i="6"/>
  <c r="CJ57" i="6"/>
  <c r="CJ62" i="6"/>
  <c r="BL62" i="6"/>
  <c r="BS62" i="6"/>
  <c r="BP57" i="6"/>
  <c r="BL57" i="6"/>
  <c r="BQ62" i="6"/>
  <c r="BQ57" i="6"/>
  <c r="BP62" i="6"/>
  <c r="BO62" i="6"/>
  <c r="BM57" i="6"/>
  <c r="BM62" i="6"/>
  <c r="AU62" i="6"/>
  <c r="AQ62" i="6"/>
  <c r="AQ57" i="6"/>
  <c r="AH62" i="6"/>
  <c r="AI62" i="6"/>
  <c r="AT57" i="6"/>
  <c r="AT62" i="6"/>
  <c r="AS62" i="6"/>
  <c r="AR62" i="6"/>
  <c r="AH57" i="6"/>
  <c r="AG62" i="6"/>
  <c r="AS57" i="6"/>
  <c r="AR57" i="6"/>
  <c r="K11" i="6"/>
  <c r="BA11" i="6"/>
  <c r="AF11" i="6"/>
  <c r="E130" i="6"/>
  <c r="AF130" i="6"/>
  <c r="K130" i="6"/>
  <c r="BA130" i="6"/>
  <c r="BV130" i="6"/>
  <c r="BA101" i="6"/>
  <c r="K101" i="6"/>
  <c r="BV101" i="6"/>
  <c r="E101" i="6"/>
  <c r="E50" i="6"/>
  <c r="AF50" i="6"/>
  <c r="E72" i="6"/>
  <c r="K72" i="6"/>
  <c r="AF72" i="6"/>
  <c r="K50" i="6"/>
  <c r="BA72" i="6"/>
  <c r="BV72" i="6"/>
  <c r="BV50" i="6"/>
  <c r="BA50" i="6"/>
  <c r="BA80" i="6"/>
  <c r="D97" i="6"/>
  <c r="B97" i="6" s="1"/>
  <c r="D93" i="6"/>
  <c r="B93" i="6" s="1"/>
  <c r="D91" i="6"/>
  <c r="B91" i="6" s="1"/>
  <c r="D89" i="6"/>
  <c r="B89" i="6" s="1"/>
  <c r="D88" i="6"/>
  <c r="B88" i="6" s="1"/>
  <c r="D87" i="6"/>
  <c r="B87" i="6" s="1"/>
  <c r="D85" i="6"/>
  <c r="B85" i="6" s="1"/>
  <c r="D84" i="6"/>
  <c r="B84" i="6" s="1"/>
  <c r="D83" i="6"/>
  <c r="B83" i="6" s="1"/>
  <c r="D81" i="6"/>
  <c r="B81" i="6" s="1"/>
  <c r="C63" i="13"/>
  <c r="C31" i="13"/>
  <c r="C111" i="13"/>
  <c r="C79" i="13"/>
  <c r="C95" i="13"/>
  <c r="C47" i="13"/>
  <c r="C115" i="13"/>
  <c r="D17" i="6" s="1"/>
  <c r="C78" i="13"/>
  <c r="C94" i="13"/>
  <c r="C62" i="13"/>
  <c r="C77" i="13"/>
  <c r="C75" i="13"/>
  <c r="C69" i="13"/>
  <c r="C61" i="13"/>
  <c r="C59" i="13"/>
  <c r="C53" i="13"/>
  <c r="C45" i="13"/>
  <c r="C43" i="13"/>
  <c r="C37" i="13"/>
  <c r="D80" i="6" s="1"/>
  <c r="B80" i="6" s="1"/>
  <c r="C29" i="13"/>
  <c r="C91" i="13"/>
  <c r="C73" i="13"/>
  <c r="C85" i="13"/>
  <c r="C58" i="13"/>
  <c r="C57" i="13"/>
  <c r="C28" i="13"/>
  <c r="D86" i="6" s="1"/>
  <c r="B86" i="6" s="1"/>
  <c r="C88" i="13"/>
  <c r="C72" i="13"/>
  <c r="D92" i="6" s="1"/>
  <c r="B92" i="6" s="1"/>
  <c r="C56" i="13"/>
  <c r="C101" i="13"/>
  <c r="C93" i="13"/>
  <c r="C90" i="13"/>
  <c r="C74" i="13"/>
  <c r="C42" i="13"/>
  <c r="C105" i="13"/>
  <c r="C68" i="13"/>
  <c r="C103" i="13"/>
  <c r="C99" i="13"/>
  <c r="C87" i="13"/>
  <c r="C83" i="13"/>
  <c r="C71" i="13"/>
  <c r="C67" i="13"/>
  <c r="C55" i="13"/>
  <c r="C51" i="13"/>
  <c r="C39" i="13"/>
  <c r="C35" i="13"/>
  <c r="C107" i="13"/>
  <c r="C102" i="13"/>
  <c r="C86" i="13"/>
  <c r="C70" i="13"/>
  <c r="C54" i="13"/>
  <c r="C38" i="13"/>
  <c r="C46" i="13"/>
  <c r="C108" i="13"/>
  <c r="C100" i="13"/>
  <c r="C92" i="13"/>
  <c r="C84" i="13"/>
  <c r="C104" i="13"/>
  <c r="C36" i="13"/>
  <c r="C110" i="13"/>
  <c r="C106" i="13"/>
  <c r="C41" i="13"/>
  <c r="C98" i="13"/>
  <c r="C82" i="13"/>
  <c r="C66" i="13"/>
  <c r="C50" i="13"/>
  <c r="C34" i="13"/>
  <c r="D77" i="6" s="1"/>
  <c r="B77" i="6" s="1"/>
  <c r="C97" i="13"/>
  <c r="C81" i="13"/>
  <c r="C65" i="13"/>
  <c r="C49" i="13"/>
  <c r="C33" i="13"/>
  <c r="D90" i="6" s="1"/>
  <c r="B90" i="6" s="1"/>
  <c r="C109" i="13"/>
  <c r="C89" i="13"/>
  <c r="C76" i="13"/>
  <c r="C30" i="13"/>
  <c r="C52" i="13"/>
  <c r="C40" i="13"/>
  <c r="C80" i="13"/>
  <c r="C64" i="13"/>
  <c r="C48" i="13"/>
  <c r="C32" i="13"/>
  <c r="C60" i="13"/>
  <c r="C44" i="13"/>
  <c r="C112" i="13"/>
  <c r="C96" i="13"/>
  <c r="C114" i="13"/>
  <c r="D12" i="6" s="1"/>
  <c r="C26" i="13"/>
  <c r="D48" i="6" s="1"/>
  <c r="B48" i="6" s="1"/>
  <c r="C5" i="13"/>
  <c r="D26" i="6" s="1"/>
  <c r="B26" i="6" s="1"/>
  <c r="C22" i="13"/>
  <c r="C6" i="13"/>
  <c r="D27" i="6" s="1"/>
  <c r="B27" i="6" s="1"/>
  <c r="C15" i="13"/>
  <c r="D36" i="6" s="1"/>
  <c r="B36" i="6" s="1"/>
  <c r="C9" i="13"/>
  <c r="D30" i="6" s="1"/>
  <c r="B30" i="6" s="1"/>
  <c r="C18" i="13"/>
  <c r="D39" i="6" s="1"/>
  <c r="B39" i="6" s="1"/>
  <c r="C16" i="13"/>
  <c r="D37" i="6" s="1"/>
  <c r="B37" i="6" s="1"/>
  <c r="C14" i="13"/>
  <c r="D35" i="6" s="1"/>
  <c r="B35" i="6" s="1"/>
  <c r="C19" i="13"/>
  <c r="C8" i="13"/>
  <c r="D29" i="6" s="1"/>
  <c r="B29" i="6" s="1"/>
  <c r="C13" i="13"/>
  <c r="D34" i="6" s="1"/>
  <c r="B34" i="6" s="1"/>
  <c r="C11" i="13"/>
  <c r="D32" i="6" s="1"/>
  <c r="B32" i="6" s="1"/>
  <c r="C17" i="13"/>
  <c r="D38" i="6" s="1"/>
  <c r="B38" i="6" s="1"/>
  <c r="C12" i="13"/>
  <c r="D33" i="6" s="1"/>
  <c r="B33" i="6" s="1"/>
  <c r="C23" i="13"/>
  <c r="C20" i="13"/>
  <c r="C10" i="13"/>
  <c r="D31" i="6" s="1"/>
  <c r="B31" i="6" s="1"/>
  <c r="C21" i="13"/>
  <c r="C7" i="13"/>
  <c r="D28" i="6" s="1"/>
  <c r="B28" i="6" s="1"/>
  <c r="C25" i="13"/>
  <c r="C4" i="13"/>
  <c r="D25" i="6" s="1"/>
  <c r="B25" i="6" s="1"/>
  <c r="F464" i="3"/>
  <c r="F389" i="3"/>
  <c r="F373" i="3"/>
  <c r="F357" i="3"/>
  <c r="F341" i="3"/>
  <c r="F325" i="3"/>
  <c r="F309" i="3"/>
  <c r="F293" i="3"/>
  <c r="F277" i="3"/>
  <c r="F267" i="3"/>
  <c r="F261" i="3"/>
  <c r="F251" i="3"/>
  <c r="F245" i="3"/>
  <c r="F235" i="3"/>
  <c r="F229" i="3"/>
  <c r="F219" i="3"/>
  <c r="F213" i="3"/>
  <c r="F203" i="3"/>
  <c r="F197" i="3"/>
  <c r="F187" i="3"/>
  <c r="F181" i="3"/>
  <c r="F171" i="3"/>
  <c r="F165" i="3"/>
  <c r="F155" i="3"/>
  <c r="F149" i="3"/>
  <c r="F139" i="3"/>
  <c r="F133" i="3"/>
  <c r="F123" i="3"/>
  <c r="F117" i="3"/>
  <c r="F107" i="3"/>
  <c r="F101" i="3"/>
  <c r="F91" i="3"/>
  <c r="F85" i="3"/>
  <c r="F75" i="3"/>
  <c r="F69" i="3"/>
  <c r="F59" i="3"/>
  <c r="F53" i="3"/>
  <c r="F43" i="3"/>
  <c r="F37" i="3"/>
  <c r="F27" i="3"/>
  <c r="F21" i="3"/>
  <c r="F11" i="3"/>
  <c r="F501" i="3"/>
  <c r="F453" i="3"/>
  <c r="F405" i="3"/>
  <c r="F168" i="3"/>
  <c r="F152" i="3"/>
  <c r="F136" i="3"/>
  <c r="F104" i="3"/>
  <c r="F88" i="3"/>
  <c r="F72" i="3"/>
  <c r="F56" i="3"/>
  <c r="F40" i="3"/>
  <c r="F24" i="3"/>
  <c r="F496" i="3"/>
  <c r="F462" i="3"/>
  <c r="F448" i="3"/>
  <c r="F432" i="3"/>
  <c r="F430" i="3"/>
  <c r="F416" i="3"/>
  <c r="F414" i="3"/>
  <c r="F400" i="3"/>
  <c r="F384" i="3"/>
  <c r="F382" i="3"/>
  <c r="F368" i="3"/>
  <c r="F352" i="3"/>
  <c r="F350" i="3"/>
  <c r="F336" i="3"/>
  <c r="F334" i="3"/>
  <c r="F320" i="3"/>
  <c r="F318" i="3"/>
  <c r="F302" i="3"/>
  <c r="F288" i="3"/>
  <c r="F286" i="3"/>
  <c r="F272" i="3"/>
  <c r="F240" i="3"/>
  <c r="F238" i="3"/>
  <c r="F222" i="3"/>
  <c r="F208" i="3"/>
  <c r="F192" i="3"/>
  <c r="F190" i="3"/>
  <c r="F176" i="3"/>
  <c r="F160" i="3"/>
  <c r="F159" i="3"/>
  <c r="F158" i="3"/>
  <c r="F144" i="3"/>
  <c r="F142" i="3"/>
  <c r="F128" i="3"/>
  <c r="F126" i="3"/>
  <c r="F112" i="3"/>
  <c r="F111" i="3"/>
  <c r="F110" i="3"/>
  <c r="F96" i="3"/>
  <c r="F95" i="3"/>
  <c r="F94" i="3"/>
  <c r="F80" i="3"/>
  <c r="F79" i="3"/>
  <c r="F48" i="3"/>
  <c r="F32" i="3"/>
  <c r="F485" i="3"/>
  <c r="F469" i="3"/>
  <c r="F437" i="3"/>
  <c r="F421" i="3"/>
  <c r="F480" i="3"/>
  <c r="F446" i="3"/>
  <c r="F498" i="3"/>
  <c r="F482" i="3"/>
  <c r="F466" i="3"/>
  <c r="F450" i="3"/>
  <c r="F434" i="3"/>
  <c r="F418" i="3"/>
  <c r="F402" i="3"/>
  <c r="F386" i="3"/>
  <c r="F370" i="3"/>
  <c r="F354" i="3"/>
  <c r="F338" i="3"/>
  <c r="F322" i="3"/>
  <c r="F306" i="3"/>
  <c r="F290" i="3"/>
  <c r="F274" i="3"/>
  <c r="F258" i="3"/>
  <c r="F242" i="3"/>
  <c r="F226" i="3"/>
  <c r="F210" i="3"/>
  <c r="F194" i="3"/>
  <c r="F178" i="3"/>
  <c r="F162" i="3"/>
  <c r="F146" i="3"/>
  <c r="F130" i="3"/>
  <c r="F114" i="3"/>
  <c r="F98" i="3"/>
  <c r="F82" i="3"/>
  <c r="F66" i="3"/>
  <c r="F50" i="3"/>
  <c r="F34" i="3"/>
  <c r="F18" i="3"/>
  <c r="F488" i="3"/>
  <c r="F472" i="3"/>
  <c r="F456" i="3"/>
  <c r="F440" i="3"/>
  <c r="F424" i="3"/>
  <c r="F408" i="3"/>
  <c r="F392" i="3"/>
  <c r="F376" i="3"/>
  <c r="F360" i="3"/>
  <c r="F344" i="3"/>
  <c r="F328" i="3"/>
  <c r="F312" i="3"/>
  <c r="F296" i="3"/>
  <c r="F280" i="3"/>
  <c r="F264" i="3"/>
  <c r="F248" i="3"/>
  <c r="F232" i="3"/>
  <c r="F216" i="3"/>
  <c r="F200" i="3"/>
  <c r="F184" i="3"/>
  <c r="F120" i="3"/>
  <c r="F8" i="3"/>
  <c r="F491" i="3"/>
  <c r="F475" i="3"/>
  <c r="F459" i="3"/>
  <c r="F443" i="3"/>
  <c r="F427" i="3"/>
  <c r="F411" i="3"/>
  <c r="F395" i="3"/>
  <c r="F379" i="3"/>
  <c r="F363" i="3"/>
  <c r="F347" i="3"/>
  <c r="F331" i="3"/>
  <c r="F315" i="3"/>
  <c r="F299" i="3"/>
  <c r="F283" i="3"/>
  <c r="F254" i="3"/>
  <c r="F206" i="3"/>
  <c r="F174" i="3"/>
  <c r="F78" i="3"/>
  <c r="F64" i="3"/>
  <c r="F62" i="3"/>
  <c r="F46" i="3"/>
  <c r="F30" i="3"/>
  <c r="F16" i="3"/>
  <c r="F14" i="3"/>
  <c r="F497" i="3"/>
  <c r="F495" i="3"/>
  <c r="F481" i="3"/>
  <c r="F479" i="3"/>
  <c r="F465" i="3"/>
  <c r="F463" i="3"/>
  <c r="F449" i="3"/>
  <c r="F447" i="3"/>
  <c r="F433" i="3"/>
  <c r="F431" i="3"/>
  <c r="F417" i="3"/>
  <c r="F415" i="3"/>
  <c r="F401" i="3"/>
  <c r="F399" i="3"/>
  <c r="F385" i="3"/>
  <c r="F383" i="3"/>
  <c r="F369" i="3"/>
  <c r="F367" i="3"/>
  <c r="F353" i="3"/>
  <c r="F351" i="3"/>
  <c r="F337" i="3"/>
  <c r="F335" i="3"/>
  <c r="F321" i="3"/>
  <c r="F319" i="3"/>
  <c r="F305" i="3"/>
  <c r="F303" i="3"/>
  <c r="F289" i="3"/>
  <c r="F287" i="3"/>
  <c r="F273" i="3"/>
  <c r="F271" i="3"/>
  <c r="F257" i="3"/>
  <c r="F255" i="3"/>
  <c r="F241" i="3"/>
  <c r="F239" i="3"/>
  <c r="F225" i="3"/>
  <c r="F223" i="3"/>
  <c r="F209" i="3"/>
  <c r="F207" i="3"/>
  <c r="F193" i="3"/>
  <c r="F191" i="3"/>
  <c r="F177" i="3"/>
  <c r="F175" i="3"/>
  <c r="F161" i="3"/>
  <c r="F145" i="3"/>
  <c r="F129" i="3"/>
  <c r="F127" i="3"/>
  <c r="F113" i="3"/>
  <c r="F97" i="3"/>
  <c r="F81" i="3"/>
  <c r="F65" i="3"/>
  <c r="F63" i="3"/>
  <c r="F49" i="3"/>
  <c r="F47" i="3"/>
  <c r="F33" i="3"/>
  <c r="F31" i="3"/>
  <c r="F17" i="3"/>
  <c r="F15" i="3"/>
  <c r="F494" i="3"/>
  <c r="F478" i="3"/>
  <c r="F398" i="3"/>
  <c r="F500" i="3"/>
  <c r="F484" i="3"/>
  <c r="F468" i="3"/>
  <c r="F452" i="3"/>
  <c r="F436" i="3"/>
  <c r="F420" i="3"/>
  <c r="F404" i="3"/>
  <c r="F388" i="3"/>
  <c r="F372" i="3"/>
  <c r="F356" i="3"/>
  <c r="F340" i="3"/>
  <c r="F324" i="3"/>
  <c r="F308" i="3"/>
  <c r="F292" i="3"/>
  <c r="F276" i="3"/>
  <c r="F260" i="3"/>
  <c r="F244" i="3"/>
  <c r="F228" i="3"/>
  <c r="F212" i="3"/>
  <c r="F196" i="3"/>
  <c r="F180" i="3"/>
  <c r="F164" i="3"/>
  <c r="F148" i="3"/>
  <c r="F132" i="3"/>
  <c r="F125" i="3"/>
  <c r="F116" i="3"/>
  <c r="F109" i="3"/>
  <c r="F100" i="3"/>
  <c r="F93" i="3"/>
  <c r="F84" i="3"/>
  <c r="F68" i="3"/>
  <c r="F52" i="3"/>
  <c r="F36" i="3"/>
  <c r="F20" i="3"/>
  <c r="F13" i="3"/>
  <c r="F256" i="3"/>
  <c r="F493" i="3"/>
  <c r="F487" i="3"/>
  <c r="F477" i="3"/>
  <c r="F471" i="3"/>
  <c r="F461" i="3"/>
  <c r="F455" i="3"/>
  <c r="F445" i="3"/>
  <c r="F439" i="3"/>
  <c r="F429" i="3"/>
  <c r="F423" i="3"/>
  <c r="F413" i="3"/>
  <c r="F407" i="3"/>
  <c r="F397" i="3"/>
  <c r="F391" i="3"/>
  <c r="F381" i="3"/>
  <c r="F375" i="3"/>
  <c r="F365" i="3"/>
  <c r="F359" i="3"/>
  <c r="F349" i="3"/>
  <c r="F343" i="3"/>
  <c r="F333" i="3"/>
  <c r="F327" i="3"/>
  <c r="F317" i="3"/>
  <c r="F311" i="3"/>
  <c r="F301" i="3"/>
  <c r="F295" i="3"/>
  <c r="F285" i="3"/>
  <c r="F279" i="3"/>
  <c r="F269" i="3"/>
  <c r="F263" i="3"/>
  <c r="F253" i="3"/>
  <c r="F247" i="3"/>
  <c r="F237" i="3"/>
  <c r="F231" i="3"/>
  <c r="F221" i="3"/>
  <c r="F215" i="3"/>
  <c r="F205" i="3"/>
  <c r="F199" i="3"/>
  <c r="F189" i="3"/>
  <c r="F183" i="3"/>
  <c r="F173" i="3"/>
  <c r="F167" i="3"/>
  <c r="F157" i="3"/>
  <c r="F151" i="3"/>
  <c r="F141" i="3"/>
  <c r="F135" i="3"/>
  <c r="F119" i="3"/>
  <c r="F103" i="3"/>
  <c r="F87" i="3"/>
  <c r="F77" i="3"/>
  <c r="F71" i="3"/>
  <c r="F61" i="3"/>
  <c r="F55" i="3"/>
  <c r="F45" i="3"/>
  <c r="F39" i="3"/>
  <c r="F29" i="3"/>
  <c r="F23" i="3"/>
  <c r="F366" i="3"/>
  <c r="F490" i="3"/>
  <c r="F474" i="3"/>
  <c r="F458" i="3"/>
  <c r="F442" i="3"/>
  <c r="F426" i="3"/>
  <c r="F410" i="3"/>
  <c r="F394" i="3"/>
  <c r="F378" i="3"/>
  <c r="F362" i="3"/>
  <c r="F346" i="3"/>
  <c r="F330" i="3"/>
  <c r="F314" i="3"/>
  <c r="F298" i="3"/>
  <c r="F282" i="3"/>
  <c r="F266" i="3"/>
  <c r="F250" i="3"/>
  <c r="F234" i="3"/>
  <c r="F218" i="3"/>
  <c r="F202" i="3"/>
  <c r="F186" i="3"/>
  <c r="F170" i="3"/>
  <c r="F154" i="3"/>
  <c r="F138" i="3"/>
  <c r="F122" i="3"/>
  <c r="F106" i="3"/>
  <c r="F90" i="3"/>
  <c r="F74" i="3"/>
  <c r="F58" i="3"/>
  <c r="F42" i="3"/>
  <c r="F26" i="3"/>
  <c r="F10" i="3"/>
  <c r="F499" i="3"/>
  <c r="F483" i="3"/>
  <c r="F467" i="3"/>
  <c r="F451" i="3"/>
  <c r="F435" i="3"/>
  <c r="F419" i="3"/>
  <c r="F403" i="3"/>
  <c r="F387" i="3"/>
  <c r="F371" i="3"/>
  <c r="F355" i="3"/>
  <c r="F339" i="3"/>
  <c r="F323" i="3"/>
  <c r="F307" i="3"/>
  <c r="F291" i="3"/>
  <c r="F275" i="3"/>
  <c r="F259" i="3"/>
  <c r="F243" i="3"/>
  <c r="F227" i="3"/>
  <c r="F211" i="3"/>
  <c r="F195" i="3"/>
  <c r="F179" i="3"/>
  <c r="F163" i="3"/>
  <c r="F147" i="3"/>
  <c r="F131" i="3"/>
  <c r="F115" i="3"/>
  <c r="F99" i="3"/>
  <c r="F83" i="3"/>
  <c r="F67" i="3"/>
  <c r="F51" i="3"/>
  <c r="F35" i="3"/>
  <c r="F19" i="3"/>
  <c r="F486" i="3"/>
  <c r="F470" i="3"/>
  <c r="F454" i="3"/>
  <c r="F438" i="3"/>
  <c r="F422" i="3"/>
  <c r="F406" i="3"/>
  <c r="F390" i="3"/>
  <c r="F374" i="3"/>
  <c r="F358" i="3"/>
  <c r="F342" i="3"/>
  <c r="F326" i="3"/>
  <c r="F310" i="3"/>
  <c r="F294" i="3"/>
  <c r="F278" i="3"/>
  <c r="F262" i="3"/>
  <c r="F246" i="3"/>
  <c r="F230" i="3"/>
  <c r="F214" i="3"/>
  <c r="F198" i="3"/>
  <c r="F182" i="3"/>
  <c r="F166" i="3"/>
  <c r="F150" i="3"/>
  <c r="F134" i="3"/>
  <c r="F118" i="3"/>
  <c r="F102" i="3"/>
  <c r="F86" i="3"/>
  <c r="F70" i="3"/>
  <c r="F54" i="3"/>
  <c r="F38" i="3"/>
  <c r="F22" i="3"/>
  <c r="F304" i="3"/>
  <c r="F489" i="3"/>
  <c r="F473" i="3"/>
  <c r="F457" i="3"/>
  <c r="F441" i="3"/>
  <c r="F425" i="3"/>
  <c r="F409" i="3"/>
  <c r="F393" i="3"/>
  <c r="F377" i="3"/>
  <c r="F361" i="3"/>
  <c r="F345" i="3"/>
  <c r="F329" i="3"/>
  <c r="F313" i="3"/>
  <c r="F297" i="3"/>
  <c r="F281" i="3"/>
  <c r="F265" i="3"/>
  <c r="F249" i="3"/>
  <c r="F233" i="3"/>
  <c r="F217" i="3"/>
  <c r="F201" i="3"/>
  <c r="F185" i="3"/>
  <c r="F169" i="3"/>
  <c r="F153" i="3"/>
  <c r="F137" i="3"/>
  <c r="F121" i="3"/>
  <c r="F105" i="3"/>
  <c r="F89" i="3"/>
  <c r="F73" i="3"/>
  <c r="F57" i="3"/>
  <c r="F41" i="3"/>
  <c r="F25" i="3"/>
  <c r="F9" i="3"/>
  <c r="F270" i="3"/>
  <c r="F224" i="3"/>
  <c r="F143" i="3"/>
  <c r="F492" i="3"/>
  <c r="F476" i="3"/>
  <c r="F460" i="3"/>
  <c r="F444" i="3"/>
  <c r="F428" i="3"/>
  <c r="F412" i="3"/>
  <c r="F396" i="3"/>
  <c r="F380" i="3"/>
  <c r="F364" i="3"/>
  <c r="F348" i="3"/>
  <c r="F332" i="3"/>
  <c r="F316" i="3"/>
  <c r="F300" i="3"/>
  <c r="F284" i="3"/>
  <c r="F268" i="3"/>
  <c r="F252" i="3"/>
  <c r="F236" i="3"/>
  <c r="F220" i="3"/>
  <c r="F204" i="3"/>
  <c r="F188" i="3"/>
  <c r="F172" i="3"/>
  <c r="F156" i="3"/>
  <c r="F140" i="3"/>
  <c r="F124" i="3"/>
  <c r="F108" i="3"/>
  <c r="F92" i="3"/>
  <c r="F76" i="3"/>
  <c r="F60" i="3"/>
  <c r="F44" i="3"/>
  <c r="F28" i="3"/>
  <c r="F12" i="3"/>
  <c r="F7" i="3"/>
  <c r="F6" i="3"/>
  <c r="D15" i="6" s="1"/>
  <c r="F5" i="3"/>
  <c r="F3" i="3"/>
  <c r="F4" i="3"/>
  <c r="AF82" i="6"/>
  <c r="AF40" i="6"/>
  <c r="BV74" i="6"/>
  <c r="AF33" i="6"/>
  <c r="BA32" i="6"/>
  <c r="BV31" i="6"/>
  <c r="BV34" i="6"/>
  <c r="BA29" i="6"/>
  <c r="BA74" i="6"/>
  <c r="AF80" i="6"/>
  <c r="BV29" i="6"/>
  <c r="BV25" i="6"/>
  <c r="BV30" i="6"/>
  <c r="BV28" i="6"/>
  <c r="BA77" i="6"/>
  <c r="AF26" i="6"/>
  <c r="BV40" i="6"/>
  <c r="BA31" i="6"/>
  <c r="AF77" i="6"/>
  <c r="AF39" i="6"/>
  <c r="AF32" i="6"/>
  <c r="BA28" i="6"/>
  <c r="BV91" i="6"/>
  <c r="BV87" i="6"/>
  <c r="BA86" i="6"/>
  <c r="BA40" i="6"/>
  <c r="BA38" i="6"/>
  <c r="BV86" i="6"/>
  <c r="AF34" i="6"/>
  <c r="BA30" i="6"/>
  <c r="AF85" i="6"/>
  <c r="BV32" i="6"/>
  <c r="AF30" i="6"/>
  <c r="AF95" i="6"/>
  <c r="BV95" i="6"/>
  <c r="AF36" i="6"/>
  <c r="BV94" i="6"/>
  <c r="BA94" i="6"/>
  <c r="BV78" i="6"/>
  <c r="BA78" i="6"/>
  <c r="AF78" i="6"/>
  <c r="BA35" i="6"/>
  <c r="BV92" i="6"/>
  <c r="BV93" i="6"/>
  <c r="BA93" i="6"/>
  <c r="AF93" i="6"/>
  <c r="BV37" i="6"/>
  <c r="AF29" i="6"/>
  <c r="BA95" i="6"/>
  <c r="AF35" i="6"/>
  <c r="BA92" i="6"/>
  <c r="BV89" i="6"/>
  <c r="BA89" i="6"/>
  <c r="AF89" i="6"/>
  <c r="AF90" i="6"/>
  <c r="BV90" i="6"/>
  <c r="BA90" i="6"/>
  <c r="AF38" i="6"/>
  <c r="BA34" i="6"/>
  <c r="BA37" i="6"/>
  <c r="BV33" i="6"/>
  <c r="BV36" i="6"/>
  <c r="AF28" i="6"/>
  <c r="BV27" i="6"/>
  <c r="BV39" i="6"/>
  <c r="AF31" i="6"/>
  <c r="BA27" i="6"/>
  <c r="BV26" i="6"/>
  <c r="BA83" i="6"/>
  <c r="AF83" i="6"/>
  <c r="BV83" i="6"/>
  <c r="BV96" i="6"/>
  <c r="AF37" i="6"/>
  <c r="BA33" i="6"/>
  <c r="BA36" i="6"/>
  <c r="BA39" i="6"/>
  <c r="BV35" i="6"/>
  <c r="AF94" i="6"/>
  <c r="BV38" i="6"/>
  <c r="BA26" i="6"/>
  <c r="BA96" i="6"/>
  <c r="AF96" i="6"/>
  <c r="BV88" i="6"/>
  <c r="BA88" i="6"/>
  <c r="BA85" i="6"/>
  <c r="AF84" i="6"/>
  <c r="AF25" i="6"/>
  <c r="BA82" i="6"/>
  <c r="BV80" i="6"/>
  <c r="AF92" i="6"/>
  <c r="BV85" i="6"/>
  <c r="BV84" i="6"/>
  <c r="BA84" i="6"/>
  <c r="BA81" i="6"/>
  <c r="AF27" i="6"/>
  <c r="BV77" i="6"/>
  <c r="BV97" i="6"/>
  <c r="BA97" i="6"/>
  <c r="AF81" i="6"/>
  <c r="AF97" i="6"/>
  <c r="AF88" i="6"/>
  <c r="BV81" i="6"/>
  <c r="BA25" i="6"/>
  <c r="BV82" i="6"/>
  <c r="AF74" i="6"/>
  <c r="BA91" i="6"/>
  <c r="AF91" i="6"/>
  <c r="AF87" i="6"/>
  <c r="BA87" i="6"/>
  <c r="AF86" i="6"/>
  <c r="BV20" i="6"/>
  <c r="E20" i="6"/>
  <c r="BV79" i="6"/>
  <c r="BA79" i="6"/>
  <c r="AF75" i="6"/>
  <c r="AF42" i="6"/>
  <c r="AF41" i="6"/>
  <c r="AF43" i="6"/>
  <c r="AF44" i="6"/>
  <c r="BA42" i="6"/>
  <c r="BA44" i="6"/>
  <c r="BA43" i="6"/>
  <c r="BA41" i="6"/>
  <c r="BV44" i="6"/>
  <c r="BV42" i="6"/>
  <c r="BV41" i="6"/>
  <c r="BV43" i="6"/>
  <c r="BV75" i="6"/>
  <c r="AF79" i="6"/>
  <c r="BA75" i="6"/>
  <c r="E74" i="6"/>
  <c r="E77" i="6"/>
  <c r="B3" i="3"/>
  <c r="E92" i="6"/>
  <c r="E88" i="6"/>
  <c r="E87" i="6"/>
  <c r="K74" i="6"/>
  <c r="E82" i="6"/>
  <c r="K82" i="6"/>
  <c r="C83" i="6"/>
  <c r="C81" i="6"/>
  <c r="K97" i="6"/>
  <c r="C97" i="6"/>
  <c r="E97" i="6"/>
  <c r="E32" i="6"/>
  <c r="K89" i="6"/>
  <c r="E93" i="6"/>
  <c r="E89" i="6"/>
  <c r="E83" i="6"/>
  <c r="C84" i="6"/>
  <c r="E81" i="6"/>
  <c r="K86" i="6"/>
  <c r="K77" i="6"/>
  <c r="K96" i="6"/>
  <c r="C96" i="6"/>
  <c r="E94" i="6"/>
  <c r="C78" i="6"/>
  <c r="K80" i="6"/>
  <c r="C93" i="6"/>
  <c r="E78" i="6"/>
  <c r="C94" i="6"/>
  <c r="K31" i="6"/>
  <c r="E80" i="6"/>
  <c r="E28" i="6"/>
  <c r="K87" i="6"/>
  <c r="K84" i="6"/>
  <c r="K27" i="6"/>
  <c r="K92" i="6"/>
  <c r="C89" i="6"/>
  <c r="E38" i="6"/>
  <c r="C88" i="6"/>
  <c r="K88" i="6"/>
  <c r="C87" i="6"/>
  <c r="E86" i="6"/>
  <c r="C86" i="6"/>
  <c r="C91" i="6"/>
  <c r="K90" i="6"/>
  <c r="C95" i="6"/>
  <c r="E91" i="6"/>
  <c r="K95" i="6"/>
  <c r="E95" i="6"/>
  <c r="K91" i="6"/>
  <c r="K40" i="6"/>
  <c r="E25" i="6"/>
  <c r="K85" i="6"/>
  <c r="E85" i="6"/>
  <c r="C90" i="6"/>
  <c r="E84" i="6"/>
  <c r="C85" i="6"/>
  <c r="E90" i="6"/>
  <c r="K94" i="6"/>
  <c r="K78" i="6"/>
  <c r="E39" i="6"/>
  <c r="K38" i="6"/>
  <c r="K93" i="6"/>
  <c r="K39" i="6"/>
  <c r="K81" i="6"/>
  <c r="E40" i="6"/>
  <c r="E96" i="6"/>
  <c r="K83" i="6"/>
  <c r="K79" i="6"/>
  <c r="K75" i="6"/>
  <c r="E79" i="6"/>
  <c r="E75" i="6"/>
  <c r="K37" i="6"/>
  <c r="E37" i="6"/>
  <c r="K36" i="6"/>
  <c r="E31" i="6"/>
  <c r="K30" i="6"/>
  <c r="E34" i="6"/>
  <c r="K33" i="6"/>
  <c r="E27" i="6"/>
  <c r="K26" i="6"/>
  <c r="E30" i="6"/>
  <c r="K29" i="6"/>
  <c r="E33" i="6"/>
  <c r="K32" i="6"/>
  <c r="E36" i="6"/>
  <c r="K35" i="6"/>
  <c r="E26" i="6"/>
  <c r="K25" i="6"/>
  <c r="E29" i="6"/>
  <c r="K28" i="6"/>
  <c r="E35" i="6"/>
  <c r="K34" i="6"/>
  <c r="K44" i="6"/>
  <c r="K41" i="6"/>
  <c r="K42" i="6"/>
  <c r="K43" i="6"/>
  <c r="E43" i="6"/>
  <c r="E41" i="6"/>
  <c r="E44" i="6"/>
  <c r="E42" i="6"/>
  <c r="BT7" i="6"/>
  <c r="AF7" i="6"/>
  <c r="AM2" i="13" a="1"/>
  <c r="AM2" i="13" s="1"/>
  <c r="AH2" i="13" a="1"/>
  <c r="AH2" i="13" s="1"/>
  <c r="AR2" i="13" a="1"/>
  <c r="AR2" i="13" s="1"/>
  <c r="BS7" i="6"/>
  <c r="BR7" i="6"/>
  <c r="CE7" i="6"/>
  <c r="CD7" i="6"/>
  <c r="CC7" i="6"/>
  <c r="BV2" i="13" a="1"/>
  <c r="BV2" i="13" s="1"/>
  <c r="CO7" i="6"/>
  <c r="W7" i="6"/>
  <c r="U7" i="6"/>
  <c r="R7" i="6"/>
  <c r="Q7" i="6"/>
  <c r="CH7" i="6"/>
  <c r="V7" i="6"/>
  <c r="CB7" i="6"/>
  <c r="T7" i="6"/>
  <c r="S7" i="6"/>
  <c r="AJ7" i="6"/>
  <c r="AC2" i="13" a="1"/>
  <c r="AC2" i="13" s="1"/>
  <c r="AG7" i="6"/>
  <c r="AT7" i="6"/>
  <c r="I2" i="13" a="1"/>
  <c r="I2" i="13" s="1"/>
  <c r="G7" i="6"/>
  <c r="AS7" i="6"/>
  <c r="BD7" i="6"/>
  <c r="N2" i="13" a="1"/>
  <c r="N2" i="13" s="1"/>
  <c r="F7" i="6"/>
  <c r="AR7" i="6"/>
  <c r="BC7" i="6"/>
  <c r="BQ7" i="6"/>
  <c r="CA7" i="6"/>
  <c r="AW7" i="6"/>
  <c r="BY7" i="6"/>
  <c r="BB7" i="6"/>
  <c r="K7" i="6"/>
  <c r="BP7" i="6"/>
  <c r="BZ7" i="6"/>
  <c r="BO7" i="6"/>
  <c r="AV7" i="6"/>
  <c r="BI7" i="6"/>
  <c r="BX7" i="6"/>
  <c r="I7" i="6"/>
  <c r="AU7" i="6"/>
  <c r="BF7" i="6"/>
  <c r="H7" i="6"/>
  <c r="BE7" i="6"/>
  <c r="S2" i="13" a="1"/>
  <c r="S2" i="13" s="1"/>
  <c r="AA7" i="6"/>
  <c r="AQ7" i="6"/>
  <c r="X2" i="13" a="1"/>
  <c r="X2" i="13" s="1"/>
  <c r="X7" i="6"/>
  <c r="AP7" i="6"/>
  <c r="BA7" i="6"/>
  <c r="CN7" i="6"/>
  <c r="AW2" i="13" a="1"/>
  <c r="AW2" i="13" s="1"/>
  <c r="P7" i="6"/>
  <c r="AO7" i="6"/>
  <c r="BN7" i="6"/>
  <c r="CM7" i="6"/>
  <c r="BW7" i="6"/>
  <c r="BB2" i="13" a="1"/>
  <c r="BB2" i="13" s="1"/>
  <c r="E7" i="6"/>
  <c r="O7" i="6"/>
  <c r="AN7" i="6"/>
  <c r="BM7" i="6"/>
  <c r="CL7" i="6"/>
  <c r="BV7" i="6"/>
  <c r="BG2" i="13" a="1"/>
  <c r="BG2" i="13" s="1"/>
  <c r="AD7" i="6"/>
  <c r="N7" i="6"/>
  <c r="AM7" i="6"/>
  <c r="BL7" i="6"/>
  <c r="CK7" i="6"/>
  <c r="BL2" i="13" a="1"/>
  <c r="BL2" i="13" s="1"/>
  <c r="AC7" i="6"/>
  <c r="M7" i="6"/>
  <c r="AL7" i="6"/>
  <c r="BK7" i="6"/>
  <c r="CJ7" i="6"/>
  <c r="BQ2" i="13" a="1"/>
  <c r="BQ2" i="13" s="1"/>
  <c r="AB7" i="6"/>
  <c r="L7" i="6"/>
  <c r="AK7" i="6"/>
  <c r="BJ7" i="6"/>
  <c r="CI7" i="6"/>
  <c r="CA2" i="13" a="1"/>
  <c r="CA2" i="13" s="1"/>
  <c r="Z7" i="6"/>
  <c r="AY7" i="6"/>
  <c r="AI7" i="6"/>
  <c r="BH7" i="6"/>
  <c r="CG7" i="6"/>
  <c r="CF2" i="13" a="1"/>
  <c r="CF2" i="13" s="1"/>
  <c r="Y7" i="6"/>
  <c r="AX7" i="6"/>
  <c r="AH7" i="6"/>
  <c r="BG7" i="6"/>
  <c r="CF7" i="6"/>
  <c r="CG69" i="6" l="1"/>
  <c r="CN69" i="6"/>
  <c r="AV19" i="6"/>
  <c r="AV21" i="6" s="1"/>
  <c r="AV70" i="6" s="1"/>
  <c r="M19" i="6"/>
  <c r="M21" i="6" s="1"/>
  <c r="M70" i="6" s="1"/>
  <c r="W13" i="6"/>
  <c r="D9" i="6"/>
  <c r="AK69" i="6"/>
  <c r="AA19" i="6"/>
  <c r="AA21" i="6" s="1"/>
  <c r="AA70" i="6" s="1"/>
  <c r="AA69" i="6"/>
  <c r="BZ19" i="6"/>
  <c r="BZ21" i="6" s="1"/>
  <c r="BZ70" i="6" s="1"/>
  <c r="V69" i="6"/>
  <c r="BH13" i="6"/>
  <c r="AN19" i="6"/>
  <c r="AN21" i="6" s="1"/>
  <c r="AN70" i="6" s="1"/>
  <c r="AN13" i="6"/>
  <c r="BT19" i="6"/>
  <c r="BT21" i="6" s="1"/>
  <c r="BT70" i="6" s="1"/>
  <c r="AI13" i="6"/>
  <c r="AI69" i="6"/>
  <c r="BH45" i="6"/>
  <c r="BH164" i="6" s="1"/>
  <c r="D40" i="6"/>
  <c r="B40" i="6" s="1"/>
  <c r="V19" i="6"/>
  <c r="V21" i="6" s="1"/>
  <c r="V70" i="6" s="1"/>
  <c r="BN13" i="6"/>
  <c r="AL13" i="6"/>
  <c r="CF13" i="6"/>
  <c r="BO13" i="6"/>
  <c r="AX69" i="6"/>
  <c r="CI13" i="6"/>
  <c r="BH19" i="6"/>
  <c r="BH21" i="6" s="1"/>
  <c r="BH70" i="6" s="1"/>
  <c r="AS13" i="6"/>
  <c r="X69" i="6"/>
  <c r="O19" i="6"/>
  <c r="O21" i="6" s="1"/>
  <c r="O70" i="6" s="1"/>
  <c r="O69" i="6"/>
  <c r="AX19" i="6"/>
  <c r="AX21" i="6" s="1"/>
  <c r="AX70" i="6" s="1"/>
  <c r="X19" i="6"/>
  <c r="X21" i="6" s="1"/>
  <c r="X70" i="6" s="1"/>
  <c r="BR69" i="6"/>
  <c r="BR19" i="6"/>
  <c r="BR21" i="6" s="1"/>
  <c r="BR70" i="6" s="1"/>
  <c r="CK13" i="6"/>
  <c r="BL13" i="6"/>
  <c r="AU69" i="6"/>
  <c r="AH69" i="6"/>
  <c r="AH19" i="6"/>
  <c r="AH21" i="6" s="1"/>
  <c r="AH70" i="6" s="1"/>
  <c r="AD69" i="6"/>
  <c r="AV13" i="6"/>
  <c r="BJ13" i="6"/>
  <c r="AK19" i="6"/>
  <c r="AK21" i="6" s="1"/>
  <c r="AK70" i="6" s="1"/>
  <c r="D14" i="6"/>
  <c r="D16" i="6" s="1"/>
  <c r="D18" i="6" s="1"/>
  <c r="D94" i="6"/>
  <c r="B94" i="6" s="1"/>
  <c r="D74" i="6"/>
  <c r="B74" i="6" s="1"/>
  <c r="F19" i="6"/>
  <c r="F21" i="6" s="1"/>
  <c r="F70" i="6" s="1"/>
  <c r="AV69" i="6"/>
  <c r="AA18" i="6"/>
  <c r="AP45" i="6"/>
  <c r="AP200" i="6" s="1"/>
  <c r="AN45" i="6"/>
  <c r="AN115" i="6" s="1"/>
  <c r="BL45" i="6"/>
  <c r="BL117" i="6" s="1"/>
  <c r="BK45" i="6"/>
  <c r="CK45" i="6"/>
  <c r="CK182" i="6" s="1"/>
  <c r="BM45" i="6"/>
  <c r="BM179" i="6" s="1"/>
  <c r="BO45" i="6"/>
  <c r="BO202" i="6" s="1"/>
  <c r="CI45" i="6"/>
  <c r="CI164" i="6" s="1"/>
  <c r="AC45" i="6"/>
  <c r="AC125" i="6" s="1"/>
  <c r="CL45" i="6"/>
  <c r="CL199" i="6" s="1"/>
  <c r="AR19" i="6"/>
  <c r="AR21" i="6" s="1"/>
  <c r="AR70" i="6" s="1"/>
  <c r="F45" i="6"/>
  <c r="F133" i="6" s="1"/>
  <c r="BW45" i="6"/>
  <c r="BW200" i="6" s="1"/>
  <c r="BY13" i="6"/>
  <c r="AX45" i="6"/>
  <c r="AX202" i="6" s="1"/>
  <c r="AY45" i="6"/>
  <c r="AY185" i="6" s="1"/>
  <c r="AB45" i="6"/>
  <c r="AB144" i="6" s="1"/>
  <c r="AA45" i="6"/>
  <c r="AA177" i="6" s="1"/>
  <c r="BS19" i="6"/>
  <c r="BS21" i="6" s="1"/>
  <c r="BS70" i="6" s="1"/>
  <c r="BT13" i="6"/>
  <c r="AL45" i="6"/>
  <c r="AL188" i="6" s="1"/>
  <c r="Z45" i="6"/>
  <c r="Z126" i="6" s="1"/>
  <c r="BJ45" i="6"/>
  <c r="BJ181" i="6" s="1"/>
  <c r="BX45" i="6"/>
  <c r="BX174" i="6" s="1"/>
  <c r="BW19" i="6"/>
  <c r="BW21" i="6" s="1"/>
  <c r="BW70" i="6" s="1"/>
  <c r="BQ69" i="6"/>
  <c r="AL19" i="6"/>
  <c r="AL21" i="6" s="1"/>
  <c r="AL70" i="6" s="1"/>
  <c r="BD69" i="6"/>
  <c r="BF69" i="6"/>
  <c r="AM19" i="6"/>
  <c r="AM21" i="6" s="1"/>
  <c r="AM70" i="6" s="1"/>
  <c r="D96" i="6"/>
  <c r="B96" i="6" s="1"/>
  <c r="D10" i="6"/>
  <c r="BW13" i="6"/>
  <c r="BP69" i="6"/>
  <c r="AM13" i="6"/>
  <c r="H13" i="6"/>
  <c r="BM19" i="6"/>
  <c r="BM21" i="6" s="1"/>
  <c r="BM70" i="6" s="1"/>
  <c r="BT69" i="6"/>
  <c r="BY19" i="6"/>
  <c r="BY21" i="6" s="1"/>
  <c r="BY70" i="6" s="1"/>
  <c r="BM13" i="6"/>
  <c r="AT13" i="6"/>
  <c r="M13" i="6"/>
  <c r="CN19" i="6"/>
  <c r="CN21" i="6" s="1"/>
  <c r="CN70" i="6" s="1"/>
  <c r="CG19" i="6"/>
  <c r="CG21" i="6" s="1"/>
  <c r="CG70" i="6" s="1"/>
  <c r="CO69" i="6"/>
  <c r="BF19" i="6"/>
  <c r="BF21" i="6" s="1"/>
  <c r="BF70" i="6" s="1"/>
  <c r="G19" i="6"/>
  <c r="G21" i="6" s="1"/>
  <c r="G70" i="6" s="1"/>
  <c r="F13" i="6"/>
  <c r="BX13" i="6"/>
  <c r="BE69" i="6"/>
  <c r="H19" i="6"/>
  <c r="H21" i="6" s="1"/>
  <c r="H70" i="6" s="1"/>
  <c r="M69" i="6"/>
  <c r="AO19" i="6"/>
  <c r="AO21" i="6" s="1"/>
  <c r="AO70" i="6" s="1"/>
  <c r="CO19" i="6"/>
  <c r="CO21" i="6" s="1"/>
  <c r="CO70" i="6" s="1"/>
  <c r="AC19" i="6"/>
  <c r="AC21" i="6" s="1"/>
  <c r="AC70" i="6" s="1"/>
  <c r="U13" i="6"/>
  <c r="BJ19" i="6"/>
  <c r="BJ21" i="6" s="1"/>
  <c r="BJ70" i="6" s="1"/>
  <c r="U19" i="6"/>
  <c r="U21" i="6" s="1"/>
  <c r="U70" i="6" s="1"/>
  <c r="AQ67" i="6"/>
  <c r="BX19" i="6"/>
  <c r="BX21" i="6" s="1"/>
  <c r="BX70" i="6" s="1"/>
  <c r="Q19" i="6"/>
  <c r="Q21" i="6" s="1"/>
  <c r="Q70" i="6" s="1"/>
  <c r="BG19" i="6"/>
  <c r="BG21" i="6" s="1"/>
  <c r="BG70" i="6" s="1"/>
  <c r="AG69" i="6"/>
  <c r="Z13" i="6"/>
  <c r="CE19" i="6"/>
  <c r="CE21" i="6" s="1"/>
  <c r="CE70" i="6" s="1"/>
  <c r="BQ19" i="6"/>
  <c r="BQ21" i="6" s="1"/>
  <c r="BQ70" i="6" s="1"/>
  <c r="AG19" i="6"/>
  <c r="AG21" i="6" s="1"/>
  <c r="AG70" i="6" s="1"/>
  <c r="S19" i="6"/>
  <c r="S21" i="6" s="1"/>
  <c r="S70" i="6" s="1"/>
  <c r="BK19" i="6"/>
  <c r="BK21" i="6" s="1"/>
  <c r="BK70" i="6" s="1"/>
  <c r="AU19" i="6"/>
  <c r="AU21" i="6" s="1"/>
  <c r="AU70" i="6" s="1"/>
  <c r="CF19" i="6"/>
  <c r="CF21" i="6" s="1"/>
  <c r="CF70" i="6" s="1"/>
  <c r="R69" i="6"/>
  <c r="CL19" i="6"/>
  <c r="CL21" i="6" s="1"/>
  <c r="CL70" i="6" s="1"/>
  <c r="AS19" i="6"/>
  <c r="AS21" i="6" s="1"/>
  <c r="AS70" i="6" s="1"/>
  <c r="CB13" i="6"/>
  <c r="AR13" i="6"/>
  <c r="AQ19" i="6"/>
  <c r="AQ21" i="6" s="1"/>
  <c r="AQ70" i="6" s="1"/>
  <c r="CH19" i="6"/>
  <c r="CH21" i="6" s="1"/>
  <c r="CH70" i="6" s="1"/>
  <c r="BI13" i="6"/>
  <c r="CD19" i="6"/>
  <c r="CD21" i="6" s="1"/>
  <c r="CD70" i="6" s="1"/>
  <c r="AJ13" i="6"/>
  <c r="R13" i="6"/>
  <c r="BI19" i="6"/>
  <c r="BI21" i="6" s="1"/>
  <c r="BI70" i="6" s="1"/>
  <c r="I69" i="6"/>
  <c r="AB19" i="6"/>
  <c r="AB21" i="6" s="1"/>
  <c r="AB70" i="6" s="1"/>
  <c r="CB19" i="6"/>
  <c r="CB21" i="6" s="1"/>
  <c r="CB70" i="6" s="1"/>
  <c r="BO19" i="6"/>
  <c r="BO21" i="6" s="1"/>
  <c r="BO70" i="6" s="1"/>
  <c r="CE13" i="6"/>
  <c r="N19" i="6"/>
  <c r="N21" i="6" s="1"/>
  <c r="N70" i="6" s="1"/>
  <c r="AJ19" i="6"/>
  <c r="AJ21" i="6" s="1"/>
  <c r="AJ70" i="6" s="1"/>
  <c r="CC19" i="6"/>
  <c r="CC21" i="6" s="1"/>
  <c r="CC70" i="6" s="1"/>
  <c r="I13" i="6"/>
  <c r="BG13" i="6"/>
  <c r="BS69" i="6"/>
  <c r="CC13" i="6"/>
  <c r="AY13" i="6"/>
  <c r="N13" i="6"/>
  <c r="CD69" i="6"/>
  <c r="AY19" i="6"/>
  <c r="AY21" i="6" s="1"/>
  <c r="AY70" i="6" s="1"/>
  <c r="AB69" i="6"/>
  <c r="CA19" i="6"/>
  <c r="CA21" i="6" s="1"/>
  <c r="CA70" i="6" s="1"/>
  <c r="BS13" i="6"/>
  <c r="BL19" i="6"/>
  <c r="BL21" i="6" s="1"/>
  <c r="BL70" i="6" s="1"/>
  <c r="AC69" i="6"/>
  <c r="Q69" i="6"/>
  <c r="CM19" i="6"/>
  <c r="CM21" i="6" s="1"/>
  <c r="CM70" i="6" s="1"/>
  <c r="BD19" i="6"/>
  <c r="BD21" i="6" s="1"/>
  <c r="BD70" i="6" s="1"/>
  <c r="BP67" i="6"/>
  <c r="P69" i="6"/>
  <c r="BZ13" i="6"/>
  <c r="BZ69" i="6"/>
  <c r="BE19" i="6"/>
  <c r="BE21" i="6" s="1"/>
  <c r="BE70" i="6" s="1"/>
  <c r="AT19" i="6"/>
  <c r="AT21" i="6" s="1"/>
  <c r="AT70" i="6" s="1"/>
  <c r="L13" i="6"/>
  <c r="U67" i="6"/>
  <c r="T19" i="6"/>
  <c r="T21" i="6" s="1"/>
  <c r="T70" i="6" s="1"/>
  <c r="CI19" i="6"/>
  <c r="CI21" i="6" s="1"/>
  <c r="CI70" i="6" s="1"/>
  <c r="Y13" i="6"/>
  <c r="CI67" i="6"/>
  <c r="CJ67" i="6"/>
  <c r="CA66" i="6"/>
  <c r="BQ66" i="6"/>
  <c r="AJ66" i="6"/>
  <c r="T66" i="6"/>
  <c r="CB67" i="6"/>
  <c r="BZ66" i="6"/>
  <c r="BP66" i="6"/>
  <c r="AY66" i="6"/>
  <c r="AI66" i="6"/>
  <c r="S66" i="6"/>
  <c r="CO66" i="6"/>
  <c r="BY66" i="6"/>
  <c r="BO66" i="6"/>
  <c r="AX66" i="6"/>
  <c r="AH66" i="6"/>
  <c r="R66" i="6"/>
  <c r="I66" i="6"/>
  <c r="CN66" i="6"/>
  <c r="BX66" i="6"/>
  <c r="BN66" i="6"/>
  <c r="AW66" i="6"/>
  <c r="AG66" i="6"/>
  <c r="Q66" i="6"/>
  <c r="H66" i="6"/>
  <c r="CM66" i="6"/>
  <c r="BW66" i="6"/>
  <c r="BM66" i="6"/>
  <c r="AV66" i="6"/>
  <c r="P66" i="6"/>
  <c r="G66" i="6"/>
  <c r="CL66" i="6"/>
  <c r="BL66" i="6"/>
  <c r="AU66" i="6"/>
  <c r="O66" i="6"/>
  <c r="F66" i="6"/>
  <c r="CK66" i="6"/>
  <c r="BK66" i="6"/>
  <c r="AT66" i="6"/>
  <c r="AD66" i="6"/>
  <c r="N66" i="6"/>
  <c r="CJ66" i="6"/>
  <c r="BJ66" i="6"/>
  <c r="AS66" i="6"/>
  <c r="AC66" i="6"/>
  <c r="M66" i="6"/>
  <c r="CI66" i="6"/>
  <c r="BI66" i="6"/>
  <c r="AR66" i="6"/>
  <c r="AB66" i="6"/>
  <c r="L66" i="6"/>
  <c r="CH66" i="6"/>
  <c r="BH66" i="6"/>
  <c r="AQ66" i="6"/>
  <c r="AA66" i="6"/>
  <c r="CE66" i="6"/>
  <c r="BE66" i="6"/>
  <c r="AN66" i="6"/>
  <c r="X66" i="6"/>
  <c r="CG66" i="6"/>
  <c r="BG66" i="6"/>
  <c r="AP66" i="6"/>
  <c r="Z66" i="6"/>
  <c r="CD66" i="6"/>
  <c r="BT66" i="6"/>
  <c r="BD66" i="6"/>
  <c r="AM66" i="6"/>
  <c r="W66" i="6"/>
  <c r="CF66" i="6"/>
  <c r="BF66" i="6"/>
  <c r="AO66" i="6"/>
  <c r="Y66" i="6"/>
  <c r="CB66" i="6"/>
  <c r="BR66" i="6"/>
  <c r="BB66" i="6"/>
  <c r="AK66" i="6"/>
  <c r="U66" i="6"/>
  <c r="CC66" i="6"/>
  <c r="BS66" i="6"/>
  <c r="BC66" i="6"/>
  <c r="AL66" i="6"/>
  <c r="V66" i="6"/>
  <c r="AY67" i="6"/>
  <c r="AU67" i="6"/>
  <c r="CE67" i="6"/>
  <c r="BY67" i="6"/>
  <c r="AI67" i="6"/>
  <c r="AV67" i="6"/>
  <c r="L67" i="6"/>
  <c r="AA67" i="6"/>
  <c r="BF67" i="6"/>
  <c r="X67" i="6"/>
  <c r="O67" i="6"/>
  <c r="BS67" i="6"/>
  <c r="BN67" i="6"/>
  <c r="AH67" i="6"/>
  <c r="AK67" i="6"/>
  <c r="CK67" i="6"/>
  <c r="AN67" i="6"/>
  <c r="CO67" i="6"/>
  <c r="F67" i="6"/>
  <c r="AG67" i="6"/>
  <c r="BQ67" i="6"/>
  <c r="AO67" i="6"/>
  <c r="AM67" i="6"/>
  <c r="I67" i="6"/>
  <c r="CM67" i="6"/>
  <c r="AL67" i="6"/>
  <c r="BL67" i="6"/>
  <c r="BJ67" i="6"/>
  <c r="AJ67" i="6"/>
  <c r="BT67" i="6"/>
  <c r="W67" i="6"/>
  <c r="T67" i="6"/>
  <c r="AW67" i="6"/>
  <c r="BZ67" i="6"/>
  <c r="CC67" i="6"/>
  <c r="N67" i="6"/>
  <c r="BG67" i="6"/>
  <c r="S67" i="6"/>
  <c r="Z67" i="6"/>
  <c r="BM67" i="6"/>
  <c r="CL67" i="6"/>
  <c r="BH67" i="6"/>
  <c r="R67" i="6"/>
  <c r="Y67" i="6"/>
  <c r="BB67" i="6"/>
  <c r="BW67" i="6"/>
  <c r="V67" i="6"/>
  <c r="BI67" i="6"/>
  <c r="AB67" i="6"/>
  <c r="AT67" i="6"/>
  <c r="CN67" i="6"/>
  <c r="BR67" i="6"/>
  <c r="M67" i="6"/>
  <c r="CD67" i="6"/>
  <c r="BK67" i="6"/>
  <c r="CL69" i="6"/>
  <c r="CK19" i="6"/>
  <c r="CK21" i="6" s="1"/>
  <c r="CK70" i="6" s="1"/>
  <c r="Q67" i="6"/>
  <c r="CA67" i="6"/>
  <c r="CH13" i="6"/>
  <c r="CG67" i="6"/>
  <c r="BO67" i="6"/>
  <c r="BB69" i="6"/>
  <c r="CL13" i="6"/>
  <c r="BN19" i="6"/>
  <c r="BN21" i="6" s="1"/>
  <c r="BN70" i="6" s="1"/>
  <c r="AW69" i="6"/>
  <c r="BP19" i="6"/>
  <c r="BP21" i="6" s="1"/>
  <c r="BP70" i="6" s="1"/>
  <c r="G13" i="6"/>
  <c r="AP13" i="6"/>
  <c r="BC67" i="6"/>
  <c r="L19" i="6"/>
  <c r="L21" i="6" s="1"/>
  <c r="L70" i="6" s="1"/>
  <c r="H67" i="6"/>
  <c r="CF67" i="6"/>
  <c r="P19" i="6"/>
  <c r="P21" i="6" s="1"/>
  <c r="P70" i="6" s="1"/>
  <c r="AX67" i="6"/>
  <c r="BC69" i="6"/>
  <c r="AW19" i="6"/>
  <c r="AW21" i="6" s="1"/>
  <c r="AW70" i="6" s="1"/>
  <c r="AP19" i="6"/>
  <c r="AP21" i="6" s="1"/>
  <c r="AP70" i="6" s="1"/>
  <c r="Y19" i="6"/>
  <c r="Y21" i="6" s="1"/>
  <c r="Y70" i="6" s="1"/>
  <c r="AD67" i="6"/>
  <c r="P67" i="6"/>
  <c r="W19" i="6"/>
  <c r="W21" i="6" s="1"/>
  <c r="W70" i="6" s="1"/>
  <c r="CH67" i="6"/>
  <c r="AS67" i="6"/>
  <c r="BX67" i="6"/>
  <c r="BK13" i="6"/>
  <c r="CM69" i="6"/>
  <c r="AD19" i="6"/>
  <c r="AD21" i="6" s="1"/>
  <c r="AD70" i="6" s="1"/>
  <c r="CJ13" i="6"/>
  <c r="BD67" i="6"/>
  <c r="G67" i="6"/>
  <c r="AP67" i="6"/>
  <c r="BB19" i="6"/>
  <c r="BB21" i="6" s="1"/>
  <c r="BB70" i="6" s="1"/>
  <c r="AC67" i="6"/>
  <c r="AR67" i="6"/>
  <c r="BE67" i="6"/>
  <c r="S69" i="6"/>
  <c r="T69" i="6"/>
  <c r="AO13" i="6"/>
  <c r="BC19" i="6"/>
  <c r="BC21" i="6" s="1"/>
  <c r="BC70" i="6" s="1"/>
  <c r="CA69" i="6"/>
  <c r="AQ69" i="6"/>
  <c r="CJ19" i="6"/>
  <c r="CJ21" i="6" s="1"/>
  <c r="CJ70" i="6" s="1"/>
  <c r="Z19" i="6"/>
  <c r="Z21" i="6" s="1"/>
  <c r="Z70" i="6" s="1"/>
  <c r="AR45" i="6"/>
  <c r="AR60" i="6" s="1"/>
  <c r="AK45" i="6"/>
  <c r="BH188" i="6"/>
  <c r="CG45" i="6"/>
  <c r="AT45" i="6"/>
  <c r="AT60" i="6" s="1"/>
  <c r="S45" i="6"/>
  <c r="BN45" i="6"/>
  <c r="BI45" i="6"/>
  <c r="CH45" i="6"/>
  <c r="BO119" i="6"/>
  <c r="BO136" i="6"/>
  <c r="AC172" i="6"/>
  <c r="AC164" i="6"/>
  <c r="AC106" i="6"/>
  <c r="AC133" i="6"/>
  <c r="AQ45" i="6"/>
  <c r="AQ60" i="6" s="1"/>
  <c r="AO45" i="6"/>
  <c r="BP45" i="6"/>
  <c r="BP60" i="6" s="1"/>
  <c r="BZ45" i="6"/>
  <c r="BY45" i="6"/>
  <c r="O45" i="6"/>
  <c r="T45" i="6"/>
  <c r="BQ45" i="6"/>
  <c r="BQ60" i="6" s="1"/>
  <c r="CB45" i="6"/>
  <c r="CB60" i="6" s="1"/>
  <c r="CO45" i="6"/>
  <c r="F201" i="6"/>
  <c r="F186" i="6"/>
  <c r="F151" i="6"/>
  <c r="F125" i="6"/>
  <c r="F121" i="6"/>
  <c r="F149" i="6"/>
  <c r="F143" i="6"/>
  <c r="F179" i="6"/>
  <c r="F178" i="6"/>
  <c r="F164" i="6"/>
  <c r="F119" i="6"/>
  <c r="F184" i="6"/>
  <c r="R45" i="6"/>
  <c r="AS45" i="6"/>
  <c r="AS60" i="6" s="1"/>
  <c r="BB45" i="6"/>
  <c r="BW183" i="6"/>
  <c r="BW118" i="6"/>
  <c r="BW115" i="6"/>
  <c r="BW105" i="6"/>
  <c r="AX147" i="6"/>
  <c r="AX146" i="6"/>
  <c r="AX107" i="6"/>
  <c r="AX133" i="6"/>
  <c r="AG45" i="6"/>
  <c r="AU45" i="6"/>
  <c r="BR45" i="6"/>
  <c r="CC45" i="6"/>
  <c r="Z166" i="6"/>
  <c r="Z191" i="6"/>
  <c r="Z122" i="6"/>
  <c r="Z195" i="6"/>
  <c r="Z170" i="6"/>
  <c r="H45" i="6"/>
  <c r="AI45" i="6"/>
  <c r="AV45" i="6"/>
  <c r="BS45" i="6"/>
  <c r="CE45" i="6"/>
  <c r="BJ165" i="6"/>
  <c r="BJ136" i="6"/>
  <c r="CD45" i="6"/>
  <c r="P45" i="6"/>
  <c r="AH45" i="6"/>
  <c r="X45" i="6"/>
  <c r="BD45" i="6"/>
  <c r="CJ45" i="6"/>
  <c r="U45" i="6"/>
  <c r="G45" i="6"/>
  <c r="V45" i="6"/>
  <c r="AW45" i="6"/>
  <c r="BT45" i="6"/>
  <c r="CM45" i="6"/>
  <c r="W45" i="6"/>
  <c r="M45" i="6"/>
  <c r="AJ45" i="6"/>
  <c r="N45" i="6"/>
  <c r="BE45" i="6"/>
  <c r="CN45" i="6"/>
  <c r="BC45" i="6"/>
  <c r="L45" i="6"/>
  <c r="I45" i="6"/>
  <c r="AD45" i="6"/>
  <c r="BF45" i="6"/>
  <c r="CA45" i="6"/>
  <c r="Q45" i="6"/>
  <c r="Y45" i="6"/>
  <c r="AM45" i="6"/>
  <c r="BG45" i="6"/>
  <c r="CF45" i="6"/>
  <c r="D8" i="6"/>
  <c r="BA13" i="6"/>
  <c r="K13" i="6"/>
  <c r="AF13" i="6"/>
  <c r="AZ13" i="6" s="1"/>
  <c r="BA20" i="6"/>
  <c r="BU20" i="6" s="1"/>
  <c r="K20" i="6"/>
  <c r="AF20" i="6"/>
  <c r="BV16" i="6"/>
  <c r="BV18" i="6" s="1"/>
  <c r="BA16" i="6"/>
  <c r="BA18" i="6" s="1"/>
  <c r="BU18" i="6" s="1"/>
  <c r="AF64" i="6"/>
  <c r="AZ64" i="6" s="1"/>
  <c r="E16" i="6"/>
  <c r="E18" i="6" s="1"/>
  <c r="K16" i="6"/>
  <c r="K18" i="6" s="1"/>
  <c r="E53" i="6"/>
  <c r="CP64" i="6"/>
  <c r="BA64" i="6"/>
  <c r="BV64" i="6"/>
  <c r="E64" i="6"/>
  <c r="CP18" i="6"/>
  <c r="K64" i="6"/>
  <c r="BV66" i="6"/>
  <c r="E66" i="6"/>
  <c r="BA66" i="6"/>
  <c r="K66" i="6"/>
  <c r="AF66" i="6"/>
  <c r="BV67" i="6"/>
  <c r="AF67" i="6"/>
  <c r="K67" i="6"/>
  <c r="AZ65" i="6"/>
  <c r="BA67" i="6"/>
  <c r="D64" i="6"/>
  <c r="D66" i="6"/>
  <c r="E65" i="6"/>
  <c r="E67" i="6"/>
  <c r="AF16" i="6"/>
  <c r="AF18" i="6" s="1"/>
  <c r="AY102" i="6"/>
  <c r="AY131" i="6"/>
  <c r="BL102" i="6"/>
  <c r="BL131" i="6"/>
  <c r="P102" i="6"/>
  <c r="P131" i="6"/>
  <c r="BI102" i="6"/>
  <c r="BI131" i="6"/>
  <c r="AS102" i="6"/>
  <c r="AS131" i="6"/>
  <c r="CO102" i="6"/>
  <c r="CO131" i="6"/>
  <c r="AI102" i="6"/>
  <c r="AI131" i="6"/>
  <c r="S102" i="6"/>
  <c r="S131" i="6"/>
  <c r="CE102" i="6"/>
  <c r="CE131" i="6"/>
  <c r="CK102" i="6"/>
  <c r="CK131" i="6"/>
  <c r="AV102" i="6"/>
  <c r="AV131" i="6"/>
  <c r="N102" i="6"/>
  <c r="N131" i="6"/>
  <c r="CC102" i="6"/>
  <c r="CC131" i="6"/>
  <c r="BZ102" i="6"/>
  <c r="BZ131" i="6"/>
  <c r="AG102" i="6"/>
  <c r="AG131" i="6"/>
  <c r="AK102" i="6"/>
  <c r="AK131" i="6"/>
  <c r="X102" i="6"/>
  <c r="X131" i="6"/>
  <c r="BR102" i="6"/>
  <c r="BR131" i="6"/>
  <c r="BB102" i="6"/>
  <c r="BB131" i="6"/>
  <c r="BM102" i="6"/>
  <c r="BM131" i="6"/>
  <c r="AW102" i="6"/>
  <c r="AW131" i="6"/>
  <c r="CJ102" i="6"/>
  <c r="CJ131" i="6"/>
  <c r="CA102" i="6"/>
  <c r="CA131" i="6"/>
  <c r="E102" i="6"/>
  <c r="E131" i="6"/>
  <c r="AF102" i="6"/>
  <c r="AF131" i="6"/>
  <c r="Y102" i="6"/>
  <c r="Y131" i="6"/>
  <c r="AL102" i="6"/>
  <c r="AL131" i="6"/>
  <c r="H102" i="6"/>
  <c r="H131" i="6"/>
  <c r="BC102" i="6"/>
  <c r="BC131" i="6"/>
  <c r="CH102" i="6"/>
  <c r="CH131" i="6"/>
  <c r="BT102" i="6"/>
  <c r="BT131" i="6"/>
  <c r="BX102" i="6"/>
  <c r="BX131" i="6"/>
  <c r="W102" i="6"/>
  <c r="W131" i="6"/>
  <c r="AM102" i="6"/>
  <c r="AM131" i="6"/>
  <c r="G102" i="6"/>
  <c r="G131" i="6"/>
  <c r="BO102" i="6"/>
  <c r="BO131" i="6"/>
  <c r="CI102" i="6"/>
  <c r="CI131" i="6"/>
  <c r="AP102" i="6"/>
  <c r="AP131" i="6"/>
  <c r="L102" i="6"/>
  <c r="L131" i="6"/>
  <c r="AJ102" i="6"/>
  <c r="AJ131" i="6"/>
  <c r="AB102" i="6"/>
  <c r="AB131" i="6"/>
  <c r="AN102" i="6"/>
  <c r="AN131" i="6"/>
  <c r="AH102" i="6"/>
  <c r="AH131" i="6"/>
  <c r="BK102" i="6"/>
  <c r="BK131" i="6"/>
  <c r="BQ102" i="6"/>
  <c r="BQ131" i="6"/>
  <c r="AR102" i="6"/>
  <c r="AR131" i="6"/>
  <c r="BD102" i="6"/>
  <c r="BD131" i="6"/>
  <c r="Z102" i="6"/>
  <c r="Z131" i="6"/>
  <c r="CN102" i="6"/>
  <c r="CN131" i="6"/>
  <c r="BA102" i="6"/>
  <c r="BA131" i="6"/>
  <c r="CD102" i="6"/>
  <c r="CD131" i="6"/>
  <c r="BP102" i="6"/>
  <c r="BP131" i="6"/>
  <c r="CL102" i="6"/>
  <c r="CL131" i="6"/>
  <c r="BS102" i="6"/>
  <c r="BS131" i="6"/>
  <c r="AQ102" i="6"/>
  <c r="AQ131" i="6"/>
  <c r="BG102" i="6"/>
  <c r="BG131" i="6"/>
  <c r="T102" i="6"/>
  <c r="T131" i="6"/>
  <c r="BE102" i="6"/>
  <c r="BE131" i="6"/>
  <c r="M102" i="6"/>
  <c r="M131" i="6"/>
  <c r="BF102" i="6"/>
  <c r="BF131" i="6"/>
  <c r="Q102" i="6"/>
  <c r="Q131" i="6"/>
  <c r="AC102" i="6"/>
  <c r="AC131" i="6"/>
  <c r="AU102" i="6"/>
  <c r="AU131" i="6"/>
  <c r="F102" i="6"/>
  <c r="F131" i="6"/>
  <c r="R102" i="6"/>
  <c r="R131" i="6"/>
  <c r="AO102" i="6"/>
  <c r="AO131" i="6"/>
  <c r="AD102" i="6"/>
  <c r="AD131" i="6"/>
  <c r="AT102" i="6"/>
  <c r="AT131" i="6"/>
  <c r="BJ102" i="6"/>
  <c r="BJ131" i="6"/>
  <c r="BV102" i="6"/>
  <c r="BV131" i="6"/>
  <c r="K102" i="6"/>
  <c r="K131" i="6"/>
  <c r="CF102" i="6"/>
  <c r="CF131" i="6"/>
  <c r="BY102" i="6"/>
  <c r="BY131" i="6"/>
  <c r="AA102" i="6"/>
  <c r="AA131" i="6"/>
  <c r="O102" i="6"/>
  <c r="O131" i="6"/>
  <c r="CB102" i="6"/>
  <c r="CB131" i="6"/>
  <c r="AX102" i="6"/>
  <c r="AX131" i="6"/>
  <c r="V102" i="6"/>
  <c r="V131" i="6"/>
  <c r="BW102" i="6"/>
  <c r="BW131" i="6"/>
  <c r="CG102" i="6"/>
  <c r="CG131" i="6"/>
  <c r="CM102" i="6"/>
  <c r="CM131" i="6"/>
  <c r="BH102" i="6"/>
  <c r="BH131" i="6"/>
  <c r="BN102" i="6"/>
  <c r="BN131" i="6"/>
  <c r="I102" i="6"/>
  <c r="I131" i="6"/>
  <c r="U102" i="6"/>
  <c r="U131" i="6"/>
  <c r="AF98" i="6"/>
  <c r="CP98" i="6"/>
  <c r="K98" i="6"/>
  <c r="BA98" i="6"/>
  <c r="E98" i="6"/>
  <c r="BV98" i="6"/>
  <c r="E76" i="6"/>
  <c r="AF76" i="6"/>
  <c r="BA76" i="6"/>
  <c r="K76" i="6"/>
  <c r="BV76" i="6"/>
  <c r="CP76" i="6"/>
  <c r="N73" i="6"/>
  <c r="N51" i="6"/>
  <c r="CC73" i="6"/>
  <c r="CC51" i="6"/>
  <c r="BR51" i="6"/>
  <c r="BR73" i="6"/>
  <c r="CN51" i="6"/>
  <c r="CN73" i="6"/>
  <c r="BO73" i="6"/>
  <c r="BO51" i="6"/>
  <c r="CI73" i="6"/>
  <c r="CI51" i="6"/>
  <c r="AD73" i="6"/>
  <c r="AD51" i="6"/>
  <c r="BA51" i="6"/>
  <c r="BA73" i="6"/>
  <c r="BZ51" i="6"/>
  <c r="BZ73" i="6"/>
  <c r="AT73" i="6"/>
  <c r="AT51" i="6"/>
  <c r="CD73" i="6"/>
  <c r="CD51" i="6"/>
  <c r="X73" i="6"/>
  <c r="X51" i="6"/>
  <c r="BG51" i="6"/>
  <c r="BG73" i="6"/>
  <c r="AN73" i="6"/>
  <c r="AN51" i="6"/>
  <c r="AA51" i="6"/>
  <c r="AA73" i="6"/>
  <c r="AW73" i="6"/>
  <c r="AW51" i="6"/>
  <c r="T73" i="6"/>
  <c r="T51" i="6"/>
  <c r="O51" i="6"/>
  <c r="O73" i="6"/>
  <c r="BB51" i="6"/>
  <c r="BB73" i="6"/>
  <c r="AG73" i="6"/>
  <c r="AG51" i="6"/>
  <c r="L51" i="6"/>
  <c r="L73" i="6"/>
  <c r="AJ73" i="6"/>
  <c r="AJ51" i="6"/>
  <c r="CF73" i="6"/>
  <c r="CF51" i="6"/>
  <c r="BY73" i="6"/>
  <c r="BY51" i="6"/>
  <c r="CJ51" i="6"/>
  <c r="CJ73" i="6"/>
  <c r="CG73" i="6"/>
  <c r="CG51" i="6"/>
  <c r="AU51" i="6"/>
  <c r="AU73" i="6"/>
  <c r="I73" i="6"/>
  <c r="I51" i="6"/>
  <c r="AI73" i="6"/>
  <c r="AI51" i="6"/>
  <c r="CK73" i="6"/>
  <c r="CK51" i="6"/>
  <c r="AO73" i="6"/>
  <c r="AO51" i="6"/>
  <c r="BX51" i="6"/>
  <c r="BX73" i="6"/>
  <c r="BD51" i="6"/>
  <c r="BD73" i="6"/>
  <c r="W73" i="6"/>
  <c r="W51" i="6"/>
  <c r="BJ73" i="6"/>
  <c r="BJ51" i="6"/>
  <c r="BP73" i="6"/>
  <c r="BP51" i="6"/>
  <c r="AK73" i="6"/>
  <c r="AK51" i="6"/>
  <c r="K51" i="6"/>
  <c r="K73" i="6"/>
  <c r="BS73" i="6"/>
  <c r="BS51" i="6"/>
  <c r="AB51" i="6"/>
  <c r="AB73" i="6"/>
  <c r="AQ51" i="6"/>
  <c r="AQ73" i="6"/>
  <c r="S73" i="6"/>
  <c r="S51" i="6"/>
  <c r="BK73" i="6"/>
  <c r="BK51" i="6"/>
  <c r="BE73" i="6"/>
  <c r="BE51" i="6"/>
  <c r="AF51" i="6"/>
  <c r="AF73" i="6"/>
  <c r="AL51" i="6"/>
  <c r="AL73" i="6"/>
  <c r="BC73" i="6"/>
  <c r="BC51" i="6"/>
  <c r="BT73" i="6"/>
  <c r="BT51" i="6"/>
  <c r="M73" i="6"/>
  <c r="M51" i="6"/>
  <c r="AR51" i="6"/>
  <c r="AR73" i="6"/>
  <c r="AC73" i="6"/>
  <c r="AC51" i="6"/>
  <c r="CM73" i="6"/>
  <c r="CM51" i="6"/>
  <c r="R73" i="6"/>
  <c r="R51" i="6"/>
  <c r="AY73" i="6"/>
  <c r="AY51" i="6"/>
  <c r="BL51" i="6"/>
  <c r="BL73" i="6"/>
  <c r="P51" i="6"/>
  <c r="P73" i="6"/>
  <c r="BI73" i="6"/>
  <c r="BI51" i="6"/>
  <c r="AS73" i="6"/>
  <c r="AS51" i="6"/>
  <c r="CO73" i="6"/>
  <c r="CO51" i="6"/>
  <c r="AP73" i="6"/>
  <c r="AP51" i="6"/>
  <c r="CE51" i="6"/>
  <c r="CE73" i="6"/>
  <c r="BV51" i="6"/>
  <c r="BV73" i="6"/>
  <c r="CL73" i="6"/>
  <c r="CL51" i="6"/>
  <c r="BM73" i="6"/>
  <c r="BM51" i="6"/>
  <c r="AH73" i="6"/>
  <c r="AH51" i="6"/>
  <c r="CA51" i="6"/>
  <c r="CA73" i="6"/>
  <c r="CB51" i="6"/>
  <c r="CB73" i="6"/>
  <c r="AX73" i="6"/>
  <c r="AX51" i="6"/>
  <c r="E73" i="6"/>
  <c r="E51" i="6"/>
  <c r="BQ51" i="6"/>
  <c r="BQ73" i="6"/>
  <c r="V51" i="6"/>
  <c r="V73" i="6"/>
  <c r="Y73" i="6"/>
  <c r="Y51" i="6"/>
  <c r="H73" i="6"/>
  <c r="H51" i="6"/>
  <c r="CH73" i="6"/>
  <c r="CH51" i="6"/>
  <c r="BW51" i="6"/>
  <c r="BW73" i="6"/>
  <c r="BF73" i="6"/>
  <c r="BF51" i="6"/>
  <c r="Q73" i="6"/>
  <c r="Q51" i="6"/>
  <c r="F51" i="6"/>
  <c r="F73" i="6"/>
  <c r="BH51" i="6"/>
  <c r="BH73" i="6"/>
  <c r="BN73" i="6"/>
  <c r="BN51" i="6"/>
  <c r="U73" i="6"/>
  <c r="U51" i="6"/>
  <c r="Z73" i="6"/>
  <c r="Z51" i="6"/>
  <c r="AM73" i="6"/>
  <c r="AM51" i="6"/>
  <c r="AV51" i="6"/>
  <c r="AV73" i="6"/>
  <c r="G73" i="6"/>
  <c r="G51" i="6"/>
  <c r="BI24" i="6"/>
  <c r="AY24" i="6"/>
  <c r="BL24" i="6"/>
  <c r="P24" i="6"/>
  <c r="AS24" i="6"/>
  <c r="CO24" i="6"/>
  <c r="Z24" i="6"/>
  <c r="AM24" i="6"/>
  <c r="AV24" i="6"/>
  <c r="G24" i="6"/>
  <c r="AT24" i="6"/>
  <c r="K24" i="6"/>
  <c r="CL24" i="6"/>
  <c r="AQ24" i="6"/>
  <c r="BG24" i="6"/>
  <c r="AN24" i="6"/>
  <c r="AA24" i="6"/>
  <c r="AW24" i="6"/>
  <c r="T24" i="6"/>
  <c r="BJ24" i="6"/>
  <c r="BV24" i="6"/>
  <c r="L24" i="6"/>
  <c r="AJ24" i="6"/>
  <c r="AB24" i="6"/>
  <c r="S24" i="6"/>
  <c r="AH24" i="6"/>
  <c r="CJ24" i="6"/>
  <c r="O24" i="6"/>
  <c r="CA24" i="6"/>
  <c r="CB24" i="6"/>
  <c r="CN24" i="6"/>
  <c r="AD24" i="6"/>
  <c r="BP24" i="6"/>
  <c r="CE24" i="6"/>
  <c r="AK24" i="6"/>
  <c r="X24" i="6"/>
  <c r="BR24" i="6"/>
  <c r="BB24" i="6"/>
  <c r="BS24" i="6"/>
  <c r="CF24" i="6"/>
  <c r="BM24" i="6"/>
  <c r="BY24" i="6"/>
  <c r="AX24" i="6"/>
  <c r="BK24" i="6"/>
  <c r="E24" i="6"/>
  <c r="BE24" i="6"/>
  <c r="BQ24" i="6"/>
  <c r="V24" i="6"/>
  <c r="AF24" i="6"/>
  <c r="N24" i="6"/>
  <c r="CI24" i="6"/>
  <c r="BA24" i="6"/>
  <c r="CD24" i="6"/>
  <c r="AP24" i="6"/>
  <c r="Y24" i="6"/>
  <c r="AL24" i="6"/>
  <c r="H24" i="6"/>
  <c r="BC24" i="6"/>
  <c r="CH24" i="6"/>
  <c r="BT24" i="6"/>
  <c r="CC24" i="6"/>
  <c r="BW24" i="6"/>
  <c r="Q24" i="6"/>
  <c r="AG24" i="6"/>
  <c r="M24" i="6"/>
  <c r="AR24" i="6"/>
  <c r="CG24" i="6"/>
  <c r="AU24" i="6"/>
  <c r="AC24" i="6"/>
  <c r="CM24" i="6"/>
  <c r="F24" i="6"/>
  <c r="R24" i="6"/>
  <c r="BH24" i="6"/>
  <c r="BN24" i="6"/>
  <c r="I24" i="6"/>
  <c r="U24" i="6"/>
  <c r="BO24" i="6"/>
  <c r="BZ24" i="6"/>
  <c r="BF24" i="6"/>
  <c r="AI24" i="6"/>
  <c r="CK24" i="6"/>
  <c r="AO24" i="6"/>
  <c r="BX24" i="6"/>
  <c r="BD24" i="6"/>
  <c r="W24" i="6"/>
  <c r="D47" i="6"/>
  <c r="B47" i="6" s="1"/>
  <c r="D82" i="6"/>
  <c r="B82" i="6" s="1"/>
  <c r="CP86" i="6"/>
  <c r="CP41" i="6"/>
  <c r="CP25" i="6"/>
  <c r="CP85" i="6"/>
  <c r="CP40" i="6"/>
  <c r="CP84" i="6"/>
  <c r="CP39" i="6"/>
  <c r="CP20" i="6"/>
  <c r="CP83" i="6"/>
  <c r="CP38" i="6"/>
  <c r="CP82" i="6"/>
  <c r="CP37" i="6"/>
  <c r="CP97" i="6"/>
  <c r="CP81" i="6"/>
  <c r="CP36" i="6"/>
  <c r="CP17" i="6"/>
  <c r="CP96" i="6"/>
  <c r="CP80" i="6"/>
  <c r="CP35" i="6"/>
  <c r="CP78" i="6"/>
  <c r="CP14" i="6"/>
  <c r="CP74" i="6"/>
  <c r="CP47" i="6"/>
  <c r="CP30" i="6"/>
  <c r="CP95" i="6"/>
  <c r="CP79" i="6"/>
  <c r="CP34" i="6"/>
  <c r="CP15" i="6"/>
  <c r="CP94" i="6"/>
  <c r="CP33" i="6"/>
  <c r="CP91" i="6"/>
  <c r="CP93" i="6"/>
  <c r="CP77" i="6"/>
  <c r="CP32" i="6"/>
  <c r="CP92" i="6"/>
  <c r="CP75" i="6"/>
  <c r="CP48" i="6"/>
  <c r="CP31" i="6"/>
  <c r="CP12" i="6"/>
  <c r="CP90" i="6"/>
  <c r="CP29" i="6"/>
  <c r="CP10" i="6"/>
  <c r="CP89" i="6"/>
  <c r="CP44" i="6"/>
  <c r="CP28" i="6"/>
  <c r="CP9" i="6"/>
  <c r="CP88" i="6"/>
  <c r="CP43" i="6"/>
  <c r="CP27" i="6"/>
  <c r="CP8" i="6"/>
  <c r="CP7" i="6"/>
  <c r="CP87" i="6"/>
  <c r="CP42" i="6"/>
  <c r="CP26" i="6"/>
  <c r="AE7" i="6"/>
  <c r="BU85" i="6"/>
  <c r="BU40" i="6"/>
  <c r="BU10" i="6"/>
  <c r="BU84" i="6"/>
  <c r="BU39" i="6"/>
  <c r="BU83" i="6"/>
  <c r="BU38" i="6"/>
  <c r="BU82" i="6"/>
  <c r="BU37" i="6"/>
  <c r="BU97" i="6"/>
  <c r="BU81" i="6"/>
  <c r="BU36" i="6"/>
  <c r="BU17" i="6"/>
  <c r="BU96" i="6"/>
  <c r="BU80" i="6"/>
  <c r="BU35" i="6"/>
  <c r="BU95" i="6"/>
  <c r="BU79" i="6"/>
  <c r="BU34" i="6"/>
  <c r="BU15" i="6"/>
  <c r="BU77" i="6"/>
  <c r="BU32" i="6"/>
  <c r="BU29" i="6"/>
  <c r="BU94" i="6"/>
  <c r="BU78" i="6"/>
  <c r="BU33" i="6"/>
  <c r="BU14" i="6"/>
  <c r="BU93" i="6"/>
  <c r="BU90" i="6"/>
  <c r="BU92" i="6"/>
  <c r="BU75" i="6"/>
  <c r="BU48" i="6"/>
  <c r="BU31" i="6"/>
  <c r="BU12" i="6"/>
  <c r="BU91" i="6"/>
  <c r="BU74" i="6"/>
  <c r="BU47" i="6"/>
  <c r="BU30" i="6"/>
  <c r="BU89" i="6"/>
  <c r="BU44" i="6"/>
  <c r="BU28" i="6"/>
  <c r="BU9" i="6"/>
  <c r="BU88" i="6"/>
  <c r="BU43" i="6"/>
  <c r="BU27" i="6"/>
  <c r="BU8" i="6"/>
  <c r="BU87" i="6"/>
  <c r="BU42" i="6"/>
  <c r="BU26" i="6"/>
  <c r="BU86" i="6"/>
  <c r="BU41" i="6"/>
  <c r="BU25" i="6"/>
  <c r="BU7" i="6"/>
  <c r="J14" i="6"/>
  <c r="J7" i="6"/>
  <c r="AZ7" i="6"/>
  <c r="AE15" i="6"/>
  <c r="J10" i="6"/>
  <c r="J12" i="6"/>
  <c r="J9" i="6"/>
  <c r="J15" i="6"/>
  <c r="J17" i="6"/>
  <c r="J48" i="6"/>
  <c r="J47" i="6"/>
  <c r="AE9" i="6"/>
  <c r="AE96" i="6"/>
  <c r="AE83" i="6"/>
  <c r="AE81" i="6"/>
  <c r="AE78" i="6"/>
  <c r="AE97" i="6"/>
  <c r="AE95" i="6"/>
  <c r="AE94" i="6"/>
  <c r="AE91" i="6"/>
  <c r="AE88" i="6"/>
  <c r="AE86" i="6"/>
  <c r="AE85" i="6"/>
  <c r="AE84" i="6"/>
  <c r="AE93" i="6"/>
  <c r="AE90" i="6"/>
  <c r="AE89" i="6"/>
  <c r="AE87" i="6"/>
  <c r="AE14" i="6"/>
  <c r="AE17" i="6"/>
  <c r="J96" i="6"/>
  <c r="J83" i="6"/>
  <c r="J81" i="6"/>
  <c r="J78" i="6"/>
  <c r="J97" i="6"/>
  <c r="J95" i="6"/>
  <c r="J87" i="6"/>
  <c r="J94" i="6"/>
  <c r="J91" i="6"/>
  <c r="J88" i="6"/>
  <c r="J86" i="6"/>
  <c r="J85" i="6"/>
  <c r="J84" i="6"/>
  <c r="J93" i="6"/>
  <c r="J90" i="6"/>
  <c r="J89" i="6"/>
  <c r="AZ86" i="6"/>
  <c r="AZ41" i="6"/>
  <c r="AZ25" i="6"/>
  <c r="AZ90" i="6"/>
  <c r="AZ29" i="6"/>
  <c r="AZ10" i="6"/>
  <c r="AZ89" i="6"/>
  <c r="AZ44" i="6"/>
  <c r="AZ28" i="6"/>
  <c r="AZ9" i="6"/>
  <c r="AZ88" i="6"/>
  <c r="AZ43" i="6"/>
  <c r="AZ27" i="6"/>
  <c r="AZ8" i="6"/>
  <c r="AZ87" i="6"/>
  <c r="AZ42" i="6"/>
  <c r="AZ26" i="6"/>
  <c r="AZ85" i="6"/>
  <c r="AZ40" i="6"/>
  <c r="AZ14" i="6"/>
  <c r="AZ84" i="6"/>
  <c r="AZ39" i="6"/>
  <c r="AZ20" i="6"/>
  <c r="AZ82" i="6"/>
  <c r="AZ37" i="6"/>
  <c r="AZ95" i="6"/>
  <c r="AZ79" i="6"/>
  <c r="AZ34" i="6"/>
  <c r="AZ15" i="6"/>
  <c r="AZ93" i="6"/>
  <c r="AZ77" i="6"/>
  <c r="AZ32" i="6"/>
  <c r="AZ92" i="6"/>
  <c r="AZ75" i="6"/>
  <c r="AZ48" i="6"/>
  <c r="AZ31" i="6"/>
  <c r="AZ12" i="6"/>
  <c r="AZ91" i="6"/>
  <c r="AZ74" i="6"/>
  <c r="AZ47" i="6"/>
  <c r="AZ30" i="6"/>
  <c r="AZ83" i="6"/>
  <c r="AZ38" i="6"/>
  <c r="AZ97" i="6"/>
  <c r="AZ81" i="6"/>
  <c r="AZ36" i="6"/>
  <c r="AZ17" i="6"/>
  <c r="AZ96" i="6"/>
  <c r="AZ80" i="6"/>
  <c r="AZ35" i="6"/>
  <c r="AZ94" i="6"/>
  <c r="AZ78" i="6"/>
  <c r="AZ33" i="6"/>
  <c r="AE12" i="6"/>
  <c r="AE10" i="6"/>
  <c r="AE47" i="6"/>
  <c r="AE48" i="6"/>
  <c r="AE80" i="6"/>
  <c r="AE79" i="6"/>
  <c r="AE77" i="6"/>
  <c r="AE82" i="6"/>
  <c r="AE92" i="6"/>
  <c r="AE75" i="6"/>
  <c r="AE74" i="6"/>
  <c r="AE39" i="6"/>
  <c r="AE27" i="6"/>
  <c r="AE35" i="6"/>
  <c r="AE28" i="6"/>
  <c r="AE34" i="6"/>
  <c r="AE37" i="6"/>
  <c r="AE44" i="6"/>
  <c r="AE43" i="6"/>
  <c r="AE36" i="6"/>
  <c r="AE25" i="6"/>
  <c r="AE41" i="6"/>
  <c r="AE38" i="6"/>
  <c r="AE40" i="6"/>
  <c r="AE42" i="6"/>
  <c r="AE29" i="6"/>
  <c r="AE26" i="6"/>
  <c r="AE31" i="6"/>
  <c r="AE30" i="6"/>
  <c r="AE32" i="6"/>
  <c r="AE33" i="6"/>
  <c r="AE8" i="6"/>
  <c r="J75" i="6"/>
  <c r="J79" i="6"/>
  <c r="J92" i="6"/>
  <c r="J80" i="6"/>
  <c r="J82" i="6"/>
  <c r="J77" i="6"/>
  <c r="J74" i="6"/>
  <c r="J28" i="6"/>
  <c r="J26" i="6"/>
  <c r="J40" i="6"/>
  <c r="J37" i="6"/>
  <c r="J36" i="6"/>
  <c r="J38" i="6"/>
  <c r="J44" i="6"/>
  <c r="J30" i="6"/>
  <c r="J39" i="6"/>
  <c r="J27" i="6"/>
  <c r="J41" i="6"/>
  <c r="J35" i="6"/>
  <c r="J32" i="6"/>
  <c r="J42" i="6"/>
  <c r="J25" i="6"/>
  <c r="J31" i="6"/>
  <c r="J29" i="6"/>
  <c r="J43" i="6"/>
  <c r="J33" i="6"/>
  <c r="J34" i="6"/>
  <c r="J20" i="6"/>
  <c r="J8" i="6"/>
  <c r="D79" i="6"/>
  <c r="B79" i="6" s="1"/>
  <c r="D75" i="6"/>
  <c r="D41" i="6"/>
  <c r="B41" i="6" s="1"/>
  <c r="D42" i="6"/>
  <c r="B42" i="6" s="1"/>
  <c r="D43" i="6"/>
  <c r="B43" i="6" s="1"/>
  <c r="D44" i="6"/>
  <c r="B44" i="6" s="1"/>
  <c r="D20" i="6"/>
  <c r="E11" i="6"/>
  <c r="BV55" i="6"/>
  <c r="BV62" i="6" s="1"/>
  <c r="BV11" i="6"/>
  <c r="CP13" i="6"/>
  <c r="BA55" i="6"/>
  <c r="BA62" i="6" s="1"/>
  <c r="AF56" i="6"/>
  <c r="BV56" i="6"/>
  <c r="AF55" i="6"/>
  <c r="AF62" i="6" s="1"/>
  <c r="BA56" i="6"/>
  <c r="BV45" i="6"/>
  <c r="BA45" i="6"/>
  <c r="AF45" i="6"/>
  <c r="CP52" i="6"/>
  <c r="BV52" i="6"/>
  <c r="BV53" i="6"/>
  <c r="BA52" i="6"/>
  <c r="BU52" i="6" s="1"/>
  <c r="BA53" i="6"/>
  <c r="AF53" i="6"/>
  <c r="AF52" i="6"/>
  <c r="E55" i="6"/>
  <c r="E62" i="6" s="1"/>
  <c r="K52" i="6"/>
  <c r="K55" i="6"/>
  <c r="K62" i="6" s="1"/>
  <c r="K56" i="6"/>
  <c r="E56" i="6"/>
  <c r="E52" i="6"/>
  <c r="K45" i="6"/>
  <c r="E45" i="6"/>
  <c r="E208" i="6" s="1"/>
  <c r="AY192" i="6" l="1"/>
  <c r="BW141" i="6"/>
  <c r="AY187" i="6"/>
  <c r="BW169" i="6"/>
  <c r="BW111" i="6"/>
  <c r="AY181" i="6"/>
  <c r="AX121" i="6"/>
  <c r="AX116" i="6"/>
  <c r="AY170" i="6"/>
  <c r="AY164" i="6"/>
  <c r="AC128" i="6"/>
  <c r="AX151" i="6"/>
  <c r="AB208" i="6"/>
  <c r="AB149" i="6"/>
  <c r="AX162" i="6"/>
  <c r="BW193" i="6"/>
  <c r="F123" i="6"/>
  <c r="AP117" i="6"/>
  <c r="BH107" i="6"/>
  <c r="BH137" i="6"/>
  <c r="AY115" i="6"/>
  <c r="BH157" i="6"/>
  <c r="AB132" i="6"/>
  <c r="AP201" i="6"/>
  <c r="BW191" i="6"/>
  <c r="BH150" i="6"/>
  <c r="AY171" i="6"/>
  <c r="BW135" i="6"/>
  <c r="BW208" i="6"/>
  <c r="F132" i="6"/>
  <c r="AP184" i="6"/>
  <c r="BH145" i="6"/>
  <c r="AN153" i="6"/>
  <c r="AY200" i="6"/>
  <c r="AB163" i="6"/>
  <c r="AP121" i="6"/>
  <c r="BW144" i="6"/>
  <c r="AP194" i="6"/>
  <c r="BH118" i="6"/>
  <c r="AX153" i="6"/>
  <c r="F136" i="6"/>
  <c r="AY149" i="6"/>
  <c r="BW117" i="6"/>
  <c r="BW181" i="6"/>
  <c r="F146" i="6"/>
  <c r="BH177" i="6"/>
  <c r="BH156" i="6"/>
  <c r="AX180" i="6"/>
  <c r="BW127" i="6"/>
  <c r="F157" i="6"/>
  <c r="BH109" i="6"/>
  <c r="AX175" i="6"/>
  <c r="AY154" i="6"/>
  <c r="AP189" i="6"/>
  <c r="AY165" i="6"/>
  <c r="AX132" i="6"/>
  <c r="BW126" i="6"/>
  <c r="F109" i="6"/>
  <c r="BH111" i="6"/>
  <c r="AP107" i="6"/>
  <c r="AY109" i="6"/>
  <c r="AX158" i="6"/>
  <c r="AY128" i="6"/>
  <c r="F165" i="6"/>
  <c r="BW186" i="6"/>
  <c r="AY172" i="6"/>
  <c r="AX145" i="6"/>
  <c r="BW152" i="6"/>
  <c r="F117" i="6"/>
  <c r="BH193" i="6"/>
  <c r="BK183" i="6"/>
  <c r="BK117" i="6"/>
  <c r="BK166" i="6"/>
  <c r="BK160" i="6"/>
  <c r="BK132" i="6"/>
  <c r="BK201" i="6"/>
  <c r="BK109" i="6"/>
  <c r="BK187" i="6"/>
  <c r="BK127" i="6"/>
  <c r="BK118" i="6"/>
  <c r="CK146" i="6"/>
  <c r="AN188" i="6"/>
  <c r="AN124" i="6"/>
  <c r="AN169" i="6"/>
  <c r="AN60" i="6"/>
  <c r="AN156" i="6"/>
  <c r="AN161" i="6"/>
  <c r="AN182" i="6"/>
  <c r="AN174" i="6"/>
  <c r="AN59" i="6"/>
  <c r="AN157" i="6"/>
  <c r="AN187" i="6"/>
  <c r="AN193" i="6"/>
  <c r="AN183" i="6"/>
  <c r="AB134" i="6"/>
  <c r="AB103" i="6"/>
  <c r="AB166" i="6"/>
  <c r="AB153" i="6"/>
  <c r="AB135" i="6"/>
  <c r="AB180" i="6"/>
  <c r="AB159" i="6"/>
  <c r="AB145" i="6"/>
  <c r="AB177" i="6"/>
  <c r="AB150" i="6"/>
  <c r="AB201" i="6"/>
  <c r="AB107" i="6"/>
  <c r="AB112" i="6"/>
  <c r="AB181" i="6"/>
  <c r="AB106" i="6"/>
  <c r="AB115" i="6"/>
  <c r="AB120" i="6"/>
  <c r="AB59" i="6"/>
  <c r="AB133" i="6"/>
  <c r="AB168" i="6"/>
  <c r="AB113" i="6"/>
  <c r="AB185" i="6"/>
  <c r="AB154" i="6"/>
  <c r="AB188" i="6"/>
  <c r="AB114" i="6"/>
  <c r="AB126" i="6"/>
  <c r="AB137" i="6"/>
  <c r="AB122" i="6"/>
  <c r="AB160" i="6"/>
  <c r="AB148" i="6"/>
  <c r="AB179" i="6"/>
  <c r="AB162" i="6"/>
  <c r="AB161" i="6"/>
  <c r="AB189" i="6"/>
  <c r="AB116" i="6"/>
  <c r="AB128" i="6"/>
  <c r="AB178" i="6"/>
  <c r="AB165" i="6"/>
  <c r="AB175" i="6"/>
  <c r="AB170" i="6"/>
  <c r="AB191" i="6"/>
  <c r="AB140" i="6"/>
  <c r="AB60" i="6"/>
  <c r="BK194" i="6"/>
  <c r="BH110" i="6"/>
  <c r="AY188" i="6"/>
  <c r="BK189" i="6"/>
  <c r="BH119" i="6"/>
  <c r="AY179" i="6"/>
  <c r="AB117" i="6"/>
  <c r="BK191" i="6"/>
  <c r="AY133" i="6"/>
  <c r="AY117" i="6"/>
  <c r="AP159" i="6"/>
  <c r="BH113" i="6"/>
  <c r="AB141" i="6"/>
  <c r="AA105" i="6"/>
  <c r="BL108" i="6"/>
  <c r="BH122" i="6"/>
  <c r="AY157" i="6"/>
  <c r="AA145" i="6"/>
  <c r="AP193" i="6"/>
  <c r="BH155" i="6"/>
  <c r="BH186" i="6"/>
  <c r="AY116" i="6"/>
  <c r="AY174" i="6"/>
  <c r="AB125" i="6"/>
  <c r="AB147" i="6"/>
  <c r="AA200" i="6"/>
  <c r="AN132" i="6"/>
  <c r="AP148" i="6"/>
  <c r="BH60" i="6"/>
  <c r="BH105" i="6"/>
  <c r="BH202" i="6"/>
  <c r="AL184" i="6"/>
  <c r="BK123" i="6"/>
  <c r="AY125" i="6"/>
  <c r="AB109" i="6"/>
  <c r="AA151" i="6"/>
  <c r="AY108" i="6"/>
  <c r="AN143" i="6"/>
  <c r="AP164" i="6"/>
  <c r="BH116" i="6"/>
  <c r="BH114" i="6"/>
  <c r="AL141" i="6"/>
  <c r="AA106" i="6"/>
  <c r="AA182" i="6"/>
  <c r="AA60" i="6"/>
  <c r="AA114" i="6"/>
  <c r="AA104" i="6"/>
  <c r="AA160" i="6"/>
  <c r="AA166" i="6"/>
  <c r="AA116" i="6"/>
  <c r="AA183" i="6"/>
  <c r="AA108" i="6"/>
  <c r="AA143" i="6"/>
  <c r="AA186" i="6"/>
  <c r="AA119" i="6"/>
  <c r="AA171" i="6"/>
  <c r="AA110" i="6"/>
  <c r="AA172" i="6"/>
  <c r="AA165" i="6"/>
  <c r="AA138" i="6"/>
  <c r="BK108" i="6"/>
  <c r="AY60" i="6"/>
  <c r="AY199" i="6"/>
  <c r="AY158" i="6"/>
  <c r="AY146" i="6"/>
  <c r="AY126" i="6"/>
  <c r="AY177" i="6"/>
  <c r="AY119" i="6"/>
  <c r="AY184" i="6"/>
  <c r="AY186" i="6"/>
  <c r="AY104" i="6"/>
  <c r="AY148" i="6"/>
  <c r="AY163" i="6"/>
  <c r="AY195" i="6"/>
  <c r="AY107" i="6"/>
  <c r="AY106" i="6"/>
  <c r="AY202" i="6"/>
  <c r="AY136" i="6"/>
  <c r="AY176" i="6"/>
  <c r="AY137" i="6"/>
  <c r="AY159" i="6"/>
  <c r="AY138" i="6"/>
  <c r="AY143" i="6"/>
  <c r="AY118" i="6"/>
  <c r="AY112" i="6"/>
  <c r="AY208" i="6"/>
  <c r="AY141" i="6"/>
  <c r="AY168" i="6"/>
  <c r="AY113" i="6"/>
  <c r="AY122" i="6"/>
  <c r="AY190" i="6"/>
  <c r="AY121" i="6"/>
  <c r="AY111" i="6"/>
  <c r="AY114" i="6"/>
  <c r="AY173" i="6"/>
  <c r="AY161" i="6"/>
  <c r="AY152" i="6"/>
  <c r="AY204" i="6"/>
  <c r="AY205" i="6" s="1"/>
  <c r="AY183" i="6"/>
  <c r="AY151" i="6"/>
  <c r="AY127" i="6"/>
  <c r="AY135" i="6"/>
  <c r="AY147" i="6"/>
  <c r="AY103" i="6"/>
  <c r="AY59" i="6"/>
  <c r="AY120" i="6"/>
  <c r="AY191" i="6"/>
  <c r="AY180" i="6"/>
  <c r="AY134" i="6"/>
  <c r="AY160" i="6"/>
  <c r="AY155" i="6"/>
  <c r="AY132" i="6"/>
  <c r="AY198" i="6"/>
  <c r="AY178" i="6"/>
  <c r="AY169" i="6"/>
  <c r="AY123" i="6"/>
  <c r="AY110" i="6"/>
  <c r="AY145" i="6"/>
  <c r="AY189" i="6"/>
  <c r="AY166" i="6"/>
  <c r="AY194" i="6"/>
  <c r="AY150" i="6"/>
  <c r="BH208" i="6"/>
  <c r="BH191" i="6"/>
  <c r="BH147" i="6"/>
  <c r="BH162" i="6"/>
  <c r="BH121" i="6"/>
  <c r="BH132" i="6"/>
  <c r="BH59" i="6"/>
  <c r="BH180" i="6"/>
  <c r="BH163" i="6"/>
  <c r="BH103" i="6"/>
  <c r="BH124" i="6"/>
  <c r="BH173" i="6"/>
  <c r="BH160" i="6"/>
  <c r="BH176" i="6"/>
  <c r="BH134" i="6"/>
  <c r="BH127" i="6"/>
  <c r="BH123" i="6"/>
  <c r="BH128" i="6"/>
  <c r="BH106" i="6"/>
  <c r="BH201" i="6"/>
  <c r="BH175" i="6"/>
  <c r="BH152" i="6"/>
  <c r="BH138" i="6"/>
  <c r="BH143" i="6"/>
  <c r="BH126" i="6"/>
  <c r="BH140" i="6"/>
  <c r="BH120" i="6"/>
  <c r="BH108" i="6"/>
  <c r="BH161" i="6"/>
  <c r="BH146" i="6"/>
  <c r="BH115" i="6"/>
  <c r="BH192" i="6"/>
  <c r="BH148" i="6"/>
  <c r="BH141" i="6"/>
  <c r="BH159" i="6"/>
  <c r="BH200" i="6"/>
  <c r="BH158" i="6"/>
  <c r="BH135" i="6"/>
  <c r="BH189" i="6"/>
  <c r="BH112" i="6"/>
  <c r="BH133" i="6"/>
  <c r="BH185" i="6"/>
  <c r="BH169" i="6"/>
  <c r="BH139" i="6"/>
  <c r="BH182" i="6"/>
  <c r="BH198" i="6"/>
  <c r="BH183" i="6"/>
  <c r="BH153" i="6"/>
  <c r="BH166" i="6"/>
  <c r="BH117" i="6"/>
  <c r="BH165" i="6"/>
  <c r="BH136" i="6"/>
  <c r="BH187" i="6"/>
  <c r="BH178" i="6"/>
  <c r="BH171" i="6"/>
  <c r="BH154" i="6"/>
  <c r="BH151" i="6"/>
  <c r="BH194" i="6"/>
  <c r="BH204" i="6"/>
  <c r="BH205" i="6" s="1"/>
  <c r="BH149" i="6"/>
  <c r="BH190" i="6"/>
  <c r="AY105" i="6"/>
  <c r="BH168" i="6"/>
  <c r="BH184" i="6"/>
  <c r="AY124" i="6"/>
  <c r="BH179" i="6"/>
  <c r="AB200" i="6"/>
  <c r="BK170" i="6"/>
  <c r="AY140" i="6"/>
  <c r="BH170" i="6"/>
  <c r="AB182" i="6"/>
  <c r="AY175" i="6"/>
  <c r="AB190" i="6"/>
  <c r="AY156" i="6"/>
  <c r="AY182" i="6"/>
  <c r="AB118" i="6"/>
  <c r="AB139" i="6"/>
  <c r="AN113" i="6"/>
  <c r="BH144" i="6"/>
  <c r="BH172" i="6"/>
  <c r="BH181" i="6"/>
  <c r="BL185" i="6"/>
  <c r="BL180" i="6"/>
  <c r="BL183" i="6"/>
  <c r="BL160" i="6"/>
  <c r="BL120" i="6"/>
  <c r="BL194" i="6"/>
  <c r="BL198" i="6"/>
  <c r="BL121" i="6"/>
  <c r="BK138" i="6"/>
  <c r="AP179" i="6"/>
  <c r="AP141" i="6"/>
  <c r="AP59" i="6"/>
  <c r="AP144" i="6"/>
  <c r="AP137" i="6"/>
  <c r="AP202" i="6"/>
  <c r="AP162" i="6"/>
  <c r="AP133" i="6"/>
  <c r="AP160" i="6"/>
  <c r="AP123" i="6"/>
  <c r="AP120" i="6"/>
  <c r="AP112" i="6"/>
  <c r="AP126" i="6"/>
  <c r="AP186" i="6"/>
  <c r="AP181" i="6"/>
  <c r="AP146" i="6"/>
  <c r="AP114" i="6"/>
  <c r="AP134" i="6"/>
  <c r="AP177" i="6"/>
  <c r="AP147" i="6"/>
  <c r="AP119" i="6"/>
  <c r="AP116" i="6"/>
  <c r="AA155" i="6"/>
  <c r="AP108" i="6"/>
  <c r="AY193" i="6"/>
  <c r="AB104" i="6"/>
  <c r="AA115" i="6"/>
  <c r="AP109" i="6"/>
  <c r="AY162" i="6"/>
  <c r="AA169" i="6"/>
  <c r="AP125" i="6"/>
  <c r="AY201" i="6"/>
  <c r="AB111" i="6"/>
  <c r="AP180" i="6"/>
  <c r="BH104" i="6"/>
  <c r="AB155" i="6"/>
  <c r="BH195" i="6"/>
  <c r="AB204" i="6"/>
  <c r="AB205" i="6" s="1"/>
  <c r="AP140" i="6"/>
  <c r="AB172" i="6"/>
  <c r="AY144" i="6"/>
  <c r="AB173" i="6"/>
  <c r="AY139" i="6"/>
  <c r="AY153" i="6"/>
  <c r="AB187" i="6"/>
  <c r="AB124" i="6"/>
  <c r="AN106" i="6"/>
  <c r="AP183" i="6"/>
  <c r="BH125" i="6"/>
  <c r="BH174" i="6"/>
  <c r="BH199" i="6"/>
  <c r="BW155" i="6"/>
  <c r="BW161" i="6"/>
  <c r="F108" i="6"/>
  <c r="AX192" i="6"/>
  <c r="AX134" i="6"/>
  <c r="BW59" i="6"/>
  <c r="BW178" i="6"/>
  <c r="F183" i="6"/>
  <c r="AX156" i="6"/>
  <c r="BW125" i="6"/>
  <c r="AX111" i="6"/>
  <c r="AX143" i="6"/>
  <c r="AX141" i="6"/>
  <c r="AX208" i="6"/>
  <c r="AX150" i="6"/>
  <c r="BW139" i="6"/>
  <c r="F192" i="6"/>
  <c r="AX59" i="6"/>
  <c r="AX184" i="6"/>
  <c r="BW140" i="6"/>
  <c r="BW138" i="6"/>
  <c r="F60" i="6"/>
  <c r="F185" i="6"/>
  <c r="AX190" i="6"/>
  <c r="AX186" i="6"/>
  <c r="BW199" i="6"/>
  <c r="AX199" i="6"/>
  <c r="AX127" i="6"/>
  <c r="F202" i="6"/>
  <c r="BW190" i="6"/>
  <c r="F59" i="6"/>
  <c r="AX106" i="6"/>
  <c r="AX122" i="6"/>
  <c r="BW107" i="6"/>
  <c r="BW153" i="6"/>
  <c r="F161" i="6"/>
  <c r="F189" i="6"/>
  <c r="BM162" i="6"/>
  <c r="BL141" i="6"/>
  <c r="BL188" i="6"/>
  <c r="BO121" i="6"/>
  <c r="BJ148" i="6"/>
  <c r="BJ111" i="6"/>
  <c r="Z117" i="6"/>
  <c r="BL153" i="6"/>
  <c r="BL166" i="6"/>
  <c r="AN104" i="6"/>
  <c r="AN178" i="6"/>
  <c r="BO120" i="6"/>
  <c r="BJ179" i="6"/>
  <c r="Z118" i="6"/>
  <c r="CK189" i="6"/>
  <c r="BL112" i="6"/>
  <c r="BL204" i="6"/>
  <c r="BL205" i="6" s="1"/>
  <c r="AN181" i="6"/>
  <c r="AN152" i="6"/>
  <c r="BO177" i="6"/>
  <c r="AL199" i="6"/>
  <c r="Z158" i="6"/>
  <c r="Z114" i="6"/>
  <c r="CK121" i="6"/>
  <c r="BL187" i="6"/>
  <c r="BO198" i="6"/>
  <c r="Z186" i="6"/>
  <c r="AA137" i="6"/>
  <c r="AA59" i="6"/>
  <c r="CK157" i="6"/>
  <c r="BL143" i="6"/>
  <c r="AN103" i="6"/>
  <c r="AN159" i="6"/>
  <c r="BO173" i="6"/>
  <c r="Z151" i="6"/>
  <c r="CK162" i="6"/>
  <c r="BL154" i="6"/>
  <c r="AN128" i="6"/>
  <c r="AN176" i="6"/>
  <c r="BO168" i="6"/>
  <c r="BJ168" i="6"/>
  <c r="BL155" i="6"/>
  <c r="BO184" i="6"/>
  <c r="Z149" i="6"/>
  <c r="BM139" i="6"/>
  <c r="BL107" i="6"/>
  <c r="BL199" i="6"/>
  <c r="AN170" i="6"/>
  <c r="AN186" i="6"/>
  <c r="Z144" i="6"/>
  <c r="Z188" i="6"/>
  <c r="BL116" i="6"/>
  <c r="AN137" i="6"/>
  <c r="BO146" i="6"/>
  <c r="BO145" i="6"/>
  <c r="BO175" i="6"/>
  <c r="CI202" i="6"/>
  <c r="CI113" i="6"/>
  <c r="Z148" i="6"/>
  <c r="Z202" i="6"/>
  <c r="Z115" i="6"/>
  <c r="BM181" i="6"/>
  <c r="CI133" i="6"/>
  <c r="Z145" i="6"/>
  <c r="Z204" i="6"/>
  <c r="Z205" i="6" s="1"/>
  <c r="BM168" i="6"/>
  <c r="AA133" i="6"/>
  <c r="AA149" i="6"/>
  <c r="BL125" i="6"/>
  <c r="BL192" i="6"/>
  <c r="AN105" i="6"/>
  <c r="AN154" i="6"/>
  <c r="BJ146" i="6"/>
  <c r="CK104" i="6"/>
  <c r="AL187" i="6"/>
  <c r="CI198" i="6"/>
  <c r="BJ60" i="6"/>
  <c r="Z128" i="6"/>
  <c r="BL60" i="6"/>
  <c r="CI200" i="6"/>
  <c r="BL176" i="6"/>
  <c r="CI178" i="6"/>
  <c r="BJ128" i="6"/>
  <c r="Z125" i="6"/>
  <c r="BM184" i="6"/>
  <c r="AA208" i="6"/>
  <c r="BL133" i="6"/>
  <c r="BL172" i="6"/>
  <c r="AN136" i="6"/>
  <c r="AN166" i="6"/>
  <c r="AX113" i="6"/>
  <c r="AX123" i="6"/>
  <c r="AX136" i="6"/>
  <c r="AX173" i="6"/>
  <c r="AX163" i="6"/>
  <c r="AX191" i="6"/>
  <c r="BW116" i="6"/>
  <c r="BW158" i="6"/>
  <c r="BW132" i="6"/>
  <c r="BW166" i="6"/>
  <c r="BW204" i="6"/>
  <c r="BW205" i="6" s="1"/>
  <c r="BW170" i="6"/>
  <c r="F112" i="6"/>
  <c r="F134" i="6"/>
  <c r="F115" i="6"/>
  <c r="F208" i="6"/>
  <c r="F113" i="6"/>
  <c r="F169" i="6"/>
  <c r="AX114" i="6"/>
  <c r="AX155" i="6"/>
  <c r="AX168" i="6"/>
  <c r="AX179" i="6"/>
  <c r="AX170" i="6"/>
  <c r="AX187" i="6"/>
  <c r="BW173" i="6"/>
  <c r="BW124" i="6"/>
  <c r="BW103" i="6"/>
  <c r="BW172" i="6"/>
  <c r="BW145" i="6"/>
  <c r="BW176" i="6"/>
  <c r="F138" i="6"/>
  <c r="F122" i="6"/>
  <c r="F174" i="6"/>
  <c r="F104" i="6"/>
  <c r="F163" i="6"/>
  <c r="F159" i="6"/>
  <c r="BW60" i="6"/>
  <c r="F162" i="6"/>
  <c r="F141" i="6"/>
  <c r="AX125" i="6"/>
  <c r="AX144" i="6"/>
  <c r="AX149" i="6"/>
  <c r="AX140" i="6"/>
  <c r="AX148" i="6"/>
  <c r="AX182" i="6"/>
  <c r="BW120" i="6"/>
  <c r="BW136" i="6"/>
  <c r="BW110" i="6"/>
  <c r="BW159" i="6"/>
  <c r="BW146" i="6"/>
  <c r="BW192" i="6"/>
  <c r="F147" i="6"/>
  <c r="F128" i="6"/>
  <c r="F204" i="6"/>
  <c r="F205" i="6" s="1"/>
  <c r="F111" i="6"/>
  <c r="F181" i="6"/>
  <c r="F177" i="6"/>
  <c r="AX105" i="6"/>
  <c r="AX108" i="6"/>
  <c r="AX165" i="6"/>
  <c r="AX157" i="6"/>
  <c r="AX164" i="6"/>
  <c r="AX200" i="6"/>
  <c r="BW113" i="6"/>
  <c r="BW134" i="6"/>
  <c r="BW119" i="6"/>
  <c r="BW114" i="6"/>
  <c r="BW188" i="6"/>
  <c r="BW137" i="6"/>
  <c r="F153" i="6"/>
  <c r="F191" i="6"/>
  <c r="F170" i="6"/>
  <c r="F118" i="6"/>
  <c r="F200" i="6"/>
  <c r="F194" i="6"/>
  <c r="AX115" i="6"/>
  <c r="AX109" i="6"/>
  <c r="AX160" i="6"/>
  <c r="AX174" i="6"/>
  <c r="AX181" i="6"/>
  <c r="AX193" i="6"/>
  <c r="BW122" i="6"/>
  <c r="BW150" i="6"/>
  <c r="BW128" i="6"/>
  <c r="BW123" i="6"/>
  <c r="BW179" i="6"/>
  <c r="BW154" i="6"/>
  <c r="F127" i="6"/>
  <c r="F187" i="6"/>
  <c r="F171" i="6"/>
  <c r="F166" i="6"/>
  <c r="F120" i="6"/>
  <c r="F145" i="6"/>
  <c r="AX126" i="6"/>
  <c r="AX118" i="6"/>
  <c r="AX177" i="6"/>
  <c r="AX204" i="6"/>
  <c r="AX205" i="6" s="1"/>
  <c r="AX198" i="6"/>
  <c r="AX188" i="6"/>
  <c r="BW133" i="6"/>
  <c r="BW162" i="6"/>
  <c r="BW148" i="6"/>
  <c r="BW177" i="6"/>
  <c r="BW195" i="6"/>
  <c r="BW171" i="6"/>
  <c r="F126" i="6"/>
  <c r="F107" i="6"/>
  <c r="F139" i="6"/>
  <c r="F175" i="6"/>
  <c r="F124" i="6"/>
  <c r="F140" i="6"/>
  <c r="AX104" i="6"/>
  <c r="AX138" i="6"/>
  <c r="AX185" i="6"/>
  <c r="AX112" i="6"/>
  <c r="AX159" i="6"/>
  <c r="AX183" i="6"/>
  <c r="BW106" i="6"/>
  <c r="BW185" i="6"/>
  <c r="BW160" i="6"/>
  <c r="BW201" i="6"/>
  <c r="BW147" i="6"/>
  <c r="BW187" i="6"/>
  <c r="F135" i="6"/>
  <c r="F114" i="6"/>
  <c r="F180" i="6"/>
  <c r="F195" i="6"/>
  <c r="F176" i="6"/>
  <c r="F137" i="6"/>
  <c r="AL200" i="6"/>
  <c r="AX117" i="6"/>
  <c r="AX172" i="6"/>
  <c r="AX166" i="6"/>
  <c r="AX128" i="6"/>
  <c r="AX176" i="6"/>
  <c r="AX201" i="6"/>
  <c r="BW151" i="6"/>
  <c r="BW202" i="6"/>
  <c r="BW164" i="6"/>
  <c r="BW194" i="6"/>
  <c r="BW163" i="6"/>
  <c r="BW149" i="6"/>
  <c r="F144" i="6"/>
  <c r="F156" i="6"/>
  <c r="F116" i="6"/>
  <c r="F188" i="6"/>
  <c r="F193" i="6"/>
  <c r="F155" i="6"/>
  <c r="AX124" i="6"/>
  <c r="AX110" i="6"/>
  <c r="AX161" i="6"/>
  <c r="AX135" i="6"/>
  <c r="AX154" i="6"/>
  <c r="AX194" i="6"/>
  <c r="BW143" i="6"/>
  <c r="BW156" i="6"/>
  <c r="BW104" i="6"/>
  <c r="BW189" i="6"/>
  <c r="BW180" i="6"/>
  <c r="BW165" i="6"/>
  <c r="F152" i="6"/>
  <c r="F103" i="6"/>
  <c r="F198" i="6"/>
  <c r="F158" i="6"/>
  <c r="F154" i="6"/>
  <c r="F173" i="6"/>
  <c r="AX120" i="6"/>
  <c r="AX119" i="6"/>
  <c r="AX178" i="6"/>
  <c r="AX152" i="6"/>
  <c r="AX171" i="6"/>
  <c r="AX189" i="6"/>
  <c r="BW157" i="6"/>
  <c r="BW168" i="6"/>
  <c r="BW112" i="6"/>
  <c r="BW184" i="6"/>
  <c r="BW198" i="6"/>
  <c r="BW182" i="6"/>
  <c r="F160" i="6"/>
  <c r="F110" i="6"/>
  <c r="F199" i="6"/>
  <c r="F150" i="6"/>
  <c r="F172" i="6"/>
  <c r="F190" i="6"/>
  <c r="CL178" i="6"/>
  <c r="AX60" i="6"/>
  <c r="AX103" i="6"/>
  <c r="AX137" i="6"/>
  <c r="AX139" i="6"/>
  <c r="AX169" i="6"/>
  <c r="AX195" i="6"/>
  <c r="BW108" i="6"/>
  <c r="BW109" i="6"/>
  <c r="BW121" i="6"/>
  <c r="BW174" i="6"/>
  <c r="BW175" i="6"/>
  <c r="F106" i="6"/>
  <c r="F182" i="6"/>
  <c r="F148" i="6"/>
  <c r="F168" i="6"/>
  <c r="F105" i="6"/>
  <c r="CL109" i="6"/>
  <c r="BO111" i="6"/>
  <c r="BO128" i="6"/>
  <c r="BO180" i="6"/>
  <c r="BO189" i="6"/>
  <c r="AL158" i="6"/>
  <c r="AC183" i="6"/>
  <c r="AC153" i="6"/>
  <c r="AC147" i="6"/>
  <c r="AC117" i="6"/>
  <c r="AC116" i="6"/>
  <c r="AC168" i="6"/>
  <c r="AC160" i="6"/>
  <c r="BX179" i="6"/>
  <c r="BO186" i="6"/>
  <c r="BO187" i="6"/>
  <c r="BK204" i="6"/>
  <c r="BK205" i="6" s="1"/>
  <c r="BK175" i="6"/>
  <c r="BK126" i="6"/>
  <c r="BK153" i="6"/>
  <c r="BK104" i="6"/>
  <c r="BK198" i="6"/>
  <c r="BK110" i="6"/>
  <c r="BK122" i="6"/>
  <c r="BK163" i="6"/>
  <c r="BK152" i="6"/>
  <c r="BK180" i="6"/>
  <c r="BK172" i="6"/>
  <c r="BK113" i="6"/>
  <c r="BK171" i="6"/>
  <c r="BK185" i="6"/>
  <c r="BK106" i="6"/>
  <c r="BK168" i="6"/>
  <c r="BK200" i="6"/>
  <c r="BK147" i="6"/>
  <c r="BO185" i="6"/>
  <c r="BO161" i="6"/>
  <c r="BO158" i="6"/>
  <c r="BO143" i="6"/>
  <c r="BO118" i="6"/>
  <c r="BO105" i="6"/>
  <c r="BO157" i="6"/>
  <c r="BO126" i="6"/>
  <c r="BO169" i="6"/>
  <c r="BO183" i="6"/>
  <c r="BO150" i="6"/>
  <c r="BO164" i="6"/>
  <c r="BO151" i="6"/>
  <c r="BO135" i="6"/>
  <c r="BO60" i="6"/>
  <c r="BO172" i="6"/>
  <c r="BO190" i="6"/>
  <c r="BO166" i="6"/>
  <c r="BO133" i="6"/>
  <c r="BO148" i="6"/>
  <c r="BO109" i="6"/>
  <c r="BO122" i="6"/>
  <c r="BO138" i="6"/>
  <c r="BO140" i="6"/>
  <c r="BO174" i="6"/>
  <c r="BO188" i="6"/>
  <c r="BO199" i="6"/>
  <c r="BO153" i="6"/>
  <c r="BO132" i="6"/>
  <c r="BO113" i="6"/>
  <c r="BO176" i="6"/>
  <c r="BO195" i="6"/>
  <c r="BO155" i="6"/>
  <c r="BO192" i="6"/>
  <c r="BO160" i="6"/>
  <c r="BO117" i="6"/>
  <c r="BO103" i="6"/>
  <c r="BO162" i="6"/>
  <c r="Z208" i="6"/>
  <c r="Z163" i="6"/>
  <c r="Z168" i="6"/>
  <c r="Z110" i="6"/>
  <c r="Z159" i="6"/>
  <c r="Z157" i="6"/>
  <c r="Z111" i="6"/>
  <c r="Z107" i="6"/>
  <c r="Z201" i="6"/>
  <c r="Z124" i="6"/>
  <c r="Z137" i="6"/>
  <c r="Z155" i="6"/>
  <c r="Z113" i="6"/>
  <c r="Z177" i="6"/>
  <c r="Z103" i="6"/>
  <c r="Z135" i="6"/>
  <c r="Z162" i="6"/>
  <c r="Z182" i="6"/>
  <c r="Z185" i="6"/>
  <c r="Z153" i="6"/>
  <c r="Z112" i="6"/>
  <c r="Z146" i="6"/>
  <c r="Z178" i="6"/>
  <c r="Z164" i="6"/>
  <c r="Z106" i="6"/>
  <c r="BJ113" i="6"/>
  <c r="BO179" i="6"/>
  <c r="CK59" i="6"/>
  <c r="BJ122" i="6"/>
  <c r="Z105" i="6"/>
  <c r="CK174" i="6"/>
  <c r="BJ155" i="6"/>
  <c r="Z116" i="6"/>
  <c r="BX149" i="6"/>
  <c r="BO115" i="6"/>
  <c r="BJ123" i="6"/>
  <c r="Z160" i="6"/>
  <c r="BO147" i="6"/>
  <c r="BO165" i="6"/>
  <c r="AA127" i="6"/>
  <c r="AA185" i="6"/>
  <c r="AA135" i="6"/>
  <c r="AA141" i="6"/>
  <c r="AA134" i="6"/>
  <c r="AA192" i="6"/>
  <c r="AA201" i="6"/>
  <c r="AA122" i="6"/>
  <c r="AA204" i="6"/>
  <c r="AA205" i="6" s="1"/>
  <c r="AA148" i="6"/>
  <c r="AA178" i="6"/>
  <c r="AA190" i="6"/>
  <c r="AA125" i="6"/>
  <c r="AA191" i="6"/>
  <c r="AA144" i="6"/>
  <c r="AA159" i="6"/>
  <c r="AA194" i="6"/>
  <c r="AA198" i="6"/>
  <c r="AA120" i="6"/>
  <c r="AA147" i="6"/>
  <c r="AA193" i="6"/>
  <c r="AA139" i="6"/>
  <c r="AA158" i="6"/>
  <c r="AA168" i="6"/>
  <c r="AA128" i="6"/>
  <c r="AA118" i="6"/>
  <c r="AA188" i="6"/>
  <c r="AA117" i="6"/>
  <c r="AA161" i="6"/>
  <c r="AA109" i="6"/>
  <c r="AA103" i="6"/>
  <c r="AA187" i="6"/>
  <c r="AA136" i="6"/>
  <c r="AA150" i="6"/>
  <c r="AA156" i="6"/>
  <c r="AA132" i="6"/>
  <c r="AA184" i="6"/>
  <c r="AA162" i="6"/>
  <c r="CI165" i="6"/>
  <c r="BK60" i="6"/>
  <c r="BJ149" i="6"/>
  <c r="Z133" i="6"/>
  <c r="Z123" i="6"/>
  <c r="Z181" i="6"/>
  <c r="AA170" i="6"/>
  <c r="AA140" i="6"/>
  <c r="AA123" i="6"/>
  <c r="AA152" i="6"/>
  <c r="CK128" i="6"/>
  <c r="CK194" i="6"/>
  <c r="BK112" i="6"/>
  <c r="BL105" i="6"/>
  <c r="BL132" i="6"/>
  <c r="BL149" i="6"/>
  <c r="BL195" i="6"/>
  <c r="AN112" i="6"/>
  <c r="AN145" i="6"/>
  <c r="AN171" i="6"/>
  <c r="BO124" i="6"/>
  <c r="BO208" i="6"/>
  <c r="BO182" i="6"/>
  <c r="AB127" i="6"/>
  <c r="AB157" i="6"/>
  <c r="AB184" i="6"/>
  <c r="AB199" i="6"/>
  <c r="AB138" i="6"/>
  <c r="AB186" i="6"/>
  <c r="AB121" i="6"/>
  <c r="AB202" i="6"/>
  <c r="AB171" i="6"/>
  <c r="AB143" i="6"/>
  <c r="AB169" i="6"/>
  <c r="AB152" i="6"/>
  <c r="AB108" i="6"/>
  <c r="AB151" i="6"/>
  <c r="AB195" i="6"/>
  <c r="AB105" i="6"/>
  <c r="AB194" i="6"/>
  <c r="AB164" i="6"/>
  <c r="AB183" i="6"/>
  <c r="AB192" i="6"/>
  <c r="AB193" i="6"/>
  <c r="AB176" i="6"/>
  <c r="AB123" i="6"/>
  <c r="AB174" i="6"/>
  <c r="AB119" i="6"/>
  <c r="AB158" i="6"/>
  <c r="AB110" i="6"/>
  <c r="AB136" i="6"/>
  <c r="AB198" i="6"/>
  <c r="AB146" i="6"/>
  <c r="AB156" i="6"/>
  <c r="AP208" i="6"/>
  <c r="AP187" i="6"/>
  <c r="AP104" i="6"/>
  <c r="AP158" i="6"/>
  <c r="AP128" i="6"/>
  <c r="AP138" i="6"/>
  <c r="AP60" i="6"/>
  <c r="AP190" i="6"/>
  <c r="AP157" i="6"/>
  <c r="AP191" i="6"/>
  <c r="AP168" i="6"/>
  <c r="AP165" i="6"/>
  <c r="AP169" i="6"/>
  <c r="AP105" i="6"/>
  <c r="AP106" i="6"/>
  <c r="AP178" i="6"/>
  <c r="AP113" i="6"/>
  <c r="AP136" i="6"/>
  <c r="AP198" i="6"/>
  <c r="AP173" i="6"/>
  <c r="AP149" i="6"/>
  <c r="AP152" i="6"/>
  <c r="AP135" i="6"/>
  <c r="AP115" i="6"/>
  <c r="AP171" i="6"/>
  <c r="AP204" i="6"/>
  <c r="AP205" i="6" s="1"/>
  <c r="AP156" i="6"/>
  <c r="AP132" i="6"/>
  <c r="AP174" i="6"/>
  <c r="AP127" i="6"/>
  <c r="AP111" i="6"/>
  <c r="AP195" i="6"/>
  <c r="AP161" i="6"/>
  <c r="AP154" i="6"/>
  <c r="AP182" i="6"/>
  <c r="AP143" i="6"/>
  <c r="AP124" i="6"/>
  <c r="BX189" i="6"/>
  <c r="BX168" i="6"/>
  <c r="BX144" i="6"/>
  <c r="BX117" i="6"/>
  <c r="BX108" i="6"/>
  <c r="BX136" i="6"/>
  <c r="BX124" i="6"/>
  <c r="BO123" i="6"/>
  <c r="BM145" i="6"/>
  <c r="BM119" i="6"/>
  <c r="BM110" i="6"/>
  <c r="BM176" i="6"/>
  <c r="BM116" i="6"/>
  <c r="BM201" i="6"/>
  <c r="BM124" i="6"/>
  <c r="BO154" i="6"/>
  <c r="AN199" i="6"/>
  <c r="AN179" i="6"/>
  <c r="AN138" i="6"/>
  <c r="AN164" i="6"/>
  <c r="AN141" i="6"/>
  <c r="AN119" i="6"/>
  <c r="AN117" i="6"/>
  <c r="AN144" i="6"/>
  <c r="AN208" i="6"/>
  <c r="AN162" i="6"/>
  <c r="AN194" i="6"/>
  <c r="AN175" i="6"/>
  <c r="AN114" i="6"/>
  <c r="AN107" i="6"/>
  <c r="AN184" i="6"/>
  <c r="AN127" i="6"/>
  <c r="AN109" i="6"/>
  <c r="AN191" i="6"/>
  <c r="AN146" i="6"/>
  <c r="AN177" i="6"/>
  <c r="AN158" i="6"/>
  <c r="AN149" i="6"/>
  <c r="AN121" i="6"/>
  <c r="AN135" i="6"/>
  <c r="AN151" i="6"/>
  <c r="AN198" i="6"/>
  <c r="AN168" i="6"/>
  <c r="AN160" i="6"/>
  <c r="AN180" i="6"/>
  <c r="AN204" i="6"/>
  <c r="AN205" i="6" s="1"/>
  <c r="AN185" i="6"/>
  <c r="AN173" i="6"/>
  <c r="AN120" i="6"/>
  <c r="AN163" i="6"/>
  <c r="AN125" i="6"/>
  <c r="AN116" i="6"/>
  <c r="CI111" i="6"/>
  <c r="BJ107" i="6"/>
  <c r="BJ170" i="6"/>
  <c r="Z59" i="6"/>
  <c r="Z140" i="6"/>
  <c r="CI181" i="6"/>
  <c r="CI189" i="6"/>
  <c r="BJ116" i="6"/>
  <c r="BJ121" i="6"/>
  <c r="BJ186" i="6"/>
  <c r="Z150" i="6"/>
  <c r="Z108" i="6"/>
  <c r="Z173" i="6"/>
  <c r="Z187" i="6"/>
  <c r="BX185" i="6"/>
  <c r="AA121" i="6"/>
  <c r="AA181" i="6"/>
  <c r="AA113" i="6"/>
  <c r="AA146" i="6"/>
  <c r="CK119" i="6"/>
  <c r="CK199" i="6"/>
  <c r="BK121" i="6"/>
  <c r="BL114" i="6"/>
  <c r="BL128" i="6"/>
  <c r="BL182" i="6"/>
  <c r="BL157" i="6"/>
  <c r="AN108" i="6"/>
  <c r="AN165" i="6"/>
  <c r="AN155" i="6"/>
  <c r="AN189" i="6"/>
  <c r="AP110" i="6"/>
  <c r="AP139" i="6"/>
  <c r="AP155" i="6"/>
  <c r="AP199" i="6"/>
  <c r="BO107" i="6"/>
  <c r="BO114" i="6"/>
  <c r="BO200" i="6"/>
  <c r="CI110" i="6"/>
  <c r="BO163" i="6"/>
  <c r="Z200" i="6"/>
  <c r="BX118" i="6"/>
  <c r="BO139" i="6"/>
  <c r="CI180" i="6"/>
  <c r="Z152" i="6"/>
  <c r="CI199" i="6"/>
  <c r="BJ166" i="6"/>
  <c r="Z190" i="6"/>
  <c r="BX204" i="6"/>
  <c r="BX205" i="6" s="1"/>
  <c r="AA107" i="6"/>
  <c r="AA164" i="6"/>
  <c r="AA175" i="6"/>
  <c r="AA163" i="6"/>
  <c r="CK110" i="6"/>
  <c r="CK176" i="6"/>
  <c r="BK143" i="6"/>
  <c r="BL152" i="6"/>
  <c r="BL148" i="6"/>
  <c r="BL208" i="6"/>
  <c r="BL174" i="6"/>
  <c r="AN111" i="6"/>
  <c r="AN201" i="6"/>
  <c r="AN172" i="6"/>
  <c r="AN202" i="6"/>
  <c r="AP118" i="6"/>
  <c r="AP151" i="6"/>
  <c r="AP172" i="6"/>
  <c r="AP192" i="6"/>
  <c r="BO116" i="6"/>
  <c r="BO137" i="6"/>
  <c r="BO193" i="6"/>
  <c r="CL151" i="6"/>
  <c r="CI138" i="6"/>
  <c r="BJ154" i="6"/>
  <c r="Z138" i="6"/>
  <c r="AL192" i="6"/>
  <c r="AL183" i="6"/>
  <c r="AL181" i="6"/>
  <c r="AL164" i="6"/>
  <c r="AL115" i="6"/>
  <c r="AL105" i="6"/>
  <c r="AL149" i="6"/>
  <c r="CI103" i="6"/>
  <c r="CI117" i="6"/>
  <c r="CI208" i="6"/>
  <c r="Z165" i="6"/>
  <c r="CK150" i="6"/>
  <c r="BO141" i="6"/>
  <c r="BL123" i="6"/>
  <c r="BL126" i="6"/>
  <c r="CI170" i="6"/>
  <c r="CI107" i="6"/>
  <c r="BJ202" i="6"/>
  <c r="Z172" i="6"/>
  <c r="BJ139" i="6"/>
  <c r="BX180" i="6"/>
  <c r="AA126" i="6"/>
  <c r="AA112" i="6"/>
  <c r="AA176" i="6"/>
  <c r="AA111" i="6"/>
  <c r="CK134" i="6"/>
  <c r="CK192" i="6"/>
  <c r="BK133" i="6"/>
  <c r="BL171" i="6"/>
  <c r="BL178" i="6"/>
  <c r="BL144" i="6"/>
  <c r="BL190" i="6"/>
  <c r="AN123" i="6"/>
  <c r="AN140" i="6"/>
  <c r="AN110" i="6"/>
  <c r="AN195" i="6"/>
  <c r="AP122" i="6"/>
  <c r="AP175" i="6"/>
  <c r="AP150" i="6"/>
  <c r="BO181" i="6"/>
  <c r="BO125" i="6"/>
  <c r="BO159" i="6"/>
  <c r="BO178" i="6"/>
  <c r="CL168" i="6"/>
  <c r="CI157" i="6"/>
  <c r="BJ174" i="6"/>
  <c r="Z104" i="6"/>
  <c r="BO171" i="6"/>
  <c r="Z139" i="6"/>
  <c r="Z192" i="6"/>
  <c r="Z121" i="6"/>
  <c r="Z136" i="6"/>
  <c r="BJ145" i="6"/>
  <c r="CI104" i="6"/>
  <c r="CI123" i="6"/>
  <c r="Z198" i="6"/>
  <c r="BX198" i="6"/>
  <c r="AA124" i="6"/>
  <c r="AA153" i="6"/>
  <c r="AA202" i="6"/>
  <c r="AA179" i="6"/>
  <c r="CK132" i="6"/>
  <c r="CK171" i="6"/>
  <c r="BK177" i="6"/>
  <c r="BL181" i="6"/>
  <c r="BL111" i="6"/>
  <c r="BL115" i="6"/>
  <c r="BL169" i="6"/>
  <c r="AN134" i="6"/>
  <c r="AN139" i="6"/>
  <c r="AN126" i="6"/>
  <c r="AN190" i="6"/>
  <c r="AP176" i="6"/>
  <c r="AP188" i="6"/>
  <c r="AP166" i="6"/>
  <c r="BO104" i="6"/>
  <c r="BO108" i="6"/>
  <c r="BO149" i="6"/>
  <c r="BO194" i="6"/>
  <c r="CI194" i="6"/>
  <c r="BJ162" i="6"/>
  <c r="BJ147" i="6"/>
  <c r="BJ108" i="6"/>
  <c r="BJ159" i="6"/>
  <c r="BJ189" i="6"/>
  <c r="BJ171" i="6"/>
  <c r="BJ153" i="6"/>
  <c r="BJ125" i="6"/>
  <c r="BJ176" i="6"/>
  <c r="BJ173" i="6"/>
  <c r="BJ152" i="6"/>
  <c r="BJ141" i="6"/>
  <c r="BJ194" i="6"/>
  <c r="BJ135" i="6"/>
  <c r="CI154" i="6"/>
  <c r="BJ195" i="6"/>
  <c r="BX109" i="6"/>
  <c r="CI186" i="6"/>
  <c r="Z193" i="6"/>
  <c r="BO134" i="6"/>
  <c r="Z189" i="6"/>
  <c r="BJ204" i="6"/>
  <c r="BJ205" i="6" s="1"/>
  <c r="BO201" i="6"/>
  <c r="CI114" i="6"/>
  <c r="BJ191" i="6"/>
  <c r="Z156" i="6"/>
  <c r="BX150" i="6"/>
  <c r="CK137" i="6"/>
  <c r="BL179" i="6"/>
  <c r="BJ117" i="6"/>
  <c r="Z180" i="6"/>
  <c r="BL59" i="6"/>
  <c r="Z127" i="6"/>
  <c r="BJ118" i="6"/>
  <c r="Z183" i="6"/>
  <c r="CI112" i="6"/>
  <c r="BJ188" i="6"/>
  <c r="Z119" i="6"/>
  <c r="Z184" i="6"/>
  <c r="BJ110" i="6"/>
  <c r="BJ199" i="6"/>
  <c r="Z194" i="6"/>
  <c r="Z134" i="6"/>
  <c r="Z147" i="6"/>
  <c r="Z154" i="6"/>
  <c r="BM128" i="6"/>
  <c r="AA199" i="6"/>
  <c r="AA157" i="6"/>
  <c r="AA189" i="6"/>
  <c r="AA154" i="6"/>
  <c r="CK173" i="6"/>
  <c r="BK145" i="6"/>
  <c r="BL104" i="6"/>
  <c r="BL136" i="6"/>
  <c r="BL151" i="6"/>
  <c r="AN122" i="6"/>
  <c r="AN148" i="6"/>
  <c r="AN133" i="6"/>
  <c r="AN192" i="6"/>
  <c r="AP163" i="6"/>
  <c r="AP153" i="6"/>
  <c r="AP185" i="6"/>
  <c r="BO112" i="6"/>
  <c r="BO127" i="6"/>
  <c r="BO170" i="6"/>
  <c r="BO204" i="6"/>
  <c r="BO205" i="6" s="1"/>
  <c r="CI187" i="6"/>
  <c r="CI188" i="6"/>
  <c r="CI156" i="6"/>
  <c r="CI127" i="6"/>
  <c r="CI172" i="6"/>
  <c r="CI144" i="6"/>
  <c r="CI125" i="6"/>
  <c r="CI174" i="6"/>
  <c r="CI193" i="6"/>
  <c r="CI106" i="6"/>
  <c r="CI116" i="6"/>
  <c r="CI177" i="6"/>
  <c r="CI155" i="6"/>
  <c r="BO191" i="6"/>
  <c r="CI160" i="6"/>
  <c r="Z199" i="6"/>
  <c r="CK172" i="6"/>
  <c r="CK201" i="6"/>
  <c r="CK178" i="6"/>
  <c r="CK141" i="6"/>
  <c r="CK133" i="6"/>
  <c r="CK175" i="6"/>
  <c r="CK149" i="6"/>
  <c r="CK166" i="6"/>
  <c r="CK184" i="6"/>
  <c r="CK124" i="6"/>
  <c r="CK115" i="6"/>
  <c r="CK107" i="6"/>
  <c r="CK106" i="6"/>
  <c r="BJ190" i="6"/>
  <c r="Z179" i="6"/>
  <c r="BM157" i="6"/>
  <c r="BO106" i="6"/>
  <c r="BJ114" i="6"/>
  <c r="Z169" i="6"/>
  <c r="BM204" i="6"/>
  <c r="BM205" i="6" s="1"/>
  <c r="BL202" i="6"/>
  <c r="BL162" i="6"/>
  <c r="BL134" i="6"/>
  <c r="BL164" i="6"/>
  <c r="BL119" i="6"/>
  <c r="BL201" i="6"/>
  <c r="BL191" i="6"/>
  <c r="BL193" i="6"/>
  <c r="BL173" i="6"/>
  <c r="BL109" i="6"/>
  <c r="BL135" i="6"/>
  <c r="BL186" i="6"/>
  <c r="BL184" i="6"/>
  <c r="BL139" i="6"/>
  <c r="BL200" i="6"/>
  <c r="BL110" i="6"/>
  <c r="BL124" i="6"/>
  <c r="BL189" i="6"/>
  <c r="BL118" i="6"/>
  <c r="BL175" i="6"/>
  <c r="BL161" i="6"/>
  <c r="BL170" i="6"/>
  <c r="BL168" i="6"/>
  <c r="BL145" i="6"/>
  <c r="BL140" i="6"/>
  <c r="BL127" i="6"/>
  <c r="BL147" i="6"/>
  <c r="BL177" i="6"/>
  <c r="BL106" i="6"/>
  <c r="BL150" i="6"/>
  <c r="BL158" i="6"/>
  <c r="BL156" i="6"/>
  <c r="BL138" i="6"/>
  <c r="BL146" i="6"/>
  <c r="BL137" i="6"/>
  <c r="BL122" i="6"/>
  <c r="Z143" i="6"/>
  <c r="Z175" i="6"/>
  <c r="CK148" i="6"/>
  <c r="BL159" i="6"/>
  <c r="Z174" i="6"/>
  <c r="BJ164" i="6"/>
  <c r="Z120" i="6"/>
  <c r="Z132" i="6"/>
  <c r="CI162" i="6"/>
  <c r="BJ127" i="6"/>
  <c r="Z176" i="6"/>
  <c r="Z109" i="6"/>
  <c r="CI121" i="6"/>
  <c r="BJ134" i="6"/>
  <c r="CI152" i="6"/>
  <c r="CI182" i="6"/>
  <c r="BJ119" i="6"/>
  <c r="BJ151" i="6"/>
  <c r="Z60" i="6"/>
  <c r="Z141" i="6"/>
  <c r="Z161" i="6"/>
  <c r="Z171" i="6"/>
  <c r="BO59" i="6"/>
  <c r="BM136" i="6"/>
  <c r="AA180" i="6"/>
  <c r="AA173" i="6"/>
  <c r="AA195" i="6"/>
  <c r="AA174" i="6"/>
  <c r="CK112" i="6"/>
  <c r="CK200" i="6"/>
  <c r="BK139" i="6"/>
  <c r="BL113" i="6"/>
  <c r="BL103" i="6"/>
  <c r="BL165" i="6"/>
  <c r="BL163" i="6"/>
  <c r="AN118" i="6"/>
  <c r="AN147" i="6"/>
  <c r="AN150" i="6"/>
  <c r="AN200" i="6"/>
  <c r="AP103" i="6"/>
  <c r="AP170" i="6"/>
  <c r="AP145" i="6"/>
  <c r="BO152" i="6"/>
  <c r="BO110" i="6"/>
  <c r="BO144" i="6"/>
  <c r="BO156" i="6"/>
  <c r="AL134" i="6"/>
  <c r="CL103" i="6"/>
  <c r="CI128" i="6"/>
  <c r="CI146" i="6"/>
  <c r="CI135" i="6"/>
  <c r="CL108" i="6"/>
  <c r="CL145" i="6"/>
  <c r="BX59" i="6"/>
  <c r="BX178" i="6"/>
  <c r="BM115" i="6"/>
  <c r="BM150" i="6"/>
  <c r="AC163" i="6"/>
  <c r="AC162" i="6"/>
  <c r="AL108" i="6"/>
  <c r="AL163" i="6"/>
  <c r="CL116" i="6"/>
  <c r="CL117" i="6"/>
  <c r="CL204" i="6"/>
  <c r="CL205" i="6" s="1"/>
  <c r="BX107" i="6"/>
  <c r="BM147" i="6"/>
  <c r="AC103" i="6"/>
  <c r="AL125" i="6"/>
  <c r="AL180" i="6"/>
  <c r="CL118" i="6"/>
  <c r="CL202" i="6"/>
  <c r="AC199" i="6"/>
  <c r="AC179" i="6"/>
  <c r="AC195" i="6"/>
  <c r="AC113" i="6"/>
  <c r="AC187" i="6"/>
  <c r="AC190" i="6"/>
  <c r="AC110" i="6"/>
  <c r="AC165" i="6"/>
  <c r="AC111" i="6"/>
  <c r="AC109" i="6"/>
  <c r="AC155" i="6"/>
  <c r="AC157" i="6"/>
  <c r="AC201" i="6"/>
  <c r="AC151" i="6"/>
  <c r="AC154" i="6"/>
  <c r="AC135" i="6"/>
  <c r="AC104" i="6"/>
  <c r="AC198" i="6"/>
  <c r="AC150" i="6"/>
  <c r="AC181" i="6"/>
  <c r="AC138" i="6"/>
  <c r="AC127" i="6"/>
  <c r="AC143" i="6"/>
  <c r="AC115" i="6"/>
  <c r="AC193" i="6"/>
  <c r="AC191" i="6"/>
  <c r="AC184" i="6"/>
  <c r="AC145" i="6"/>
  <c r="AC180" i="6"/>
  <c r="AC126" i="6"/>
  <c r="AC59" i="6"/>
  <c r="AC159" i="6"/>
  <c r="AC189" i="6"/>
  <c r="AC114" i="6"/>
  <c r="AC158" i="6"/>
  <c r="AC137" i="6"/>
  <c r="AC200" i="6"/>
  <c r="AC202" i="6"/>
  <c r="AC105" i="6"/>
  <c r="AC166" i="6"/>
  <c r="AC175" i="6"/>
  <c r="AC146" i="6"/>
  <c r="AC136" i="6"/>
  <c r="AC149" i="6"/>
  <c r="AC144" i="6"/>
  <c r="AC152" i="6"/>
  <c r="AC185" i="6"/>
  <c r="AC208" i="6"/>
  <c r="AC173" i="6"/>
  <c r="AC178" i="6"/>
  <c r="AC177" i="6"/>
  <c r="AC170" i="6"/>
  <c r="AC182" i="6"/>
  <c r="AC188" i="6"/>
  <c r="AC112" i="6"/>
  <c r="AC171" i="6"/>
  <c r="AC132" i="6"/>
  <c r="AC120" i="6"/>
  <c r="AC139" i="6"/>
  <c r="AC161" i="6"/>
  <c r="AC204" i="6"/>
  <c r="AC205" i="6" s="1"/>
  <c r="AC108" i="6"/>
  <c r="AC192" i="6"/>
  <c r="AC148" i="6"/>
  <c r="AC119" i="6"/>
  <c r="AC118" i="6"/>
  <c r="AC124" i="6"/>
  <c r="CL133" i="6"/>
  <c r="CL195" i="6"/>
  <c r="BX176" i="6"/>
  <c r="BX135" i="6"/>
  <c r="BX182" i="6"/>
  <c r="BX128" i="6"/>
  <c r="BX126" i="6"/>
  <c r="BX113" i="6"/>
  <c r="BX159" i="6"/>
  <c r="BX202" i="6"/>
  <c r="BX164" i="6"/>
  <c r="BX119" i="6"/>
  <c r="BX162" i="6"/>
  <c r="BX173" i="6"/>
  <c r="BX123" i="6"/>
  <c r="BX134" i="6"/>
  <c r="BX200" i="6"/>
  <c r="BX188" i="6"/>
  <c r="BX143" i="6"/>
  <c r="BX184" i="6"/>
  <c r="BX163" i="6"/>
  <c r="BX110" i="6"/>
  <c r="BX157" i="6"/>
  <c r="BX138" i="6"/>
  <c r="BX106" i="6"/>
  <c r="BX116" i="6"/>
  <c r="BX155" i="6"/>
  <c r="BX141" i="6"/>
  <c r="BX199" i="6"/>
  <c r="BX193" i="6"/>
  <c r="BX105" i="6"/>
  <c r="BX103" i="6"/>
  <c r="BX195" i="6"/>
  <c r="BX111" i="6"/>
  <c r="BX161" i="6"/>
  <c r="BX146" i="6"/>
  <c r="BX121" i="6"/>
  <c r="BX181" i="6"/>
  <c r="BX148" i="6"/>
  <c r="BX172" i="6"/>
  <c r="BX177" i="6"/>
  <c r="BX158" i="6"/>
  <c r="BX145" i="6"/>
  <c r="BX208" i="6"/>
  <c r="BX147" i="6"/>
  <c r="BX186" i="6"/>
  <c r="BX114" i="6"/>
  <c r="BX190" i="6"/>
  <c r="BX153" i="6"/>
  <c r="BX170" i="6"/>
  <c r="BX175" i="6"/>
  <c r="BX151" i="6"/>
  <c r="BX166" i="6"/>
  <c r="BX132" i="6"/>
  <c r="BX165" i="6"/>
  <c r="BX125" i="6"/>
  <c r="BX137" i="6"/>
  <c r="BX169" i="6"/>
  <c r="BX194" i="6"/>
  <c r="BX140" i="6"/>
  <c r="BX156" i="6"/>
  <c r="BX115" i="6"/>
  <c r="BX192" i="6"/>
  <c r="BX152" i="6"/>
  <c r="BX201" i="6"/>
  <c r="BX120" i="6"/>
  <c r="BX133" i="6"/>
  <c r="BX122" i="6"/>
  <c r="CI161" i="6"/>
  <c r="CI176" i="6"/>
  <c r="CI185" i="6"/>
  <c r="CI204" i="6"/>
  <c r="CI205" i="6" s="1"/>
  <c r="CI153" i="6"/>
  <c r="CI105" i="6"/>
  <c r="CI195" i="6"/>
  <c r="CI137" i="6"/>
  <c r="CI175" i="6"/>
  <c r="CI108" i="6"/>
  <c r="CI118" i="6"/>
  <c r="CI126" i="6"/>
  <c r="CI145" i="6"/>
  <c r="CI159" i="6"/>
  <c r="CI190" i="6"/>
  <c r="CI168" i="6"/>
  <c r="CI140" i="6"/>
  <c r="CI169" i="6"/>
  <c r="CI166" i="6"/>
  <c r="CI184" i="6"/>
  <c r="CI60" i="6"/>
  <c r="CI201" i="6"/>
  <c r="CI143" i="6"/>
  <c r="CI173" i="6"/>
  <c r="CI151" i="6"/>
  <c r="CI179" i="6"/>
  <c r="CI132" i="6"/>
  <c r="CI191" i="6"/>
  <c r="CI148" i="6"/>
  <c r="CI122" i="6"/>
  <c r="CI141" i="6"/>
  <c r="CI158" i="6"/>
  <c r="CI183" i="6"/>
  <c r="CI147" i="6"/>
  <c r="CI149" i="6"/>
  <c r="CI150" i="6"/>
  <c r="CI134" i="6"/>
  <c r="CL104" i="6"/>
  <c r="CL185" i="6"/>
  <c r="AC186" i="6"/>
  <c r="AC174" i="6"/>
  <c r="AL148" i="6"/>
  <c r="BJ175" i="6"/>
  <c r="BJ178" i="6"/>
  <c r="BJ105" i="6"/>
  <c r="BJ104" i="6"/>
  <c r="BJ109" i="6"/>
  <c r="BJ106" i="6"/>
  <c r="BJ158" i="6"/>
  <c r="BJ200" i="6"/>
  <c r="BJ177" i="6"/>
  <c r="BJ143" i="6"/>
  <c r="BJ184" i="6"/>
  <c r="BJ124" i="6"/>
  <c r="BJ208" i="6"/>
  <c r="BJ193" i="6"/>
  <c r="BJ156" i="6"/>
  <c r="BJ198" i="6"/>
  <c r="BJ182" i="6"/>
  <c r="BJ150" i="6"/>
  <c r="BJ112" i="6"/>
  <c r="BJ137" i="6"/>
  <c r="BJ115" i="6"/>
  <c r="BJ161" i="6"/>
  <c r="BJ180" i="6"/>
  <c r="BJ183" i="6"/>
  <c r="BJ172" i="6"/>
  <c r="BJ160" i="6"/>
  <c r="BJ132" i="6"/>
  <c r="BJ59" i="6"/>
  <c r="BJ201" i="6"/>
  <c r="BJ140" i="6"/>
  <c r="BJ138" i="6"/>
  <c r="BJ103" i="6"/>
  <c r="BJ157" i="6"/>
  <c r="BJ192" i="6"/>
  <c r="BJ187" i="6"/>
  <c r="BJ163" i="6"/>
  <c r="BJ120" i="6"/>
  <c r="BJ126" i="6"/>
  <c r="BJ185" i="6"/>
  <c r="BJ169" i="6"/>
  <c r="BJ133" i="6"/>
  <c r="BJ144" i="6"/>
  <c r="BM59" i="6"/>
  <c r="BM158" i="6"/>
  <c r="BM194" i="6"/>
  <c r="BM144" i="6"/>
  <c r="BM146" i="6"/>
  <c r="BM109" i="6"/>
  <c r="BM134" i="6"/>
  <c r="BM198" i="6"/>
  <c r="BM178" i="6"/>
  <c r="BM120" i="6"/>
  <c r="BM186" i="6"/>
  <c r="BM137" i="6"/>
  <c r="BM123" i="6"/>
  <c r="BM149" i="6"/>
  <c r="BM141" i="6"/>
  <c r="BM174" i="6"/>
  <c r="BM125" i="6"/>
  <c r="BM60" i="6"/>
  <c r="BM180" i="6"/>
  <c r="BM161" i="6"/>
  <c r="BM104" i="6"/>
  <c r="BM183" i="6"/>
  <c r="BM132" i="6"/>
  <c r="BM114" i="6"/>
  <c r="BM193" i="6"/>
  <c r="BM159" i="6"/>
  <c r="BM156" i="6"/>
  <c r="BM163" i="6"/>
  <c r="BM188" i="6"/>
  <c r="BM182" i="6"/>
  <c r="BM165" i="6"/>
  <c r="BM126" i="6"/>
  <c r="BM171" i="6"/>
  <c r="BM169" i="6"/>
  <c r="BM160" i="6"/>
  <c r="BM140" i="6"/>
  <c r="BM103" i="6"/>
  <c r="BM135" i="6"/>
  <c r="BM185" i="6"/>
  <c r="BM172" i="6"/>
  <c r="BM170" i="6"/>
  <c r="BM151" i="6"/>
  <c r="BM117" i="6"/>
  <c r="BM152" i="6"/>
  <c r="BM108" i="6"/>
  <c r="BM121" i="6"/>
  <c r="BM190" i="6"/>
  <c r="BM112" i="6"/>
  <c r="BM199" i="6"/>
  <c r="BM177" i="6"/>
  <c r="BM195" i="6"/>
  <c r="BM202" i="6"/>
  <c r="BM154" i="6"/>
  <c r="BM111" i="6"/>
  <c r="BM107" i="6"/>
  <c r="BM105" i="6"/>
  <c r="BM191" i="6"/>
  <c r="BM189" i="6"/>
  <c r="BM138" i="6"/>
  <c r="BM148" i="6"/>
  <c r="BM127" i="6"/>
  <c r="BM106" i="6"/>
  <c r="BM175" i="6"/>
  <c r="BM173" i="6"/>
  <c r="BM192" i="6"/>
  <c r="BM153" i="6"/>
  <c r="BM118" i="6"/>
  <c r="BM200" i="6"/>
  <c r="CL180" i="6"/>
  <c r="AL191" i="6"/>
  <c r="AL174" i="6"/>
  <c r="AL150" i="6"/>
  <c r="AL138" i="6"/>
  <c r="AL109" i="6"/>
  <c r="AL127" i="6"/>
  <c r="AL198" i="6"/>
  <c r="AL157" i="6"/>
  <c r="AL133" i="6"/>
  <c r="AL111" i="6"/>
  <c r="AL119" i="6"/>
  <c r="AL104" i="6"/>
  <c r="AL172" i="6"/>
  <c r="AL147" i="6"/>
  <c r="AL204" i="6"/>
  <c r="AL205" i="6" s="1"/>
  <c r="AL140" i="6"/>
  <c r="AL126" i="6"/>
  <c r="AL182" i="6"/>
  <c r="AL132" i="6"/>
  <c r="AL123" i="6"/>
  <c r="AL194" i="6"/>
  <c r="AL106" i="6"/>
  <c r="AL103" i="6"/>
  <c r="AL201" i="6"/>
  <c r="AL59" i="6"/>
  <c r="AL185" i="6"/>
  <c r="AL179" i="6"/>
  <c r="AL202" i="6"/>
  <c r="AL154" i="6"/>
  <c r="AL118" i="6"/>
  <c r="AL136" i="6"/>
  <c r="AL60" i="6"/>
  <c r="AL168" i="6"/>
  <c r="AL151" i="6"/>
  <c r="AL128" i="6"/>
  <c r="AL190" i="6"/>
  <c r="AL162" i="6"/>
  <c r="AL189" i="6"/>
  <c r="AL159" i="6"/>
  <c r="AL122" i="6"/>
  <c r="AL176" i="6"/>
  <c r="AL160" i="6"/>
  <c r="AL144" i="6"/>
  <c r="AL195" i="6"/>
  <c r="AL146" i="6"/>
  <c r="AL177" i="6"/>
  <c r="AL107" i="6"/>
  <c r="AL110" i="6"/>
  <c r="AL143" i="6"/>
  <c r="AL193" i="6"/>
  <c r="AL175" i="6"/>
  <c r="AL156" i="6"/>
  <c r="AL171" i="6"/>
  <c r="AL114" i="6"/>
  <c r="AL135" i="6"/>
  <c r="AL208" i="6"/>
  <c r="AL169" i="6"/>
  <c r="AL145" i="6"/>
  <c r="AL170" i="6"/>
  <c r="AL117" i="6"/>
  <c r="AL112" i="6"/>
  <c r="AL186" i="6"/>
  <c r="AL152" i="6"/>
  <c r="AL166" i="6"/>
  <c r="AL153" i="6"/>
  <c r="AL155" i="6"/>
  <c r="AL137" i="6"/>
  <c r="CL170" i="6"/>
  <c r="CL191" i="6"/>
  <c r="CL139" i="6"/>
  <c r="CL147" i="6"/>
  <c r="CL186" i="6"/>
  <c r="BX127" i="6"/>
  <c r="BX191" i="6"/>
  <c r="BM164" i="6"/>
  <c r="BM208" i="6"/>
  <c r="AC141" i="6"/>
  <c r="AC121" i="6"/>
  <c r="AL165" i="6"/>
  <c r="BX60" i="6"/>
  <c r="CL153" i="6"/>
  <c r="CL208" i="6"/>
  <c r="BX183" i="6"/>
  <c r="BX154" i="6"/>
  <c r="BM166" i="6"/>
  <c r="AC123" i="6"/>
  <c r="AC194" i="6"/>
  <c r="AL161" i="6"/>
  <c r="CI120" i="6"/>
  <c r="CI136" i="6"/>
  <c r="CI163" i="6"/>
  <c r="CL179" i="6"/>
  <c r="BX160" i="6"/>
  <c r="BX171" i="6"/>
  <c r="BM187" i="6"/>
  <c r="AC60" i="6"/>
  <c r="AC156" i="6"/>
  <c r="AL120" i="6"/>
  <c r="AL178" i="6"/>
  <c r="CL60" i="6"/>
  <c r="CL182" i="6"/>
  <c r="CL141" i="6"/>
  <c r="CL134" i="6"/>
  <c r="CL189" i="6"/>
  <c r="CL110" i="6"/>
  <c r="CL107" i="6"/>
  <c r="CL165" i="6"/>
  <c r="CL190" i="6"/>
  <c r="CL124" i="6"/>
  <c r="CL146" i="6"/>
  <c r="CL154" i="6"/>
  <c r="CL123" i="6"/>
  <c r="CL106" i="6"/>
  <c r="CL162" i="6"/>
  <c r="CL120" i="6"/>
  <c r="CL125" i="6"/>
  <c r="CL161" i="6"/>
  <c r="CL149" i="6"/>
  <c r="CL174" i="6"/>
  <c r="CL115" i="6"/>
  <c r="CL138" i="6"/>
  <c r="CL148" i="6"/>
  <c r="CL114" i="6"/>
  <c r="CL171" i="6"/>
  <c r="CL121" i="6"/>
  <c r="CL172" i="6"/>
  <c r="CL183" i="6"/>
  <c r="CL132" i="6"/>
  <c r="CL201" i="6"/>
  <c r="CL194" i="6"/>
  <c r="CL112" i="6"/>
  <c r="CL184" i="6"/>
  <c r="CL105" i="6"/>
  <c r="CL155" i="6"/>
  <c r="CL157" i="6"/>
  <c r="CL176" i="6"/>
  <c r="CL187" i="6"/>
  <c r="CL122" i="6"/>
  <c r="CL150" i="6"/>
  <c r="CL173" i="6"/>
  <c r="CL169" i="6"/>
  <c r="CL140" i="6"/>
  <c r="CL159" i="6"/>
  <c r="CL192" i="6"/>
  <c r="CL166" i="6"/>
  <c r="CL181" i="6"/>
  <c r="CL143" i="6"/>
  <c r="CL136" i="6"/>
  <c r="CL163" i="6"/>
  <c r="CL127" i="6"/>
  <c r="CL126" i="6"/>
  <c r="CL144" i="6"/>
  <c r="CL175" i="6"/>
  <c r="CL188" i="6"/>
  <c r="CL152" i="6"/>
  <c r="CL128" i="6"/>
  <c r="CL164" i="6"/>
  <c r="CL200" i="6"/>
  <c r="CL158" i="6"/>
  <c r="CL156" i="6"/>
  <c r="CL198" i="6"/>
  <c r="CL119" i="6"/>
  <c r="CL135" i="6"/>
  <c r="CL111" i="6"/>
  <c r="CL160" i="6"/>
  <c r="BX104" i="6"/>
  <c r="BX187" i="6"/>
  <c r="BM143" i="6"/>
  <c r="AC140" i="6"/>
  <c r="AC107" i="6"/>
  <c r="AL124" i="6"/>
  <c r="AL116" i="6"/>
  <c r="CI59" i="6"/>
  <c r="CI139" i="6"/>
  <c r="CI115" i="6"/>
  <c r="CI192" i="6"/>
  <c r="CL113" i="6"/>
  <c r="CL177" i="6"/>
  <c r="BX112" i="6"/>
  <c r="BM122" i="6"/>
  <c r="BM155" i="6"/>
  <c r="AC134" i="6"/>
  <c r="AC169" i="6"/>
  <c r="AL113" i="6"/>
  <c r="AL139" i="6"/>
  <c r="CI119" i="6"/>
  <c r="CI109" i="6"/>
  <c r="CI124" i="6"/>
  <c r="CI171" i="6"/>
  <c r="CL59" i="6"/>
  <c r="CL137" i="6"/>
  <c r="CL193" i="6"/>
  <c r="BX139" i="6"/>
  <c r="BM113" i="6"/>
  <c r="BM133" i="6"/>
  <c r="AC122" i="6"/>
  <c r="AC176" i="6"/>
  <c r="AL121" i="6"/>
  <c r="AL173" i="6"/>
  <c r="CK143" i="6"/>
  <c r="CK120" i="6"/>
  <c r="CK114" i="6"/>
  <c r="CK139" i="6"/>
  <c r="CK208" i="6"/>
  <c r="CK188" i="6"/>
  <c r="BK125" i="6"/>
  <c r="BK103" i="6"/>
  <c r="BK182" i="6"/>
  <c r="BK193" i="6"/>
  <c r="BK190" i="6"/>
  <c r="BK208" i="6"/>
  <c r="CK113" i="6"/>
  <c r="CK159" i="6"/>
  <c r="CK123" i="6"/>
  <c r="CK140" i="6"/>
  <c r="CK181" i="6"/>
  <c r="BK59" i="6"/>
  <c r="BK141" i="6"/>
  <c r="BK120" i="6"/>
  <c r="BK144" i="6"/>
  <c r="BK192" i="6"/>
  <c r="BK169" i="6"/>
  <c r="CK126" i="6"/>
  <c r="CK108" i="6"/>
  <c r="CK198" i="6"/>
  <c r="CK156" i="6"/>
  <c r="CK117" i="6"/>
  <c r="CK187" i="6"/>
  <c r="BK114" i="6"/>
  <c r="BK137" i="6"/>
  <c r="BK140" i="6"/>
  <c r="BK150" i="6"/>
  <c r="BK178" i="6"/>
  <c r="BK158" i="6"/>
  <c r="CK135" i="6"/>
  <c r="CK191" i="6"/>
  <c r="CK165" i="6"/>
  <c r="CK164" i="6"/>
  <c r="CK185" i="6"/>
  <c r="CK160" i="6"/>
  <c r="BK135" i="6"/>
  <c r="BK176" i="6"/>
  <c r="BK173" i="6"/>
  <c r="BK188" i="6"/>
  <c r="BK184" i="6"/>
  <c r="BK186" i="6"/>
  <c r="CK161" i="6"/>
  <c r="CK116" i="6"/>
  <c r="CK103" i="6"/>
  <c r="CK158" i="6"/>
  <c r="CK183" i="6"/>
  <c r="CK204" i="6"/>
  <c r="CK205" i="6" s="1"/>
  <c r="CK177" i="6"/>
  <c r="BK105" i="6"/>
  <c r="BK119" i="6"/>
  <c r="BK154" i="6"/>
  <c r="BK134" i="6"/>
  <c r="BK162" i="6"/>
  <c r="BK202" i="6"/>
  <c r="CK145" i="6"/>
  <c r="CK144" i="6"/>
  <c r="CK125" i="6"/>
  <c r="CK147" i="6"/>
  <c r="CK122" i="6"/>
  <c r="CK202" i="6"/>
  <c r="CK136" i="6"/>
  <c r="CK193" i="6"/>
  <c r="BK115" i="6"/>
  <c r="BK128" i="6"/>
  <c r="BK155" i="6"/>
  <c r="BK151" i="6"/>
  <c r="BK179" i="6"/>
  <c r="BK164" i="6"/>
  <c r="CK154" i="6"/>
  <c r="CK169" i="6"/>
  <c r="CK109" i="6"/>
  <c r="CK163" i="6"/>
  <c r="CK151" i="6"/>
  <c r="CK195" i="6"/>
  <c r="CK153" i="6"/>
  <c r="CK138" i="6"/>
  <c r="BK124" i="6"/>
  <c r="BK148" i="6"/>
  <c r="BK159" i="6"/>
  <c r="BK165" i="6"/>
  <c r="BK195" i="6"/>
  <c r="BK181" i="6"/>
  <c r="CK152" i="6"/>
  <c r="CK60" i="6"/>
  <c r="CK118" i="6"/>
  <c r="CK179" i="6"/>
  <c r="CK168" i="6"/>
  <c r="CK190" i="6"/>
  <c r="CK170" i="6"/>
  <c r="CK155" i="6"/>
  <c r="BK107" i="6"/>
  <c r="BK111" i="6"/>
  <c r="BK149" i="6"/>
  <c r="BK146" i="6"/>
  <c r="BK157" i="6"/>
  <c r="BK199" i="6"/>
  <c r="CK127" i="6"/>
  <c r="CK111" i="6"/>
  <c r="CK105" i="6"/>
  <c r="CK180" i="6"/>
  <c r="CK186" i="6"/>
  <c r="BK116" i="6"/>
  <c r="BK136" i="6"/>
  <c r="BK156" i="6"/>
  <c r="BK161" i="6"/>
  <c r="BK174" i="6"/>
  <c r="BA208" i="6"/>
  <c r="AZ66" i="6"/>
  <c r="AZ67" i="6"/>
  <c r="AZ55" i="6"/>
  <c r="CE190" i="6"/>
  <c r="CE174" i="6"/>
  <c r="CE157" i="6"/>
  <c r="CE140" i="6"/>
  <c r="CE195" i="6"/>
  <c r="CE179" i="6"/>
  <c r="CE162" i="6"/>
  <c r="CE146" i="6"/>
  <c r="CE202" i="6"/>
  <c r="CE184" i="6"/>
  <c r="CE168" i="6"/>
  <c r="CE189" i="6"/>
  <c r="CE173" i="6"/>
  <c r="CE194" i="6"/>
  <c r="CE178" i="6"/>
  <c r="CE201" i="6"/>
  <c r="CE183" i="6"/>
  <c r="CE188" i="6"/>
  <c r="CE172" i="6"/>
  <c r="CE155" i="6"/>
  <c r="CE138" i="6"/>
  <c r="CE187" i="6"/>
  <c r="CE171" i="6"/>
  <c r="CE198" i="6"/>
  <c r="CE119" i="6"/>
  <c r="CE204" i="6"/>
  <c r="CE205" i="6" s="1"/>
  <c r="CE169" i="6"/>
  <c r="CE177" i="6"/>
  <c r="CE161" i="6"/>
  <c r="CE182" i="6"/>
  <c r="CE192" i="6"/>
  <c r="CE165" i="6"/>
  <c r="CE164" i="6"/>
  <c r="CE163" i="6"/>
  <c r="CE199" i="6"/>
  <c r="CE166" i="6"/>
  <c r="CE208" i="6"/>
  <c r="CE185" i="6"/>
  <c r="CE200" i="6"/>
  <c r="CE181" i="6"/>
  <c r="CE154" i="6"/>
  <c r="CE110" i="6"/>
  <c r="CE148" i="6"/>
  <c r="CE141" i="6"/>
  <c r="CE149" i="6"/>
  <c r="CE133" i="6"/>
  <c r="CE126" i="6"/>
  <c r="CE117" i="6"/>
  <c r="CE108" i="6"/>
  <c r="CE193" i="6"/>
  <c r="CE143" i="6"/>
  <c r="CE134" i="6"/>
  <c r="CE180" i="6"/>
  <c r="CE156" i="6"/>
  <c r="CE186" i="6"/>
  <c r="CE150" i="6"/>
  <c r="CE144" i="6"/>
  <c r="CE124" i="6"/>
  <c r="CE135" i="6"/>
  <c r="CE115" i="6"/>
  <c r="CE106" i="6"/>
  <c r="CE151" i="6"/>
  <c r="CE136" i="6"/>
  <c r="CE123" i="6"/>
  <c r="CE145" i="6"/>
  <c r="CE137" i="6"/>
  <c r="CE114" i="6"/>
  <c r="CE105" i="6"/>
  <c r="CE176" i="6"/>
  <c r="CE170" i="6"/>
  <c r="CE158" i="6"/>
  <c r="CE153" i="6"/>
  <c r="CE120" i="6"/>
  <c r="CE111" i="6"/>
  <c r="CE152" i="6"/>
  <c r="CE139" i="6"/>
  <c r="CE122" i="6"/>
  <c r="CE113" i="6"/>
  <c r="CE147" i="6"/>
  <c r="CE104" i="6"/>
  <c r="CE127" i="6"/>
  <c r="CE118" i="6"/>
  <c r="CE175" i="6"/>
  <c r="CE109" i="6"/>
  <c r="CE191" i="6"/>
  <c r="CE125" i="6"/>
  <c r="CE116" i="6"/>
  <c r="CE107" i="6"/>
  <c r="CE160" i="6"/>
  <c r="CE159" i="6"/>
  <c r="CE128" i="6"/>
  <c r="CE103" i="6"/>
  <c r="CE132" i="6"/>
  <c r="CE112" i="6"/>
  <c r="CE121" i="6"/>
  <c r="CE59" i="6"/>
  <c r="CE60" i="6"/>
  <c r="T208" i="6"/>
  <c r="T148" i="6"/>
  <c r="T111" i="6"/>
  <c r="T175" i="6"/>
  <c r="T153" i="6"/>
  <c r="T128" i="6"/>
  <c r="T191" i="6"/>
  <c r="T115" i="6"/>
  <c r="T59" i="6"/>
  <c r="T181" i="6"/>
  <c r="T182" i="6"/>
  <c r="T127" i="6"/>
  <c r="T103" i="6"/>
  <c r="T192" i="6"/>
  <c r="T204" i="6"/>
  <c r="T205" i="6" s="1"/>
  <c r="T151" i="6"/>
  <c r="T189" i="6"/>
  <c r="T194" i="6"/>
  <c r="T141" i="6"/>
  <c r="T172" i="6"/>
  <c r="T154" i="6"/>
  <c r="T113" i="6"/>
  <c r="T126" i="6"/>
  <c r="T183" i="6"/>
  <c r="T164" i="6"/>
  <c r="T187" i="6"/>
  <c r="T184" i="6"/>
  <c r="T170" i="6"/>
  <c r="T136" i="6"/>
  <c r="T163" i="6"/>
  <c r="T161" i="6"/>
  <c r="T145" i="6"/>
  <c r="T119" i="6"/>
  <c r="T178" i="6"/>
  <c r="T169" i="6"/>
  <c r="T110" i="6"/>
  <c r="T132" i="6"/>
  <c r="T135" i="6"/>
  <c r="T177" i="6"/>
  <c r="T107" i="6"/>
  <c r="T118" i="6"/>
  <c r="T105" i="6"/>
  <c r="T140" i="6"/>
  <c r="T188" i="6"/>
  <c r="T168" i="6"/>
  <c r="T199" i="6"/>
  <c r="T166" i="6"/>
  <c r="T176" i="6"/>
  <c r="T138" i="6"/>
  <c r="T195" i="6"/>
  <c r="T112" i="6"/>
  <c r="T124" i="6"/>
  <c r="T133" i="6"/>
  <c r="T123" i="6"/>
  <c r="T190" i="6"/>
  <c r="T114" i="6"/>
  <c r="T173" i="6"/>
  <c r="T165" i="6"/>
  <c r="T137" i="6"/>
  <c r="T159" i="6"/>
  <c r="T121" i="6"/>
  <c r="T60" i="6"/>
  <c r="T108" i="6"/>
  <c r="T174" i="6"/>
  <c r="T185" i="6"/>
  <c r="T104" i="6"/>
  <c r="T139" i="6"/>
  <c r="T200" i="6"/>
  <c r="T147" i="6"/>
  <c r="T134" i="6"/>
  <c r="T157" i="6"/>
  <c r="T201" i="6"/>
  <c r="T193" i="6"/>
  <c r="T117" i="6"/>
  <c r="T125" i="6"/>
  <c r="T198" i="6"/>
  <c r="T158" i="6"/>
  <c r="T160" i="6"/>
  <c r="T180" i="6"/>
  <c r="T171" i="6"/>
  <c r="T106" i="6"/>
  <c r="T186" i="6"/>
  <c r="T146" i="6"/>
  <c r="T155" i="6"/>
  <c r="T156" i="6"/>
  <c r="T179" i="6"/>
  <c r="T150" i="6"/>
  <c r="T144" i="6"/>
  <c r="T152" i="6"/>
  <c r="T120" i="6"/>
  <c r="T122" i="6"/>
  <c r="T149" i="6"/>
  <c r="T116" i="6"/>
  <c r="T162" i="6"/>
  <c r="T143" i="6"/>
  <c r="T202" i="6"/>
  <c r="T109" i="6"/>
  <c r="AJ194" i="6"/>
  <c r="AJ201" i="6"/>
  <c r="AJ188" i="6"/>
  <c r="AJ193" i="6"/>
  <c r="AJ200" i="6"/>
  <c r="AJ192" i="6"/>
  <c r="AJ199" i="6"/>
  <c r="AJ208" i="6"/>
  <c r="AJ186" i="6"/>
  <c r="AJ191" i="6"/>
  <c r="AJ198" i="6"/>
  <c r="AJ204" i="6"/>
  <c r="AJ205" i="6" s="1"/>
  <c r="AJ185" i="6"/>
  <c r="AJ202" i="6"/>
  <c r="AJ183" i="6"/>
  <c r="AJ181" i="6"/>
  <c r="AJ164" i="6"/>
  <c r="AJ148" i="6"/>
  <c r="AJ170" i="6"/>
  <c r="AJ184" i="6"/>
  <c r="AJ175" i="6"/>
  <c r="AJ158" i="6"/>
  <c r="AJ180" i="6"/>
  <c r="AJ163" i="6"/>
  <c r="AJ147" i="6"/>
  <c r="AJ187" i="6"/>
  <c r="AJ169" i="6"/>
  <c r="AJ152" i="6"/>
  <c r="AJ174" i="6"/>
  <c r="AJ157" i="6"/>
  <c r="AJ190" i="6"/>
  <c r="AJ179" i="6"/>
  <c r="AJ162" i="6"/>
  <c r="AJ146" i="6"/>
  <c r="AJ122" i="6"/>
  <c r="AJ106" i="6"/>
  <c r="AJ195" i="6"/>
  <c r="AJ168" i="6"/>
  <c r="AJ151" i="6"/>
  <c r="AJ134" i="6"/>
  <c r="AJ173" i="6"/>
  <c r="AJ156" i="6"/>
  <c r="AJ139" i="6"/>
  <c r="AJ166" i="6"/>
  <c r="AJ150" i="6"/>
  <c r="AJ133" i="6"/>
  <c r="AJ189" i="6"/>
  <c r="AJ172" i="6"/>
  <c r="AJ155" i="6"/>
  <c r="AJ177" i="6"/>
  <c r="AJ160" i="6"/>
  <c r="AJ182" i="6"/>
  <c r="AJ171" i="6"/>
  <c r="AJ154" i="6"/>
  <c r="AJ176" i="6"/>
  <c r="AJ159" i="6"/>
  <c r="AJ161" i="6"/>
  <c r="AJ137" i="6"/>
  <c r="AJ123" i="6"/>
  <c r="AJ121" i="6"/>
  <c r="AJ112" i="6"/>
  <c r="AJ103" i="6"/>
  <c r="AJ138" i="6"/>
  <c r="AJ144" i="6"/>
  <c r="AJ165" i="6"/>
  <c r="AJ145" i="6"/>
  <c r="AJ140" i="6"/>
  <c r="AJ132" i="6"/>
  <c r="AJ117" i="6"/>
  <c r="AJ108" i="6"/>
  <c r="AJ153" i="6"/>
  <c r="AJ116" i="6"/>
  <c r="AJ178" i="6"/>
  <c r="AJ115" i="6"/>
  <c r="AJ141" i="6"/>
  <c r="AJ128" i="6"/>
  <c r="AJ135" i="6"/>
  <c r="AJ113" i="6"/>
  <c r="AJ126" i="6"/>
  <c r="AJ125" i="6"/>
  <c r="AJ105" i="6"/>
  <c r="AJ109" i="6"/>
  <c r="AJ149" i="6"/>
  <c r="AJ114" i="6"/>
  <c r="AJ110" i="6"/>
  <c r="AJ118" i="6"/>
  <c r="AJ111" i="6"/>
  <c r="AJ124" i="6"/>
  <c r="AJ104" i="6"/>
  <c r="AJ120" i="6"/>
  <c r="AJ119" i="6"/>
  <c r="AJ127" i="6"/>
  <c r="AJ136" i="6"/>
  <c r="AJ107" i="6"/>
  <c r="AJ143" i="6"/>
  <c r="AJ59" i="6"/>
  <c r="AJ60" i="6"/>
  <c r="BG202" i="6"/>
  <c r="BG201" i="6"/>
  <c r="BG193" i="6"/>
  <c r="BG177" i="6"/>
  <c r="BG160" i="6"/>
  <c r="BG200" i="6"/>
  <c r="BG182" i="6"/>
  <c r="BG165" i="6"/>
  <c r="BG187" i="6"/>
  <c r="BG171" i="6"/>
  <c r="BG192" i="6"/>
  <c r="BG176" i="6"/>
  <c r="BG159" i="6"/>
  <c r="BG199" i="6"/>
  <c r="BG181" i="6"/>
  <c r="BG164" i="6"/>
  <c r="BG186" i="6"/>
  <c r="BG170" i="6"/>
  <c r="BG191" i="6"/>
  <c r="BG175" i="6"/>
  <c r="BG198" i="6"/>
  <c r="BG180" i="6"/>
  <c r="BG163" i="6"/>
  <c r="BG204" i="6"/>
  <c r="BG205" i="6" s="1"/>
  <c r="BG190" i="6"/>
  <c r="BG174" i="6"/>
  <c r="BG195" i="6"/>
  <c r="BG179" i="6"/>
  <c r="BG162" i="6"/>
  <c r="BG208" i="6"/>
  <c r="BG183" i="6"/>
  <c r="BG178" i="6"/>
  <c r="BG173" i="6"/>
  <c r="BG141" i="6"/>
  <c r="BG147" i="6"/>
  <c r="BG158" i="6"/>
  <c r="BG152" i="6"/>
  <c r="BG135" i="6"/>
  <c r="BG168" i="6"/>
  <c r="BG140" i="6"/>
  <c r="BG161" i="6"/>
  <c r="BG146" i="6"/>
  <c r="BG122" i="6"/>
  <c r="BG106" i="6"/>
  <c r="BG188" i="6"/>
  <c r="BG185" i="6"/>
  <c r="BG151" i="6"/>
  <c r="BG139" i="6"/>
  <c r="BG145" i="6"/>
  <c r="BG150" i="6"/>
  <c r="BG172" i="6"/>
  <c r="BG194" i="6"/>
  <c r="BG148" i="6"/>
  <c r="BG189" i="6"/>
  <c r="BG153" i="6"/>
  <c r="BG136" i="6"/>
  <c r="BG149" i="6"/>
  <c r="BG123" i="6"/>
  <c r="BG114" i="6"/>
  <c r="BG105" i="6"/>
  <c r="BG169" i="6"/>
  <c r="BG155" i="6"/>
  <c r="BG113" i="6"/>
  <c r="BG104" i="6"/>
  <c r="BG121" i="6"/>
  <c r="BG143" i="6"/>
  <c r="BG112" i="6"/>
  <c r="BG166" i="6"/>
  <c r="BG120" i="6"/>
  <c r="BG111" i="6"/>
  <c r="BG103" i="6"/>
  <c r="BG154" i="6"/>
  <c r="BG128" i="6"/>
  <c r="BG119" i="6"/>
  <c r="BG110" i="6"/>
  <c r="BG184" i="6"/>
  <c r="BG127" i="6"/>
  <c r="BG118" i="6"/>
  <c r="BG109" i="6"/>
  <c r="BG157" i="6"/>
  <c r="BG137" i="6"/>
  <c r="BG132" i="6"/>
  <c r="BG126" i="6"/>
  <c r="BG107" i="6"/>
  <c r="BG138" i="6"/>
  <c r="BG124" i="6"/>
  <c r="BG115" i="6"/>
  <c r="BG156" i="6"/>
  <c r="BG134" i="6"/>
  <c r="BG133" i="6"/>
  <c r="BG117" i="6"/>
  <c r="BG144" i="6"/>
  <c r="BG108" i="6"/>
  <c r="BG116" i="6"/>
  <c r="BG125" i="6"/>
  <c r="BG59" i="6"/>
  <c r="BG60" i="6"/>
  <c r="M119" i="6"/>
  <c r="M126" i="6"/>
  <c r="M173" i="6"/>
  <c r="M120" i="6"/>
  <c r="M185" i="6"/>
  <c r="M123" i="6"/>
  <c r="M144" i="6"/>
  <c r="M117" i="6"/>
  <c r="M200" i="6"/>
  <c r="M189" i="6"/>
  <c r="M143" i="6"/>
  <c r="M163" i="6"/>
  <c r="M180" i="6"/>
  <c r="M161" i="6"/>
  <c r="M187" i="6"/>
  <c r="M122" i="6"/>
  <c r="M177" i="6"/>
  <c r="M152" i="6"/>
  <c r="M188" i="6"/>
  <c r="M179" i="6"/>
  <c r="M115" i="6"/>
  <c r="M178" i="6"/>
  <c r="M158" i="6"/>
  <c r="M171" i="6"/>
  <c r="M193" i="6"/>
  <c r="M162" i="6"/>
  <c r="M170" i="6"/>
  <c r="M194" i="6"/>
  <c r="M124" i="6"/>
  <c r="M110" i="6"/>
  <c r="M192" i="6"/>
  <c r="M208" i="6"/>
  <c r="M128" i="6"/>
  <c r="M184" i="6"/>
  <c r="M159" i="6"/>
  <c r="M154" i="6"/>
  <c r="M181" i="6"/>
  <c r="M125" i="6"/>
  <c r="M112" i="6"/>
  <c r="M169" i="6"/>
  <c r="M104" i="6"/>
  <c r="M186" i="6"/>
  <c r="M109" i="6"/>
  <c r="M183" i="6"/>
  <c r="M146" i="6"/>
  <c r="M105" i="6"/>
  <c r="M108" i="6"/>
  <c r="M116" i="6"/>
  <c r="M111" i="6"/>
  <c r="M195" i="6"/>
  <c r="M121" i="6"/>
  <c r="M175" i="6"/>
  <c r="M114" i="6"/>
  <c r="M176" i="6"/>
  <c r="M127" i="6"/>
  <c r="M172" i="6"/>
  <c r="M137" i="6"/>
  <c r="M204" i="6"/>
  <c r="M205" i="6" s="1"/>
  <c r="M139" i="6"/>
  <c r="M107" i="6"/>
  <c r="M190" i="6"/>
  <c r="M132" i="6"/>
  <c r="M136" i="6"/>
  <c r="M155" i="6"/>
  <c r="M59" i="6"/>
  <c r="M113" i="6"/>
  <c r="M182" i="6"/>
  <c r="M135" i="6"/>
  <c r="M202" i="6"/>
  <c r="M166" i="6"/>
  <c r="M149" i="6"/>
  <c r="M156" i="6"/>
  <c r="M174" i="6"/>
  <c r="M134" i="6"/>
  <c r="M164" i="6"/>
  <c r="M138" i="6"/>
  <c r="M141" i="6"/>
  <c r="M151" i="6"/>
  <c r="M133" i="6"/>
  <c r="M160" i="6"/>
  <c r="M148" i="6"/>
  <c r="M140" i="6"/>
  <c r="M103" i="6"/>
  <c r="M153" i="6"/>
  <c r="M201" i="6"/>
  <c r="M157" i="6"/>
  <c r="M191" i="6"/>
  <c r="M150" i="6"/>
  <c r="M198" i="6"/>
  <c r="M199" i="6"/>
  <c r="M165" i="6"/>
  <c r="M60" i="6"/>
  <c r="M168" i="6"/>
  <c r="M118" i="6"/>
  <c r="M106" i="6"/>
  <c r="M147" i="6"/>
  <c r="M145" i="6"/>
  <c r="BS202" i="6"/>
  <c r="BS208" i="6"/>
  <c r="BS189" i="6"/>
  <c r="BS173" i="6"/>
  <c r="BS156" i="6"/>
  <c r="BS194" i="6"/>
  <c r="BS178" i="6"/>
  <c r="BS161" i="6"/>
  <c r="BS183" i="6"/>
  <c r="BS166" i="6"/>
  <c r="BS204" i="6"/>
  <c r="BS205" i="6" s="1"/>
  <c r="BS188" i="6"/>
  <c r="BS172" i="6"/>
  <c r="BS193" i="6"/>
  <c r="BS177" i="6"/>
  <c r="BS160" i="6"/>
  <c r="BS200" i="6"/>
  <c r="BS182" i="6"/>
  <c r="BS165" i="6"/>
  <c r="BS187" i="6"/>
  <c r="BS171" i="6"/>
  <c r="BS192" i="6"/>
  <c r="BS176" i="6"/>
  <c r="BS159" i="6"/>
  <c r="BS201" i="6"/>
  <c r="BS199" i="6"/>
  <c r="BS186" i="6"/>
  <c r="BS170" i="6"/>
  <c r="BS191" i="6"/>
  <c r="BS175" i="6"/>
  <c r="BS195" i="6"/>
  <c r="BS179" i="6"/>
  <c r="BS137" i="6"/>
  <c r="BS168" i="6"/>
  <c r="BS155" i="6"/>
  <c r="BS143" i="6"/>
  <c r="BS185" i="6"/>
  <c r="BS154" i="6"/>
  <c r="BS148" i="6"/>
  <c r="BS198" i="6"/>
  <c r="BS153" i="6"/>
  <c r="BS136" i="6"/>
  <c r="BS164" i="6"/>
  <c r="BS141" i="6"/>
  <c r="BS118" i="6"/>
  <c r="BS174" i="6"/>
  <c r="BS162" i="6"/>
  <c r="BS147" i="6"/>
  <c r="BS152" i="6"/>
  <c r="BS140" i="6"/>
  <c r="BS169" i="6"/>
  <c r="BS157" i="6"/>
  <c r="BS146" i="6"/>
  <c r="BS184" i="6"/>
  <c r="BS181" i="6"/>
  <c r="BS151" i="6"/>
  <c r="BS144" i="6"/>
  <c r="BS180" i="6"/>
  <c r="BS149" i="6"/>
  <c r="BS190" i="6"/>
  <c r="BS126" i="6"/>
  <c r="BS117" i="6"/>
  <c r="BS108" i="6"/>
  <c r="BS125" i="6"/>
  <c r="BS116" i="6"/>
  <c r="BS107" i="6"/>
  <c r="BS139" i="6"/>
  <c r="BS132" i="6"/>
  <c r="BS145" i="6"/>
  <c r="BS133" i="6"/>
  <c r="BS124" i="6"/>
  <c r="BS115" i="6"/>
  <c r="BS106" i="6"/>
  <c r="BS134" i="6"/>
  <c r="BS123" i="6"/>
  <c r="BS158" i="6"/>
  <c r="BS114" i="6"/>
  <c r="BS105" i="6"/>
  <c r="BS150" i="6"/>
  <c r="BS135" i="6"/>
  <c r="BS122" i="6"/>
  <c r="BS113" i="6"/>
  <c r="BS104" i="6"/>
  <c r="BS163" i="6"/>
  <c r="BS121" i="6"/>
  <c r="BS112" i="6"/>
  <c r="BS103" i="6"/>
  <c r="BS120" i="6"/>
  <c r="BS111" i="6"/>
  <c r="BS127" i="6"/>
  <c r="BS109" i="6"/>
  <c r="BS128" i="6"/>
  <c r="BS119" i="6"/>
  <c r="BS138" i="6"/>
  <c r="BS110" i="6"/>
  <c r="BS59" i="6"/>
  <c r="BS60" i="6"/>
  <c r="O118" i="6"/>
  <c r="O105" i="6"/>
  <c r="O123" i="6"/>
  <c r="O199" i="6"/>
  <c r="O115" i="6"/>
  <c r="O157" i="6"/>
  <c r="O174" i="6"/>
  <c r="O179" i="6"/>
  <c r="O177" i="6"/>
  <c r="O202" i="6"/>
  <c r="O181" i="6"/>
  <c r="O195" i="6"/>
  <c r="O152" i="6"/>
  <c r="O151" i="6"/>
  <c r="O155" i="6"/>
  <c r="O156" i="6"/>
  <c r="O120" i="6"/>
  <c r="O117" i="6"/>
  <c r="O184" i="6"/>
  <c r="O119" i="6"/>
  <c r="O121" i="6"/>
  <c r="O128" i="6"/>
  <c r="O166" i="6"/>
  <c r="O164" i="6"/>
  <c r="O171" i="6"/>
  <c r="O59" i="6"/>
  <c r="O137" i="6"/>
  <c r="O143" i="6"/>
  <c r="O122" i="6"/>
  <c r="O186" i="6"/>
  <c r="O193" i="6"/>
  <c r="O124" i="6"/>
  <c r="O112" i="6"/>
  <c r="O106" i="6"/>
  <c r="O169" i="6"/>
  <c r="O104" i="6"/>
  <c r="O136" i="6"/>
  <c r="O125" i="6"/>
  <c r="O146" i="6"/>
  <c r="O185" i="6"/>
  <c r="O116" i="6"/>
  <c r="O194" i="6"/>
  <c r="O173" i="6"/>
  <c r="O176" i="6"/>
  <c r="O107" i="6"/>
  <c r="O110" i="6"/>
  <c r="O138" i="6"/>
  <c r="O191" i="6"/>
  <c r="O135" i="6"/>
  <c r="O108" i="6"/>
  <c r="O180" i="6"/>
  <c r="O192" i="6"/>
  <c r="O103" i="6"/>
  <c r="O162" i="6"/>
  <c r="O208" i="6"/>
  <c r="O141" i="6"/>
  <c r="O204" i="6"/>
  <c r="O205" i="6" s="1"/>
  <c r="O109" i="6"/>
  <c r="O178" i="6"/>
  <c r="O134" i="6"/>
  <c r="O161" i="6"/>
  <c r="O170" i="6"/>
  <c r="O198" i="6"/>
  <c r="O113" i="6"/>
  <c r="O153" i="6"/>
  <c r="O145" i="6"/>
  <c r="O163" i="6"/>
  <c r="O149" i="6"/>
  <c r="O150" i="6"/>
  <c r="O160" i="6"/>
  <c r="O182" i="6"/>
  <c r="O111" i="6"/>
  <c r="O159" i="6"/>
  <c r="O132" i="6"/>
  <c r="O139" i="6"/>
  <c r="O175" i="6"/>
  <c r="O200" i="6"/>
  <c r="O187" i="6"/>
  <c r="O127" i="6"/>
  <c r="O183" i="6"/>
  <c r="O140" i="6"/>
  <c r="O147" i="6"/>
  <c r="O172" i="6"/>
  <c r="O114" i="6"/>
  <c r="O154" i="6"/>
  <c r="O189" i="6"/>
  <c r="O144" i="6"/>
  <c r="O190" i="6"/>
  <c r="O158" i="6"/>
  <c r="O148" i="6"/>
  <c r="O188" i="6"/>
  <c r="O133" i="6"/>
  <c r="O201" i="6"/>
  <c r="O60" i="6"/>
  <c r="O168" i="6"/>
  <c r="O126" i="6"/>
  <c r="O165" i="6"/>
  <c r="CN187" i="6"/>
  <c r="CN171" i="6"/>
  <c r="CN154" i="6"/>
  <c r="CN137" i="6"/>
  <c r="CN192" i="6"/>
  <c r="CN176" i="6"/>
  <c r="CN159" i="6"/>
  <c r="CN143" i="6"/>
  <c r="CN199" i="6"/>
  <c r="CN181" i="6"/>
  <c r="CN208" i="6"/>
  <c r="CN186" i="6"/>
  <c r="CN170" i="6"/>
  <c r="CN191" i="6"/>
  <c r="CN175" i="6"/>
  <c r="CN198" i="6"/>
  <c r="CN180" i="6"/>
  <c r="CN204" i="6"/>
  <c r="CN205" i="6" s="1"/>
  <c r="CN185" i="6"/>
  <c r="CN169" i="6"/>
  <c r="CN152" i="6"/>
  <c r="CN135" i="6"/>
  <c r="CN202" i="6"/>
  <c r="CN184" i="6"/>
  <c r="CN168" i="6"/>
  <c r="CN177" i="6"/>
  <c r="CN141" i="6"/>
  <c r="CN116" i="6"/>
  <c r="CN182" i="6"/>
  <c r="CN190" i="6"/>
  <c r="CN146" i="6"/>
  <c r="CN145" i="6"/>
  <c r="CN144" i="6"/>
  <c r="CN195" i="6"/>
  <c r="CN173" i="6"/>
  <c r="CN178" i="6"/>
  <c r="CN200" i="6"/>
  <c r="CN201" i="6"/>
  <c r="CN194" i="6"/>
  <c r="CN162" i="6"/>
  <c r="CN157" i="6"/>
  <c r="CN123" i="6"/>
  <c r="CN114" i="6"/>
  <c r="CN105" i="6"/>
  <c r="CN183" i="6"/>
  <c r="CN174" i="6"/>
  <c r="CN151" i="6"/>
  <c r="CN193" i="6"/>
  <c r="CN158" i="6"/>
  <c r="CN121" i="6"/>
  <c r="CN104" i="6"/>
  <c r="CN189" i="6"/>
  <c r="CN112" i="6"/>
  <c r="CN165" i="6"/>
  <c r="CN153" i="6"/>
  <c r="CN111" i="6"/>
  <c r="CN103" i="6"/>
  <c r="CN179" i="6"/>
  <c r="CN163" i="6"/>
  <c r="CN147" i="6"/>
  <c r="CN139" i="6"/>
  <c r="CN128" i="6"/>
  <c r="CN119" i="6"/>
  <c r="CN110" i="6"/>
  <c r="CN188" i="6"/>
  <c r="CN148" i="6"/>
  <c r="CN140" i="6"/>
  <c r="CN127" i="6"/>
  <c r="CN118" i="6"/>
  <c r="CN109" i="6"/>
  <c r="CN160" i="6"/>
  <c r="CN156" i="6"/>
  <c r="CN134" i="6"/>
  <c r="CN124" i="6"/>
  <c r="CN115" i="6"/>
  <c r="CN166" i="6"/>
  <c r="CN136" i="6"/>
  <c r="CN122" i="6"/>
  <c r="CN113" i="6"/>
  <c r="CN120" i="6"/>
  <c r="CN133" i="6"/>
  <c r="CN164" i="6"/>
  <c r="CN138" i="6"/>
  <c r="CN125" i="6"/>
  <c r="CN107" i="6"/>
  <c r="CN150" i="6"/>
  <c r="CN155" i="6"/>
  <c r="CN132" i="6"/>
  <c r="CN161" i="6"/>
  <c r="CN149" i="6"/>
  <c r="CN106" i="6"/>
  <c r="CN172" i="6"/>
  <c r="CN126" i="6"/>
  <c r="CN117" i="6"/>
  <c r="CN108" i="6"/>
  <c r="CN59" i="6"/>
  <c r="CN60" i="6"/>
  <c r="AM193" i="6"/>
  <c r="AM200" i="6"/>
  <c r="AM192" i="6"/>
  <c r="AM199" i="6"/>
  <c r="AM208" i="6"/>
  <c r="AM191" i="6"/>
  <c r="AM198" i="6"/>
  <c r="AM204" i="6"/>
  <c r="AM205" i="6" s="1"/>
  <c r="AM185" i="6"/>
  <c r="AM190" i="6"/>
  <c r="AM195" i="6"/>
  <c r="AM202" i="6"/>
  <c r="AM184" i="6"/>
  <c r="AM201" i="6"/>
  <c r="AM180" i="6"/>
  <c r="AM163" i="6"/>
  <c r="AM147" i="6"/>
  <c r="AM169" i="6"/>
  <c r="AM174" i="6"/>
  <c r="AM157" i="6"/>
  <c r="AM187" i="6"/>
  <c r="AM179" i="6"/>
  <c r="AM162" i="6"/>
  <c r="AM146" i="6"/>
  <c r="AM168" i="6"/>
  <c r="AM151" i="6"/>
  <c r="AM173" i="6"/>
  <c r="AM156" i="6"/>
  <c r="AM178" i="6"/>
  <c r="AM161" i="6"/>
  <c r="AM145" i="6"/>
  <c r="AM121" i="6"/>
  <c r="AM105" i="6"/>
  <c r="AM166" i="6"/>
  <c r="AM150" i="6"/>
  <c r="AM133" i="6"/>
  <c r="AM172" i="6"/>
  <c r="AM155" i="6"/>
  <c r="AM138" i="6"/>
  <c r="AM165" i="6"/>
  <c r="AM149" i="6"/>
  <c r="AM132" i="6"/>
  <c r="AM171" i="6"/>
  <c r="AM154" i="6"/>
  <c r="AM186" i="6"/>
  <c r="AM182" i="6"/>
  <c r="AM176" i="6"/>
  <c r="AM159" i="6"/>
  <c r="AM188" i="6"/>
  <c r="AM170" i="6"/>
  <c r="AM153" i="6"/>
  <c r="AM175" i="6"/>
  <c r="AM158" i="6"/>
  <c r="AM144" i="6"/>
  <c r="AM119" i="6"/>
  <c r="AM110" i="6"/>
  <c r="AM160" i="6"/>
  <c r="AM148" i="6"/>
  <c r="AM181" i="6"/>
  <c r="AM139" i="6"/>
  <c r="AM140" i="6"/>
  <c r="AM194" i="6"/>
  <c r="AM116" i="6"/>
  <c r="AM107" i="6"/>
  <c r="AM115" i="6"/>
  <c r="AM189" i="6"/>
  <c r="AM106" i="6"/>
  <c r="AM164" i="6"/>
  <c r="AM141" i="6"/>
  <c r="AM134" i="6"/>
  <c r="AM128" i="6"/>
  <c r="AM135" i="6"/>
  <c r="AM177" i="6"/>
  <c r="AM152" i="6"/>
  <c r="AM143" i="6"/>
  <c r="AM109" i="6"/>
  <c r="AM118" i="6"/>
  <c r="AM114" i="6"/>
  <c r="AM137" i="6"/>
  <c r="AM122" i="6"/>
  <c r="AM126" i="6"/>
  <c r="AM183" i="6"/>
  <c r="AM127" i="6"/>
  <c r="AM120" i="6"/>
  <c r="AM103" i="6"/>
  <c r="AM113" i="6"/>
  <c r="AM125" i="6"/>
  <c r="AM117" i="6"/>
  <c r="AM123" i="6"/>
  <c r="AM104" i="6"/>
  <c r="AM136" i="6"/>
  <c r="AM112" i="6"/>
  <c r="AM111" i="6"/>
  <c r="AM108" i="6"/>
  <c r="AM124" i="6"/>
  <c r="AM59" i="6"/>
  <c r="AM60" i="6"/>
  <c r="AV190" i="6"/>
  <c r="AV195" i="6"/>
  <c r="AV202" i="6"/>
  <c r="AV189" i="6"/>
  <c r="AV194" i="6"/>
  <c r="AV201" i="6"/>
  <c r="AV188" i="6"/>
  <c r="AV193" i="6"/>
  <c r="AV200" i="6"/>
  <c r="AV187" i="6"/>
  <c r="AV192" i="6"/>
  <c r="AV199" i="6"/>
  <c r="AV198" i="6"/>
  <c r="AV204" i="6"/>
  <c r="AV205" i="6" s="1"/>
  <c r="AV185" i="6"/>
  <c r="AV177" i="6"/>
  <c r="AV160" i="6"/>
  <c r="AV144" i="6"/>
  <c r="AV191" i="6"/>
  <c r="AV165" i="6"/>
  <c r="AV171" i="6"/>
  <c r="AV154" i="6"/>
  <c r="AV176" i="6"/>
  <c r="AV159" i="6"/>
  <c r="AV143" i="6"/>
  <c r="AV208" i="6"/>
  <c r="AV182" i="6"/>
  <c r="AV181" i="6"/>
  <c r="AV164" i="6"/>
  <c r="AV148" i="6"/>
  <c r="AV186" i="6"/>
  <c r="AV170" i="6"/>
  <c r="AV153" i="6"/>
  <c r="AV175" i="6"/>
  <c r="AV158" i="6"/>
  <c r="AV141" i="6"/>
  <c r="AV118" i="6"/>
  <c r="AV180" i="6"/>
  <c r="AV163" i="6"/>
  <c r="AV147" i="6"/>
  <c r="AV183" i="6"/>
  <c r="AV169" i="6"/>
  <c r="AV152" i="6"/>
  <c r="AV135" i="6"/>
  <c r="AV128" i="6"/>
  <c r="AV179" i="6"/>
  <c r="AV162" i="6"/>
  <c r="AV146" i="6"/>
  <c r="AV168" i="6"/>
  <c r="AV151" i="6"/>
  <c r="AV184" i="6"/>
  <c r="AV173" i="6"/>
  <c r="AV156" i="6"/>
  <c r="AV166" i="6"/>
  <c r="AV150" i="6"/>
  <c r="AV172" i="6"/>
  <c r="AV155" i="6"/>
  <c r="AV133" i="6"/>
  <c r="AV145" i="6"/>
  <c r="AV134" i="6"/>
  <c r="AV174" i="6"/>
  <c r="AV121" i="6"/>
  <c r="AV111" i="6"/>
  <c r="AV136" i="6"/>
  <c r="AV120" i="6"/>
  <c r="AV157" i="6"/>
  <c r="AV137" i="6"/>
  <c r="AV119" i="6"/>
  <c r="AV110" i="6"/>
  <c r="AV178" i="6"/>
  <c r="AV149" i="6"/>
  <c r="AV138" i="6"/>
  <c r="AV139" i="6"/>
  <c r="AV109" i="6"/>
  <c r="AV140" i="6"/>
  <c r="AV126" i="6"/>
  <c r="AV115" i="6"/>
  <c r="AV108" i="6"/>
  <c r="AV107" i="6"/>
  <c r="AV123" i="6"/>
  <c r="AV127" i="6"/>
  <c r="AV116" i="6"/>
  <c r="AV112" i="6"/>
  <c r="AV103" i="6"/>
  <c r="AV132" i="6"/>
  <c r="AV122" i="6"/>
  <c r="AV161" i="6"/>
  <c r="AV106" i="6"/>
  <c r="AV104" i="6"/>
  <c r="AV114" i="6"/>
  <c r="AV105" i="6"/>
  <c r="AV125" i="6"/>
  <c r="AV117" i="6"/>
  <c r="AV113" i="6"/>
  <c r="AV124" i="6"/>
  <c r="AV59" i="6"/>
  <c r="AV60" i="6"/>
  <c r="CM200" i="6"/>
  <c r="CM182" i="6"/>
  <c r="CM165" i="6"/>
  <c r="CM149" i="6"/>
  <c r="CM132" i="6"/>
  <c r="CM187" i="6"/>
  <c r="CM171" i="6"/>
  <c r="CM154" i="6"/>
  <c r="CM137" i="6"/>
  <c r="CM192" i="6"/>
  <c r="CM176" i="6"/>
  <c r="CM199" i="6"/>
  <c r="CM181" i="6"/>
  <c r="CM208" i="6"/>
  <c r="CM186" i="6"/>
  <c r="CM170" i="6"/>
  <c r="CM191" i="6"/>
  <c r="CM175" i="6"/>
  <c r="CM198" i="6"/>
  <c r="CM180" i="6"/>
  <c r="CM163" i="6"/>
  <c r="CM147" i="6"/>
  <c r="CM195" i="6"/>
  <c r="CM179" i="6"/>
  <c r="CM172" i="6"/>
  <c r="CM166" i="6"/>
  <c r="CM140" i="6"/>
  <c r="CM139" i="6"/>
  <c r="CM138" i="6"/>
  <c r="CM127" i="6"/>
  <c r="CM111" i="6"/>
  <c r="CM177" i="6"/>
  <c r="CM185" i="6"/>
  <c r="CM190" i="6"/>
  <c r="CM202" i="6"/>
  <c r="CM168" i="6"/>
  <c r="CM173" i="6"/>
  <c r="CM193" i="6"/>
  <c r="CM194" i="6"/>
  <c r="CM150" i="6"/>
  <c r="CM135" i="6"/>
  <c r="CM106" i="6"/>
  <c r="CM162" i="6"/>
  <c r="CM157" i="6"/>
  <c r="CM144" i="6"/>
  <c r="CM183" i="6"/>
  <c r="CM174" i="6"/>
  <c r="CM151" i="6"/>
  <c r="CM204" i="6"/>
  <c r="CM205" i="6" s="1"/>
  <c r="CM145" i="6"/>
  <c r="CM122" i="6"/>
  <c r="CM113" i="6"/>
  <c r="CM158" i="6"/>
  <c r="CM152" i="6"/>
  <c r="CM121" i="6"/>
  <c r="CM104" i="6"/>
  <c r="CM189" i="6"/>
  <c r="CM159" i="6"/>
  <c r="CM120" i="6"/>
  <c r="CM153" i="6"/>
  <c r="CM103" i="6"/>
  <c r="CM128" i="6"/>
  <c r="CM119" i="6"/>
  <c r="CM110" i="6"/>
  <c r="CM188" i="6"/>
  <c r="CM148" i="6"/>
  <c r="CM160" i="6"/>
  <c r="CM164" i="6"/>
  <c r="CM161" i="6"/>
  <c r="CM143" i="6"/>
  <c r="CM133" i="6"/>
  <c r="CM107" i="6"/>
  <c r="CM136" i="6"/>
  <c r="CM201" i="6"/>
  <c r="CM118" i="6"/>
  <c r="CM109" i="6"/>
  <c r="CM178" i="6"/>
  <c r="CM146" i="6"/>
  <c r="CM141" i="6"/>
  <c r="CM125" i="6"/>
  <c r="CM116" i="6"/>
  <c r="CM156" i="6"/>
  <c r="CM123" i="6"/>
  <c r="CM114" i="6"/>
  <c r="CM105" i="6"/>
  <c r="CM155" i="6"/>
  <c r="CM112" i="6"/>
  <c r="CM169" i="6"/>
  <c r="CM184" i="6"/>
  <c r="CM124" i="6"/>
  <c r="CM115" i="6"/>
  <c r="CM134" i="6"/>
  <c r="CM126" i="6"/>
  <c r="CM108" i="6"/>
  <c r="CM117" i="6"/>
  <c r="CM59" i="6"/>
  <c r="CM60" i="6"/>
  <c r="CF195" i="6"/>
  <c r="CF179" i="6"/>
  <c r="CF162" i="6"/>
  <c r="CF146" i="6"/>
  <c r="CF202" i="6"/>
  <c r="CF184" i="6"/>
  <c r="CF168" i="6"/>
  <c r="CF151" i="6"/>
  <c r="CF134" i="6"/>
  <c r="CF189" i="6"/>
  <c r="CF173" i="6"/>
  <c r="CF194" i="6"/>
  <c r="CF178" i="6"/>
  <c r="CF201" i="6"/>
  <c r="CF183" i="6"/>
  <c r="CF188" i="6"/>
  <c r="CF172" i="6"/>
  <c r="CF193" i="6"/>
  <c r="CF177" i="6"/>
  <c r="CF160" i="6"/>
  <c r="CF144" i="6"/>
  <c r="CF192" i="6"/>
  <c r="CF176" i="6"/>
  <c r="CF204" i="6"/>
  <c r="CF205" i="6" s="1"/>
  <c r="CF169" i="6"/>
  <c r="CF159" i="6"/>
  <c r="CF158" i="6"/>
  <c r="CF157" i="6"/>
  <c r="CF124" i="6"/>
  <c r="CF108" i="6"/>
  <c r="CF174" i="6"/>
  <c r="CF182" i="6"/>
  <c r="CF187" i="6"/>
  <c r="CF199" i="6"/>
  <c r="CF166" i="6"/>
  <c r="CF208" i="6"/>
  <c r="CF170" i="6"/>
  <c r="CF190" i="6"/>
  <c r="CF191" i="6"/>
  <c r="CF148" i="6"/>
  <c r="CF132" i="6"/>
  <c r="CF127" i="6"/>
  <c r="CF118" i="6"/>
  <c r="CF164" i="6"/>
  <c r="CF141" i="6"/>
  <c r="CF161" i="6"/>
  <c r="CF155" i="6"/>
  <c r="CF149" i="6"/>
  <c r="CF143" i="6"/>
  <c r="CF180" i="6"/>
  <c r="CF171" i="6"/>
  <c r="CF156" i="6"/>
  <c r="CF125" i="6"/>
  <c r="CF116" i="6"/>
  <c r="CF107" i="6"/>
  <c r="CF186" i="6"/>
  <c r="CF135" i="6"/>
  <c r="CF115" i="6"/>
  <c r="CF106" i="6"/>
  <c r="CF165" i="6"/>
  <c r="CF136" i="6"/>
  <c r="CF123" i="6"/>
  <c r="CF145" i="6"/>
  <c r="CF137" i="6"/>
  <c r="CF114" i="6"/>
  <c r="CF105" i="6"/>
  <c r="CF122" i="6"/>
  <c r="CF113" i="6"/>
  <c r="CF198" i="6"/>
  <c r="CF185" i="6"/>
  <c r="CF163" i="6"/>
  <c r="CF152" i="6"/>
  <c r="CF139" i="6"/>
  <c r="CF175" i="6"/>
  <c r="CF147" i="6"/>
  <c r="CF128" i="6"/>
  <c r="CF103" i="6"/>
  <c r="CF126" i="6"/>
  <c r="CF117" i="6"/>
  <c r="CF181" i="6"/>
  <c r="CF200" i="6"/>
  <c r="CF104" i="6"/>
  <c r="CF138" i="6"/>
  <c r="CF133" i="6"/>
  <c r="CF120" i="6"/>
  <c r="CF111" i="6"/>
  <c r="CF150" i="6"/>
  <c r="CF109" i="6"/>
  <c r="CF153" i="6"/>
  <c r="CF119" i="6"/>
  <c r="CF110" i="6"/>
  <c r="CF112" i="6"/>
  <c r="CF121" i="6"/>
  <c r="CF154" i="6"/>
  <c r="CF140" i="6"/>
  <c r="CF59" i="6"/>
  <c r="CF60" i="6"/>
  <c r="Y155" i="6"/>
  <c r="Y204" i="6"/>
  <c r="Y205" i="6" s="1"/>
  <c r="Y202" i="6"/>
  <c r="Y158" i="6"/>
  <c r="Y161" i="6"/>
  <c r="Y184" i="6"/>
  <c r="Y165" i="6"/>
  <c r="Y175" i="6"/>
  <c r="Y123" i="6"/>
  <c r="Y193" i="6"/>
  <c r="Y109" i="6"/>
  <c r="Y103" i="6"/>
  <c r="Y144" i="6"/>
  <c r="Y140" i="6"/>
  <c r="Y111" i="6"/>
  <c r="Y187" i="6"/>
  <c r="Y192" i="6"/>
  <c r="Y182" i="6"/>
  <c r="Y179" i="6"/>
  <c r="Y164" i="6"/>
  <c r="Y110" i="6"/>
  <c r="Y147" i="6"/>
  <c r="Y125" i="6"/>
  <c r="Y122" i="6"/>
  <c r="Y105" i="6"/>
  <c r="Y135" i="6"/>
  <c r="Y174" i="6"/>
  <c r="Y190" i="6"/>
  <c r="Y157" i="6"/>
  <c r="Y169" i="6"/>
  <c r="Y191" i="6"/>
  <c r="Y177" i="6"/>
  <c r="Y173" i="6"/>
  <c r="Y152" i="6"/>
  <c r="Y153" i="6"/>
  <c r="Y145" i="6"/>
  <c r="Y119" i="6"/>
  <c r="Y181" i="6"/>
  <c r="Y146" i="6"/>
  <c r="Y59" i="6"/>
  <c r="Y185" i="6"/>
  <c r="Y168" i="6"/>
  <c r="Y134" i="6"/>
  <c r="Y195" i="6"/>
  <c r="Y189" i="6"/>
  <c r="Y104" i="6"/>
  <c r="Y163" i="6"/>
  <c r="Y162" i="6"/>
  <c r="Y132" i="6"/>
  <c r="Y108" i="6"/>
  <c r="Y138" i="6"/>
  <c r="Y60" i="6"/>
  <c r="Y201" i="6"/>
  <c r="Y156" i="6"/>
  <c r="Y180" i="6"/>
  <c r="Y171" i="6"/>
  <c r="Y139" i="6"/>
  <c r="Y199" i="6"/>
  <c r="Y114" i="6"/>
  <c r="Y188" i="6"/>
  <c r="Y186" i="6"/>
  <c r="Y136" i="6"/>
  <c r="Y141" i="6"/>
  <c r="Y178" i="6"/>
  <c r="Y172" i="6"/>
  <c r="Y117" i="6"/>
  <c r="Y198" i="6"/>
  <c r="Y194" i="6"/>
  <c r="Y118" i="6"/>
  <c r="Y121" i="6"/>
  <c r="Y107" i="6"/>
  <c r="Y200" i="6"/>
  <c r="Y120" i="6"/>
  <c r="Y106" i="6"/>
  <c r="Y150" i="6"/>
  <c r="Y126" i="6"/>
  <c r="Y113" i="6"/>
  <c r="Y170" i="6"/>
  <c r="Y159" i="6"/>
  <c r="Y124" i="6"/>
  <c r="Y149" i="6"/>
  <c r="Y115" i="6"/>
  <c r="Y166" i="6"/>
  <c r="Y148" i="6"/>
  <c r="Y137" i="6"/>
  <c r="Y208" i="6"/>
  <c r="Y183" i="6"/>
  <c r="Y160" i="6"/>
  <c r="Y176" i="6"/>
  <c r="Y133" i="6"/>
  <c r="Y143" i="6"/>
  <c r="Y154" i="6"/>
  <c r="Y116" i="6"/>
  <c r="Y112" i="6"/>
  <c r="Y151" i="6"/>
  <c r="Y128" i="6"/>
  <c r="Y127" i="6"/>
  <c r="U126" i="6"/>
  <c r="U180" i="6"/>
  <c r="U111" i="6"/>
  <c r="U150" i="6"/>
  <c r="U191" i="6"/>
  <c r="U170" i="6"/>
  <c r="U112" i="6"/>
  <c r="U108" i="6"/>
  <c r="U169" i="6"/>
  <c r="U208" i="6"/>
  <c r="U189" i="6"/>
  <c r="U202" i="6"/>
  <c r="U149" i="6"/>
  <c r="U141" i="6"/>
  <c r="U177" i="6"/>
  <c r="U156" i="6"/>
  <c r="U144" i="6"/>
  <c r="U103" i="6"/>
  <c r="U184" i="6"/>
  <c r="U148" i="6"/>
  <c r="U140" i="6"/>
  <c r="U165" i="6"/>
  <c r="U134" i="6"/>
  <c r="U60" i="6"/>
  <c r="U138" i="6"/>
  <c r="U194" i="6"/>
  <c r="U190" i="6"/>
  <c r="U188" i="6"/>
  <c r="U105" i="6"/>
  <c r="U145" i="6"/>
  <c r="U201" i="6"/>
  <c r="U164" i="6"/>
  <c r="U168" i="6"/>
  <c r="U146" i="6"/>
  <c r="U159" i="6"/>
  <c r="U158" i="6"/>
  <c r="U107" i="6"/>
  <c r="U154" i="6"/>
  <c r="U109" i="6"/>
  <c r="U135" i="6"/>
  <c r="U110" i="6"/>
  <c r="U125" i="6"/>
  <c r="U120" i="6"/>
  <c r="U133" i="6"/>
  <c r="U136" i="6"/>
  <c r="U162" i="6"/>
  <c r="U163" i="6"/>
  <c r="U104" i="6"/>
  <c r="U119" i="6"/>
  <c r="U59" i="6"/>
  <c r="U161" i="6"/>
  <c r="U153" i="6"/>
  <c r="U198" i="6"/>
  <c r="U151" i="6"/>
  <c r="U182" i="6"/>
  <c r="U200" i="6"/>
  <c r="U121" i="6"/>
  <c r="U113" i="6"/>
  <c r="U187" i="6"/>
  <c r="U157" i="6"/>
  <c r="U106" i="6"/>
  <c r="U175" i="6"/>
  <c r="U143" i="6"/>
  <c r="U122" i="6"/>
  <c r="U173" i="6"/>
  <c r="U160" i="6"/>
  <c r="U139" i="6"/>
  <c r="U176" i="6"/>
  <c r="U185" i="6"/>
  <c r="U174" i="6"/>
  <c r="U199" i="6"/>
  <c r="U172" i="6"/>
  <c r="U117" i="6"/>
  <c r="U147" i="6"/>
  <c r="U192" i="6"/>
  <c r="U124" i="6"/>
  <c r="U132" i="6"/>
  <c r="U193" i="6"/>
  <c r="U186" i="6"/>
  <c r="U155" i="6"/>
  <c r="U178" i="6"/>
  <c r="U114" i="6"/>
  <c r="U166" i="6"/>
  <c r="U204" i="6"/>
  <c r="U205" i="6" s="1"/>
  <c r="U152" i="6"/>
  <c r="U137" i="6"/>
  <c r="U195" i="6"/>
  <c r="U181" i="6"/>
  <c r="U179" i="6"/>
  <c r="U115" i="6"/>
  <c r="U116" i="6"/>
  <c r="U118" i="6"/>
  <c r="U123" i="6"/>
  <c r="U183" i="6"/>
  <c r="U171" i="6"/>
  <c r="U128" i="6"/>
  <c r="U127" i="6"/>
  <c r="AI189" i="6"/>
  <c r="AI194" i="6"/>
  <c r="AI201" i="6"/>
  <c r="AI188" i="6"/>
  <c r="AI193" i="6"/>
  <c r="AI200" i="6"/>
  <c r="AI187" i="6"/>
  <c r="AI192" i="6"/>
  <c r="AI199" i="6"/>
  <c r="AI208" i="6"/>
  <c r="AI186" i="6"/>
  <c r="AI191" i="6"/>
  <c r="AI198" i="6"/>
  <c r="AI195" i="6"/>
  <c r="AI202" i="6"/>
  <c r="AI176" i="6"/>
  <c r="AI159" i="6"/>
  <c r="AI143" i="6"/>
  <c r="AI183" i="6"/>
  <c r="AI181" i="6"/>
  <c r="AI164" i="6"/>
  <c r="AI170" i="6"/>
  <c r="AI153" i="6"/>
  <c r="AI184" i="6"/>
  <c r="AI175" i="6"/>
  <c r="AI158" i="6"/>
  <c r="AI141" i="6"/>
  <c r="AI180" i="6"/>
  <c r="AI163" i="6"/>
  <c r="AI147" i="6"/>
  <c r="AI169" i="6"/>
  <c r="AI152" i="6"/>
  <c r="AI185" i="6"/>
  <c r="AI174" i="6"/>
  <c r="AI157" i="6"/>
  <c r="AI140" i="6"/>
  <c r="AI117" i="6"/>
  <c r="AI190" i="6"/>
  <c r="AI179" i="6"/>
  <c r="AI162" i="6"/>
  <c r="AI146" i="6"/>
  <c r="AI204" i="6"/>
  <c r="AI205" i="6" s="1"/>
  <c r="AI168" i="6"/>
  <c r="AI151" i="6"/>
  <c r="AI134" i="6"/>
  <c r="AI127" i="6"/>
  <c r="AI178" i="6"/>
  <c r="AI161" i="6"/>
  <c r="AI145" i="6"/>
  <c r="AI166" i="6"/>
  <c r="AI172" i="6"/>
  <c r="AI165" i="6"/>
  <c r="AI149" i="6"/>
  <c r="AI182" i="6"/>
  <c r="AI171" i="6"/>
  <c r="AI154" i="6"/>
  <c r="AI155" i="6"/>
  <c r="AI136" i="6"/>
  <c r="AI124" i="6"/>
  <c r="AI137" i="6"/>
  <c r="AI138" i="6"/>
  <c r="AI160" i="6"/>
  <c r="AI148" i="6"/>
  <c r="AI144" i="6"/>
  <c r="AI139" i="6"/>
  <c r="AI173" i="6"/>
  <c r="AI150" i="6"/>
  <c r="AI118" i="6"/>
  <c r="AI109" i="6"/>
  <c r="AI132" i="6"/>
  <c r="AI108" i="6"/>
  <c r="AI107" i="6"/>
  <c r="AI156" i="6"/>
  <c r="AI121" i="6"/>
  <c r="AI104" i="6"/>
  <c r="AI128" i="6"/>
  <c r="AI135" i="6"/>
  <c r="AI113" i="6"/>
  <c r="AI125" i="6"/>
  <c r="AI105" i="6"/>
  <c r="AI106" i="6"/>
  <c r="AI122" i="6"/>
  <c r="AI114" i="6"/>
  <c r="AI119" i="6"/>
  <c r="AI112" i="6"/>
  <c r="AI103" i="6"/>
  <c r="AI123" i="6"/>
  <c r="AI126" i="6"/>
  <c r="AI115" i="6"/>
  <c r="AI133" i="6"/>
  <c r="AI120" i="6"/>
  <c r="AI111" i="6"/>
  <c r="AI116" i="6"/>
  <c r="AI177" i="6"/>
  <c r="AI110" i="6"/>
  <c r="AI60" i="6"/>
  <c r="AI59" i="6"/>
  <c r="BY192" i="6"/>
  <c r="BY176" i="6"/>
  <c r="BY159" i="6"/>
  <c r="BY143" i="6"/>
  <c r="BY199" i="6"/>
  <c r="BY181" i="6"/>
  <c r="BY164" i="6"/>
  <c r="BY148" i="6"/>
  <c r="BY208" i="6"/>
  <c r="BY186" i="6"/>
  <c r="BY170" i="6"/>
  <c r="BY191" i="6"/>
  <c r="BY175" i="6"/>
  <c r="BY198" i="6"/>
  <c r="BY180" i="6"/>
  <c r="BY204" i="6"/>
  <c r="BY205" i="6" s="1"/>
  <c r="BY185" i="6"/>
  <c r="BY169" i="6"/>
  <c r="BY190" i="6"/>
  <c r="BY174" i="6"/>
  <c r="BY157" i="6"/>
  <c r="BY140" i="6"/>
  <c r="BY189" i="6"/>
  <c r="BY173" i="6"/>
  <c r="BY200" i="6"/>
  <c r="BY121" i="6"/>
  <c r="BY171" i="6"/>
  <c r="BY179" i="6"/>
  <c r="BY153" i="6"/>
  <c r="BY152" i="6"/>
  <c r="BY184" i="6"/>
  <c r="BY194" i="6"/>
  <c r="BY201" i="6"/>
  <c r="BY187" i="6"/>
  <c r="BY172" i="6"/>
  <c r="BY146" i="6"/>
  <c r="BY138" i="6"/>
  <c r="BY122" i="6"/>
  <c r="BY113" i="6"/>
  <c r="BY178" i="6"/>
  <c r="BY166" i="6"/>
  <c r="BY160" i="6"/>
  <c r="BY147" i="6"/>
  <c r="BY120" i="6"/>
  <c r="BY154" i="6"/>
  <c r="BY111" i="6"/>
  <c r="BY177" i="6"/>
  <c r="BY161" i="6"/>
  <c r="BY155" i="6"/>
  <c r="BY141" i="6"/>
  <c r="BY183" i="6"/>
  <c r="BY132" i="6"/>
  <c r="BY127" i="6"/>
  <c r="BY118" i="6"/>
  <c r="BY109" i="6"/>
  <c r="BY193" i="6"/>
  <c r="BY168" i="6"/>
  <c r="BY156" i="6"/>
  <c r="BY149" i="6"/>
  <c r="BY133" i="6"/>
  <c r="BY126" i="6"/>
  <c r="BY162" i="6"/>
  <c r="BY134" i="6"/>
  <c r="BY117" i="6"/>
  <c r="BY108" i="6"/>
  <c r="BY202" i="6"/>
  <c r="BY150" i="6"/>
  <c r="BY165" i="6"/>
  <c r="BY135" i="6"/>
  <c r="BY188" i="6"/>
  <c r="BY163" i="6"/>
  <c r="BY145" i="6"/>
  <c r="BY123" i="6"/>
  <c r="BY114" i="6"/>
  <c r="BY182" i="6"/>
  <c r="BY144" i="6"/>
  <c r="BY112" i="6"/>
  <c r="BY128" i="6"/>
  <c r="BY119" i="6"/>
  <c r="BY110" i="6"/>
  <c r="BY103" i="6"/>
  <c r="BY158" i="6"/>
  <c r="BY139" i="6"/>
  <c r="BY136" i="6"/>
  <c r="BY151" i="6"/>
  <c r="BY124" i="6"/>
  <c r="BY115" i="6"/>
  <c r="BY195" i="6"/>
  <c r="BY106" i="6"/>
  <c r="BY104" i="6"/>
  <c r="BY137" i="6"/>
  <c r="BY105" i="6"/>
  <c r="BY125" i="6"/>
  <c r="BY116" i="6"/>
  <c r="BY107" i="6"/>
  <c r="BY59" i="6"/>
  <c r="BY60" i="6"/>
  <c r="AW195" i="6"/>
  <c r="AW202" i="6"/>
  <c r="AW189" i="6"/>
  <c r="AW194" i="6"/>
  <c r="AW201" i="6"/>
  <c r="AW188" i="6"/>
  <c r="AW193" i="6"/>
  <c r="AW200" i="6"/>
  <c r="AW182" i="6"/>
  <c r="AW187" i="6"/>
  <c r="AW192" i="6"/>
  <c r="AW199" i="6"/>
  <c r="AW208" i="6"/>
  <c r="AW186" i="6"/>
  <c r="AW204" i="6"/>
  <c r="AW205" i="6" s="1"/>
  <c r="AW191" i="6"/>
  <c r="AW165" i="6"/>
  <c r="AW149" i="6"/>
  <c r="AW171" i="6"/>
  <c r="AW154" i="6"/>
  <c r="AW176" i="6"/>
  <c r="AW159" i="6"/>
  <c r="AW198" i="6"/>
  <c r="AW181" i="6"/>
  <c r="AW164" i="6"/>
  <c r="AW148" i="6"/>
  <c r="AW170" i="6"/>
  <c r="AW153" i="6"/>
  <c r="AW190" i="6"/>
  <c r="AW175" i="6"/>
  <c r="AW158" i="6"/>
  <c r="AW180" i="6"/>
  <c r="AW163" i="6"/>
  <c r="AW147" i="6"/>
  <c r="AW123" i="6"/>
  <c r="AW107" i="6"/>
  <c r="AW183" i="6"/>
  <c r="AW169" i="6"/>
  <c r="AW152" i="6"/>
  <c r="AW135" i="6"/>
  <c r="AW174" i="6"/>
  <c r="AW157" i="6"/>
  <c r="AW140" i="6"/>
  <c r="AW168" i="6"/>
  <c r="AW151" i="6"/>
  <c r="AW134" i="6"/>
  <c r="AW184" i="6"/>
  <c r="AW173" i="6"/>
  <c r="AW156" i="6"/>
  <c r="AW178" i="6"/>
  <c r="AW161" i="6"/>
  <c r="AW172" i="6"/>
  <c r="AW155" i="6"/>
  <c r="AW185" i="6"/>
  <c r="AW177" i="6"/>
  <c r="AW160" i="6"/>
  <c r="AW145" i="6"/>
  <c r="AW114" i="6"/>
  <c r="AW105" i="6"/>
  <c r="AW166" i="6"/>
  <c r="AW150" i="6"/>
  <c r="AW141" i="6"/>
  <c r="AW179" i="6"/>
  <c r="AW136" i="6"/>
  <c r="AW120" i="6"/>
  <c r="AW143" i="6"/>
  <c r="AW137" i="6"/>
  <c r="AW119" i="6"/>
  <c r="AW110" i="6"/>
  <c r="AW138" i="6"/>
  <c r="AW146" i="6"/>
  <c r="AW139" i="6"/>
  <c r="AW117" i="6"/>
  <c r="AW162" i="6"/>
  <c r="AW144" i="6"/>
  <c r="AW115" i="6"/>
  <c r="AW111" i="6"/>
  <c r="AW127" i="6"/>
  <c r="AW116" i="6"/>
  <c r="AW103" i="6"/>
  <c r="AW112" i="6"/>
  <c r="AW108" i="6"/>
  <c r="AW121" i="6"/>
  <c r="AW113" i="6"/>
  <c r="AW109" i="6"/>
  <c r="AW106" i="6"/>
  <c r="AW126" i="6"/>
  <c r="AW128" i="6"/>
  <c r="AW133" i="6"/>
  <c r="AW104" i="6"/>
  <c r="AW122" i="6"/>
  <c r="AW118" i="6"/>
  <c r="AW125" i="6"/>
  <c r="AW124" i="6"/>
  <c r="AW132" i="6"/>
  <c r="AW59" i="6"/>
  <c r="AW60" i="6"/>
  <c r="Q59" i="6"/>
  <c r="Q108" i="6"/>
  <c r="Q112" i="6"/>
  <c r="Q123" i="6"/>
  <c r="Q115" i="6"/>
  <c r="Q105" i="6"/>
  <c r="Q106" i="6"/>
  <c r="Q60" i="6"/>
  <c r="Q113" i="6"/>
  <c r="Q114" i="6"/>
  <c r="Q122" i="6"/>
  <c r="Q119" i="6"/>
  <c r="Q117" i="6"/>
  <c r="Q191" i="6"/>
  <c r="Q161" i="6"/>
  <c r="Q174" i="6"/>
  <c r="Q199" i="6"/>
  <c r="Q156" i="6"/>
  <c r="Q200" i="6"/>
  <c r="Q139" i="6"/>
  <c r="Q134" i="6"/>
  <c r="Q204" i="6"/>
  <c r="Q205" i="6" s="1"/>
  <c r="Q126" i="6"/>
  <c r="Q125" i="6"/>
  <c r="Q189" i="6"/>
  <c r="Q175" i="6"/>
  <c r="Q195" i="6"/>
  <c r="Q116" i="6"/>
  <c r="Q138" i="6"/>
  <c r="Q165" i="6"/>
  <c r="Q107" i="6"/>
  <c r="Q137" i="6"/>
  <c r="Q146" i="6"/>
  <c r="Q135" i="6"/>
  <c r="Q143" i="6"/>
  <c r="Q190" i="6"/>
  <c r="Q158" i="6"/>
  <c r="Q185" i="6"/>
  <c r="Q201" i="6"/>
  <c r="Q155" i="6"/>
  <c r="Q147" i="6"/>
  <c r="Q120" i="6"/>
  <c r="Q198" i="6"/>
  <c r="Q173" i="6"/>
  <c r="Q164" i="6"/>
  <c r="Q110" i="6"/>
  <c r="Q132" i="6"/>
  <c r="Q163" i="6"/>
  <c r="Q208" i="6"/>
  <c r="Q182" i="6"/>
  <c r="Q144" i="6"/>
  <c r="Q187" i="6"/>
  <c r="Q180" i="6"/>
  <c r="Q162" i="6"/>
  <c r="Q151" i="6"/>
  <c r="Q141" i="6"/>
  <c r="Q145" i="6"/>
  <c r="Q121" i="6"/>
  <c r="Q181" i="6"/>
  <c r="Q136" i="6"/>
  <c r="Q111" i="6"/>
  <c r="Q140" i="6"/>
  <c r="Q192" i="6"/>
  <c r="Q166" i="6"/>
  <c r="Q177" i="6"/>
  <c r="Q168" i="6"/>
  <c r="Q124" i="6"/>
  <c r="Q171" i="6"/>
  <c r="Q194" i="6"/>
  <c r="Q188" i="6"/>
  <c r="Q157" i="6"/>
  <c r="Q150" i="6"/>
  <c r="Q170" i="6"/>
  <c r="Q179" i="6"/>
  <c r="Q149" i="6"/>
  <c r="Q152" i="6"/>
  <c r="Q133" i="6"/>
  <c r="Q160" i="6"/>
  <c r="Q109" i="6"/>
  <c r="Q118" i="6"/>
  <c r="Q202" i="6"/>
  <c r="Q186" i="6"/>
  <c r="Q193" i="6"/>
  <c r="Q159" i="6"/>
  <c r="Q178" i="6"/>
  <c r="Q184" i="6"/>
  <c r="Q104" i="6"/>
  <c r="Q176" i="6"/>
  <c r="Q154" i="6"/>
  <c r="Q103" i="6"/>
  <c r="Q128" i="6"/>
  <c r="Q172" i="6"/>
  <c r="Q148" i="6"/>
  <c r="Q169" i="6"/>
  <c r="Q183" i="6"/>
  <c r="Q153" i="6"/>
  <c r="Q127" i="6"/>
  <c r="H208" i="6"/>
  <c r="H200" i="6"/>
  <c r="H194" i="6"/>
  <c r="H190" i="6"/>
  <c r="H186" i="6"/>
  <c r="H182" i="6"/>
  <c r="H178" i="6"/>
  <c r="H174" i="6"/>
  <c r="H170" i="6"/>
  <c r="H165" i="6"/>
  <c r="H161" i="6"/>
  <c r="H157" i="6"/>
  <c r="H153" i="6"/>
  <c r="H149" i="6"/>
  <c r="H145" i="6"/>
  <c r="H140" i="6"/>
  <c r="H136" i="6"/>
  <c r="H132" i="6"/>
  <c r="H125" i="6"/>
  <c r="H177" i="6"/>
  <c r="H159" i="6"/>
  <c r="H141" i="6"/>
  <c r="H121" i="6"/>
  <c r="H117" i="6"/>
  <c r="H113" i="6"/>
  <c r="H109" i="6"/>
  <c r="H105" i="6"/>
  <c r="H181" i="6"/>
  <c r="H163" i="6"/>
  <c r="H146" i="6"/>
  <c r="H154" i="6"/>
  <c r="H199" i="6"/>
  <c r="H180" i="6"/>
  <c r="H166" i="6"/>
  <c r="H185" i="6"/>
  <c r="H168" i="6"/>
  <c r="H150" i="6"/>
  <c r="H189" i="6"/>
  <c r="H172" i="6"/>
  <c r="H128" i="6"/>
  <c r="H204" i="6"/>
  <c r="H205" i="6" s="1"/>
  <c r="H184" i="6"/>
  <c r="H193" i="6"/>
  <c r="H176" i="6"/>
  <c r="H158" i="6"/>
  <c r="H124" i="6"/>
  <c r="H120" i="6"/>
  <c r="H116" i="6"/>
  <c r="H112" i="6"/>
  <c r="H108" i="6"/>
  <c r="H104" i="6"/>
  <c r="H162" i="6"/>
  <c r="H135" i="6"/>
  <c r="H198" i="6"/>
  <c r="H179" i="6"/>
  <c r="H201" i="6"/>
  <c r="H192" i="6"/>
  <c r="H151" i="6"/>
  <c r="H143" i="6"/>
  <c r="H134" i="6"/>
  <c r="H123" i="6"/>
  <c r="H156" i="6"/>
  <c r="H110" i="6"/>
  <c r="H103" i="6"/>
  <c r="H202" i="6"/>
  <c r="H148" i="6"/>
  <c r="H122" i="6"/>
  <c r="H171" i="6"/>
  <c r="H114" i="6"/>
  <c r="H107" i="6"/>
  <c r="H147" i="6"/>
  <c r="H191" i="6"/>
  <c r="H115" i="6"/>
  <c r="H164" i="6"/>
  <c r="H133" i="6"/>
  <c r="H188" i="6"/>
  <c r="H139" i="6"/>
  <c r="H119" i="6"/>
  <c r="H173" i="6"/>
  <c r="H187" i="6"/>
  <c r="H155" i="6"/>
  <c r="H127" i="6"/>
  <c r="H106" i="6"/>
  <c r="H175" i="6"/>
  <c r="H118" i="6"/>
  <c r="H111" i="6"/>
  <c r="H183" i="6"/>
  <c r="H138" i="6"/>
  <c r="H195" i="6"/>
  <c r="H169" i="6"/>
  <c r="H137" i="6"/>
  <c r="H160" i="6"/>
  <c r="H152" i="6"/>
  <c r="H126" i="6"/>
  <c r="H144" i="6"/>
  <c r="H59" i="6"/>
  <c r="H60" i="6"/>
  <c r="CC198" i="6"/>
  <c r="CC180" i="6"/>
  <c r="CC163" i="6"/>
  <c r="CC147" i="6"/>
  <c r="CC204" i="6"/>
  <c r="CC205" i="6" s="1"/>
  <c r="CC185" i="6"/>
  <c r="CC169" i="6"/>
  <c r="CC152" i="6"/>
  <c r="CC135" i="6"/>
  <c r="CC190" i="6"/>
  <c r="CC174" i="6"/>
  <c r="CC195" i="6"/>
  <c r="CC179" i="6"/>
  <c r="CC202" i="6"/>
  <c r="CC184" i="6"/>
  <c r="CC168" i="6"/>
  <c r="CC189" i="6"/>
  <c r="CC173" i="6"/>
  <c r="CC194" i="6"/>
  <c r="CC178" i="6"/>
  <c r="CC161" i="6"/>
  <c r="CC145" i="6"/>
  <c r="CC193" i="6"/>
  <c r="CC177" i="6"/>
  <c r="CC186" i="6"/>
  <c r="CC155" i="6"/>
  <c r="CC154" i="6"/>
  <c r="CC153" i="6"/>
  <c r="CC125" i="6"/>
  <c r="CC109" i="6"/>
  <c r="CC191" i="6"/>
  <c r="CC201" i="6"/>
  <c r="CC172" i="6"/>
  <c r="CC182" i="6"/>
  <c r="CC162" i="6"/>
  <c r="CC187" i="6"/>
  <c r="CC192" i="6"/>
  <c r="CC175" i="6"/>
  <c r="CC160" i="6"/>
  <c r="CC140" i="6"/>
  <c r="CC120" i="6"/>
  <c r="CC111" i="6"/>
  <c r="CC200" i="6"/>
  <c r="CC208" i="6"/>
  <c r="CC181" i="6"/>
  <c r="CC164" i="6"/>
  <c r="CC148" i="6"/>
  <c r="CC132" i="6"/>
  <c r="CC127" i="6"/>
  <c r="CC118" i="6"/>
  <c r="CC199" i="6"/>
  <c r="CC183" i="6"/>
  <c r="CC141" i="6"/>
  <c r="CC133" i="6"/>
  <c r="CC171" i="6"/>
  <c r="CC156" i="6"/>
  <c r="CC143" i="6"/>
  <c r="CC134" i="6"/>
  <c r="CC150" i="6"/>
  <c r="CC116" i="6"/>
  <c r="CC107" i="6"/>
  <c r="CC165" i="6"/>
  <c r="CC157" i="6"/>
  <c r="CC144" i="6"/>
  <c r="CC124" i="6"/>
  <c r="CC115" i="6"/>
  <c r="CC106" i="6"/>
  <c r="CC151" i="6"/>
  <c r="CC188" i="6"/>
  <c r="CC158" i="6"/>
  <c r="CC137" i="6"/>
  <c r="CC166" i="6"/>
  <c r="CC139" i="6"/>
  <c r="CC121" i="6"/>
  <c r="CC112" i="6"/>
  <c r="CC104" i="6"/>
  <c r="CC159" i="6"/>
  <c r="CC128" i="6"/>
  <c r="CC119" i="6"/>
  <c r="CC103" i="6"/>
  <c r="CC110" i="6"/>
  <c r="CC126" i="6"/>
  <c r="CC117" i="6"/>
  <c r="CC108" i="6"/>
  <c r="CC136" i="6"/>
  <c r="CC122" i="6"/>
  <c r="CC113" i="6"/>
  <c r="CC176" i="6"/>
  <c r="CC138" i="6"/>
  <c r="CC146" i="6"/>
  <c r="CC114" i="6"/>
  <c r="CC105" i="6"/>
  <c r="CC123" i="6"/>
  <c r="CC170" i="6"/>
  <c r="CC149" i="6"/>
  <c r="CC59" i="6"/>
  <c r="CC60" i="6"/>
  <c r="BZ199" i="6"/>
  <c r="BZ181" i="6"/>
  <c r="BZ164" i="6"/>
  <c r="BZ148" i="6"/>
  <c r="BZ208" i="6"/>
  <c r="BZ186" i="6"/>
  <c r="BZ170" i="6"/>
  <c r="BZ153" i="6"/>
  <c r="BZ136" i="6"/>
  <c r="BZ191" i="6"/>
  <c r="BZ175" i="6"/>
  <c r="BZ198" i="6"/>
  <c r="BZ180" i="6"/>
  <c r="BZ204" i="6"/>
  <c r="BZ205" i="6" s="1"/>
  <c r="BZ185" i="6"/>
  <c r="BZ169" i="6"/>
  <c r="BZ190" i="6"/>
  <c r="BZ174" i="6"/>
  <c r="BZ195" i="6"/>
  <c r="BZ179" i="6"/>
  <c r="BZ162" i="6"/>
  <c r="BZ146" i="6"/>
  <c r="BZ194" i="6"/>
  <c r="BZ178" i="6"/>
  <c r="BZ171" i="6"/>
  <c r="BZ151" i="6"/>
  <c r="BZ150" i="6"/>
  <c r="BZ149" i="6"/>
  <c r="BZ126" i="6"/>
  <c r="BZ110" i="6"/>
  <c r="BZ176" i="6"/>
  <c r="BZ184" i="6"/>
  <c r="BZ189" i="6"/>
  <c r="BZ201" i="6"/>
  <c r="BZ172" i="6"/>
  <c r="BZ192" i="6"/>
  <c r="BZ166" i="6"/>
  <c r="BZ165" i="6"/>
  <c r="BZ193" i="6"/>
  <c r="BZ159" i="6"/>
  <c r="BZ139" i="6"/>
  <c r="BZ187" i="6"/>
  <c r="BZ160" i="6"/>
  <c r="BZ147" i="6"/>
  <c r="BZ200" i="6"/>
  <c r="BZ154" i="6"/>
  <c r="BZ140" i="6"/>
  <c r="BZ111" i="6"/>
  <c r="BZ128" i="6"/>
  <c r="BZ119" i="6"/>
  <c r="BZ103" i="6"/>
  <c r="BZ177" i="6"/>
  <c r="BZ161" i="6"/>
  <c r="BZ155" i="6"/>
  <c r="BZ183" i="6"/>
  <c r="BZ132" i="6"/>
  <c r="BZ127" i="6"/>
  <c r="BZ118" i="6"/>
  <c r="BZ109" i="6"/>
  <c r="BZ168" i="6"/>
  <c r="BZ156" i="6"/>
  <c r="BZ133" i="6"/>
  <c r="BZ134" i="6"/>
  <c r="BZ117" i="6"/>
  <c r="BZ108" i="6"/>
  <c r="BZ202" i="6"/>
  <c r="BZ143" i="6"/>
  <c r="BZ125" i="6"/>
  <c r="BZ157" i="6"/>
  <c r="BZ182" i="6"/>
  <c r="BZ173" i="6"/>
  <c r="BZ144" i="6"/>
  <c r="BZ152" i="6"/>
  <c r="BZ137" i="6"/>
  <c r="BZ105" i="6"/>
  <c r="BZ121" i="6"/>
  <c r="BZ112" i="6"/>
  <c r="BZ158" i="6"/>
  <c r="BZ124" i="6"/>
  <c r="BZ115" i="6"/>
  <c r="BZ106" i="6"/>
  <c r="BZ163" i="6"/>
  <c r="BZ122" i="6"/>
  <c r="BZ113" i="6"/>
  <c r="BZ104" i="6"/>
  <c r="BZ141" i="6"/>
  <c r="BZ138" i="6"/>
  <c r="BZ120" i="6"/>
  <c r="BZ135" i="6"/>
  <c r="BZ123" i="6"/>
  <c r="BZ114" i="6"/>
  <c r="BZ188" i="6"/>
  <c r="BZ107" i="6"/>
  <c r="BZ145" i="6"/>
  <c r="BZ116" i="6"/>
  <c r="BZ59" i="6"/>
  <c r="BZ60" i="6"/>
  <c r="CA208" i="6"/>
  <c r="CA186" i="6"/>
  <c r="CA170" i="6"/>
  <c r="CA153" i="6"/>
  <c r="CA136" i="6"/>
  <c r="CA191" i="6"/>
  <c r="CA175" i="6"/>
  <c r="CA158" i="6"/>
  <c r="CA141" i="6"/>
  <c r="CA198" i="6"/>
  <c r="CA180" i="6"/>
  <c r="CA204" i="6"/>
  <c r="CA205" i="6" s="1"/>
  <c r="CA185" i="6"/>
  <c r="CA169" i="6"/>
  <c r="CA190" i="6"/>
  <c r="CA174" i="6"/>
  <c r="CA195" i="6"/>
  <c r="CA179" i="6"/>
  <c r="CA202" i="6"/>
  <c r="CA184" i="6"/>
  <c r="CA168" i="6"/>
  <c r="CA151" i="6"/>
  <c r="CA134" i="6"/>
  <c r="CA201" i="6"/>
  <c r="CA183" i="6"/>
  <c r="CA176" i="6"/>
  <c r="CA152" i="6"/>
  <c r="CA115" i="6"/>
  <c r="CA181" i="6"/>
  <c r="CA189" i="6"/>
  <c r="CA156" i="6"/>
  <c r="CA155" i="6"/>
  <c r="CA154" i="6"/>
  <c r="CA194" i="6"/>
  <c r="CA172" i="6"/>
  <c r="CA177" i="6"/>
  <c r="CA199" i="6"/>
  <c r="CA200" i="6"/>
  <c r="CA187" i="6"/>
  <c r="CA178" i="6"/>
  <c r="CA166" i="6"/>
  <c r="CA121" i="6"/>
  <c r="CA112" i="6"/>
  <c r="CA104" i="6"/>
  <c r="CA160" i="6"/>
  <c r="CA147" i="6"/>
  <c r="CA140" i="6"/>
  <c r="CA128" i="6"/>
  <c r="CA119" i="6"/>
  <c r="CA103" i="6"/>
  <c r="CA164" i="6"/>
  <c r="CA161" i="6"/>
  <c r="CA110" i="6"/>
  <c r="CA133" i="6"/>
  <c r="CA193" i="6"/>
  <c r="CA149" i="6"/>
  <c r="CA126" i="6"/>
  <c r="CA117" i="6"/>
  <c r="CA108" i="6"/>
  <c r="CA171" i="6"/>
  <c r="CA162" i="6"/>
  <c r="CA143" i="6"/>
  <c r="CA125" i="6"/>
  <c r="CA157" i="6"/>
  <c r="CA150" i="6"/>
  <c r="CA135" i="6"/>
  <c r="CA116" i="6"/>
  <c r="CA107" i="6"/>
  <c r="CA192" i="6"/>
  <c r="CA182" i="6"/>
  <c r="CA173" i="6"/>
  <c r="CA165" i="6"/>
  <c r="CA138" i="6"/>
  <c r="CA122" i="6"/>
  <c r="CA113" i="6"/>
  <c r="CA148" i="6"/>
  <c r="CA144" i="6"/>
  <c r="CA159" i="6"/>
  <c r="CA139" i="6"/>
  <c r="CA124" i="6"/>
  <c r="CA106" i="6"/>
  <c r="CA163" i="6"/>
  <c r="CA120" i="6"/>
  <c r="CA146" i="6"/>
  <c r="CA111" i="6"/>
  <c r="CA127" i="6"/>
  <c r="CA118" i="6"/>
  <c r="CA109" i="6"/>
  <c r="CA188" i="6"/>
  <c r="CA137" i="6"/>
  <c r="CA132" i="6"/>
  <c r="CA105" i="6"/>
  <c r="CA114" i="6"/>
  <c r="CA123" i="6"/>
  <c r="CA145" i="6"/>
  <c r="CA60" i="6"/>
  <c r="CA59" i="6"/>
  <c r="BR201" i="6"/>
  <c r="BR184" i="6"/>
  <c r="BR168" i="6"/>
  <c r="BR189" i="6"/>
  <c r="BR173" i="6"/>
  <c r="BR194" i="6"/>
  <c r="BR178" i="6"/>
  <c r="BR161" i="6"/>
  <c r="BR183" i="6"/>
  <c r="BR166" i="6"/>
  <c r="BR204" i="6"/>
  <c r="BR205" i="6" s="1"/>
  <c r="BR188" i="6"/>
  <c r="BR172" i="6"/>
  <c r="BR193" i="6"/>
  <c r="BR177" i="6"/>
  <c r="BR160" i="6"/>
  <c r="BR200" i="6"/>
  <c r="BR182" i="6"/>
  <c r="BR165" i="6"/>
  <c r="BR187" i="6"/>
  <c r="BR171" i="6"/>
  <c r="BR154" i="6"/>
  <c r="BR192" i="6"/>
  <c r="BR199" i="6"/>
  <c r="BR181" i="6"/>
  <c r="BR164" i="6"/>
  <c r="BR208" i="6"/>
  <c r="BR186" i="6"/>
  <c r="BR170" i="6"/>
  <c r="BR202" i="6"/>
  <c r="BR190" i="6"/>
  <c r="BR195" i="6"/>
  <c r="BR180" i="6"/>
  <c r="BR149" i="6"/>
  <c r="BR132" i="6"/>
  <c r="BR159" i="6"/>
  <c r="BR137" i="6"/>
  <c r="BR155" i="6"/>
  <c r="BR143" i="6"/>
  <c r="BR185" i="6"/>
  <c r="BR148" i="6"/>
  <c r="BR198" i="6"/>
  <c r="BR156" i="6"/>
  <c r="BR153" i="6"/>
  <c r="BR136" i="6"/>
  <c r="BR113" i="6"/>
  <c r="BR191" i="6"/>
  <c r="BR141" i="6"/>
  <c r="BR174" i="6"/>
  <c r="BR162" i="6"/>
  <c r="BR147" i="6"/>
  <c r="BR179" i="6"/>
  <c r="BR176" i="6"/>
  <c r="BR152" i="6"/>
  <c r="BR140" i="6"/>
  <c r="BR169" i="6"/>
  <c r="BR157" i="6"/>
  <c r="BR138" i="6"/>
  <c r="BR144" i="6"/>
  <c r="BR151" i="6"/>
  <c r="BR109" i="6"/>
  <c r="BR126" i="6"/>
  <c r="BR117" i="6"/>
  <c r="BR108" i="6"/>
  <c r="BR125" i="6"/>
  <c r="BR116" i="6"/>
  <c r="BR107" i="6"/>
  <c r="BR139" i="6"/>
  <c r="BR145" i="6"/>
  <c r="BR133" i="6"/>
  <c r="BR124" i="6"/>
  <c r="BR115" i="6"/>
  <c r="BR106" i="6"/>
  <c r="BR134" i="6"/>
  <c r="BR123" i="6"/>
  <c r="BR175" i="6"/>
  <c r="BR158" i="6"/>
  <c r="BR114" i="6"/>
  <c r="BR105" i="6"/>
  <c r="BR150" i="6"/>
  <c r="BR135" i="6"/>
  <c r="BR122" i="6"/>
  <c r="BR104" i="6"/>
  <c r="BR163" i="6"/>
  <c r="BR121" i="6"/>
  <c r="BR112" i="6"/>
  <c r="BR103" i="6"/>
  <c r="BR119" i="6"/>
  <c r="BR110" i="6"/>
  <c r="BR127" i="6"/>
  <c r="BR118" i="6"/>
  <c r="BR128" i="6"/>
  <c r="BR120" i="6"/>
  <c r="BR111" i="6"/>
  <c r="BR146" i="6"/>
  <c r="BR59" i="6"/>
  <c r="BR60" i="6"/>
  <c r="BP204" i="6"/>
  <c r="BP205" i="6" s="1"/>
  <c r="BP202" i="6"/>
  <c r="BP190" i="6"/>
  <c r="BP174" i="6"/>
  <c r="BP157" i="6"/>
  <c r="BP195" i="6"/>
  <c r="BP179" i="6"/>
  <c r="BP162" i="6"/>
  <c r="BP184" i="6"/>
  <c r="BP168" i="6"/>
  <c r="BP189" i="6"/>
  <c r="BP173" i="6"/>
  <c r="BP156" i="6"/>
  <c r="BP194" i="6"/>
  <c r="BP178" i="6"/>
  <c r="BP161" i="6"/>
  <c r="BP183" i="6"/>
  <c r="BP166" i="6"/>
  <c r="BP188" i="6"/>
  <c r="BP172" i="6"/>
  <c r="BP193" i="6"/>
  <c r="BP177" i="6"/>
  <c r="BP160" i="6"/>
  <c r="BP200" i="6"/>
  <c r="BP201" i="6"/>
  <c r="BP187" i="6"/>
  <c r="BP171" i="6"/>
  <c r="BP192" i="6"/>
  <c r="BP176" i="6"/>
  <c r="BP198" i="6"/>
  <c r="BP180" i="6"/>
  <c r="BP199" i="6"/>
  <c r="BP138" i="6"/>
  <c r="BP144" i="6"/>
  <c r="BP170" i="6"/>
  <c r="BP149" i="6"/>
  <c r="BP132" i="6"/>
  <c r="BP159" i="6"/>
  <c r="BP137" i="6"/>
  <c r="BP208" i="6"/>
  <c r="BP185" i="6"/>
  <c r="BP182" i="6"/>
  <c r="BP155" i="6"/>
  <c r="BP154" i="6"/>
  <c r="BP143" i="6"/>
  <c r="BP119" i="6"/>
  <c r="BP164" i="6"/>
  <c r="BP148" i="6"/>
  <c r="BP153" i="6"/>
  <c r="BP191" i="6"/>
  <c r="BP141" i="6"/>
  <c r="BP147" i="6"/>
  <c r="BP152" i="6"/>
  <c r="BP165" i="6"/>
  <c r="BP163" i="6"/>
  <c r="BP145" i="6"/>
  <c r="BP175" i="6"/>
  <c r="BP158" i="6"/>
  <c r="BP150" i="6"/>
  <c r="BP110" i="6"/>
  <c r="BP169" i="6"/>
  <c r="BP127" i="6"/>
  <c r="BP118" i="6"/>
  <c r="BP151" i="6"/>
  <c r="BP109" i="6"/>
  <c r="BP126" i="6"/>
  <c r="BP117" i="6"/>
  <c r="BP108" i="6"/>
  <c r="BP125" i="6"/>
  <c r="BP116" i="6"/>
  <c r="BP107" i="6"/>
  <c r="BP139" i="6"/>
  <c r="BP124" i="6"/>
  <c r="BP186" i="6"/>
  <c r="BP133" i="6"/>
  <c r="BP115" i="6"/>
  <c r="BP106" i="6"/>
  <c r="BP134" i="6"/>
  <c r="BP123" i="6"/>
  <c r="BP114" i="6"/>
  <c r="BP105" i="6"/>
  <c r="BP135" i="6"/>
  <c r="BP122" i="6"/>
  <c r="BP113" i="6"/>
  <c r="BP104" i="6"/>
  <c r="BP136" i="6"/>
  <c r="BP120" i="6"/>
  <c r="BP111" i="6"/>
  <c r="BP146" i="6"/>
  <c r="BP128" i="6"/>
  <c r="BP121" i="6"/>
  <c r="BP112" i="6"/>
  <c r="BP181" i="6"/>
  <c r="BP103" i="6"/>
  <c r="BP140" i="6"/>
  <c r="BP59" i="6"/>
  <c r="CH189" i="6"/>
  <c r="CH173" i="6"/>
  <c r="CH156" i="6"/>
  <c r="CH139" i="6"/>
  <c r="CH194" i="6"/>
  <c r="CH178" i="6"/>
  <c r="CH161" i="6"/>
  <c r="CH145" i="6"/>
  <c r="CH201" i="6"/>
  <c r="CH183" i="6"/>
  <c r="CH188" i="6"/>
  <c r="CH172" i="6"/>
  <c r="CH193" i="6"/>
  <c r="CH177" i="6"/>
  <c r="CH200" i="6"/>
  <c r="CH182" i="6"/>
  <c r="CH187" i="6"/>
  <c r="CH171" i="6"/>
  <c r="CH154" i="6"/>
  <c r="CH137" i="6"/>
  <c r="CH208" i="6"/>
  <c r="CH186" i="6"/>
  <c r="CH170" i="6"/>
  <c r="CH179" i="6"/>
  <c r="CH133" i="6"/>
  <c r="CH132" i="6"/>
  <c r="CH118" i="6"/>
  <c r="CH184" i="6"/>
  <c r="CH164" i="6"/>
  <c r="CH163" i="6"/>
  <c r="CH192" i="6"/>
  <c r="CH165" i="6"/>
  <c r="CH199" i="6"/>
  <c r="CH175" i="6"/>
  <c r="CH180" i="6"/>
  <c r="CH202" i="6"/>
  <c r="CH168" i="6"/>
  <c r="CH204" i="6"/>
  <c r="CH205" i="6" s="1"/>
  <c r="CH190" i="6"/>
  <c r="CH155" i="6"/>
  <c r="CH126" i="6"/>
  <c r="CH117" i="6"/>
  <c r="CH169" i="6"/>
  <c r="CH149" i="6"/>
  <c r="CH143" i="6"/>
  <c r="CH150" i="6"/>
  <c r="CH134" i="6"/>
  <c r="CH144" i="6"/>
  <c r="CH135" i="6"/>
  <c r="CH124" i="6"/>
  <c r="CH115" i="6"/>
  <c r="CH106" i="6"/>
  <c r="CH162" i="6"/>
  <c r="CH174" i="6"/>
  <c r="CH157" i="6"/>
  <c r="CH114" i="6"/>
  <c r="CH105" i="6"/>
  <c r="CH151" i="6"/>
  <c r="CH122" i="6"/>
  <c r="CH185" i="6"/>
  <c r="CH176" i="6"/>
  <c r="CH158" i="6"/>
  <c r="CH138" i="6"/>
  <c r="CH113" i="6"/>
  <c r="CH198" i="6"/>
  <c r="CH152" i="6"/>
  <c r="CH121" i="6"/>
  <c r="CH112" i="6"/>
  <c r="CH104" i="6"/>
  <c r="CH159" i="6"/>
  <c r="CH153" i="6"/>
  <c r="CH181" i="6"/>
  <c r="CH160" i="6"/>
  <c r="CH148" i="6"/>
  <c r="CH127" i="6"/>
  <c r="CH108" i="6"/>
  <c r="CH166" i="6"/>
  <c r="CH147" i="6"/>
  <c r="CH136" i="6"/>
  <c r="CH120" i="6"/>
  <c r="CH111" i="6"/>
  <c r="CH195" i="6"/>
  <c r="CH146" i="6"/>
  <c r="CH109" i="6"/>
  <c r="CH141" i="6"/>
  <c r="CH191" i="6"/>
  <c r="CH125" i="6"/>
  <c r="CH116" i="6"/>
  <c r="CH107" i="6"/>
  <c r="CH123" i="6"/>
  <c r="CH119" i="6"/>
  <c r="CH110" i="6"/>
  <c r="CH103" i="6"/>
  <c r="CH140" i="6"/>
  <c r="CH128" i="6"/>
  <c r="CH59" i="6"/>
  <c r="CH60" i="6"/>
  <c r="AF198" i="6"/>
  <c r="AF180" i="6"/>
  <c r="AF163" i="6"/>
  <c r="AF147" i="6"/>
  <c r="AF195" i="6"/>
  <c r="AF179" i="6"/>
  <c r="AF162" i="6"/>
  <c r="AF194" i="6"/>
  <c r="AF178" i="6"/>
  <c r="AF161" i="6"/>
  <c r="AF145" i="6"/>
  <c r="AF192" i="6"/>
  <c r="AF176" i="6"/>
  <c r="AF159" i="6"/>
  <c r="AF143" i="6"/>
  <c r="AF193" i="6"/>
  <c r="AF172" i="6"/>
  <c r="AF151" i="6"/>
  <c r="AF186" i="6"/>
  <c r="AF165" i="6"/>
  <c r="AF141" i="6"/>
  <c r="AF185" i="6"/>
  <c r="AF164" i="6"/>
  <c r="AF140" i="6"/>
  <c r="AF184" i="6"/>
  <c r="AF160" i="6"/>
  <c r="AF139" i="6"/>
  <c r="AF182" i="6"/>
  <c r="AF157" i="6"/>
  <c r="AF137" i="6"/>
  <c r="AF204" i="6"/>
  <c r="AF205" i="6" s="1"/>
  <c r="AF181" i="6"/>
  <c r="AF174" i="6"/>
  <c r="AF146" i="6"/>
  <c r="AF173" i="6"/>
  <c r="AF144" i="6"/>
  <c r="AF171" i="6"/>
  <c r="AF138" i="6"/>
  <c r="AF133" i="6"/>
  <c r="AF170" i="6"/>
  <c r="AF136" i="6"/>
  <c r="AF166" i="6"/>
  <c r="AF202" i="6"/>
  <c r="AF169" i="6"/>
  <c r="AF135" i="6"/>
  <c r="AF200" i="6"/>
  <c r="AF201" i="6"/>
  <c r="AF168" i="6"/>
  <c r="AF134" i="6"/>
  <c r="AF190" i="6"/>
  <c r="AF155" i="6"/>
  <c r="AF177" i="6"/>
  <c r="AF149" i="6"/>
  <c r="AF175" i="6"/>
  <c r="AF148" i="6"/>
  <c r="AF189" i="6"/>
  <c r="AF188" i="6"/>
  <c r="AF152" i="6"/>
  <c r="AF187" i="6"/>
  <c r="AF153" i="6"/>
  <c r="AF132" i="6"/>
  <c r="AF183" i="6"/>
  <c r="AF158" i="6"/>
  <c r="AF156" i="6"/>
  <c r="AF154" i="6"/>
  <c r="AF150" i="6"/>
  <c r="AF199" i="6"/>
  <c r="AF191" i="6"/>
  <c r="CJ201" i="6"/>
  <c r="CJ183" i="6"/>
  <c r="CJ166" i="6"/>
  <c r="CJ150" i="6"/>
  <c r="CJ133" i="6"/>
  <c r="CJ188" i="6"/>
  <c r="CJ172" i="6"/>
  <c r="CJ155" i="6"/>
  <c r="CJ138" i="6"/>
  <c r="CJ193" i="6"/>
  <c r="CJ177" i="6"/>
  <c r="CJ200" i="6"/>
  <c r="CJ182" i="6"/>
  <c r="CJ187" i="6"/>
  <c r="CJ171" i="6"/>
  <c r="CJ192" i="6"/>
  <c r="CJ176" i="6"/>
  <c r="CJ199" i="6"/>
  <c r="CJ181" i="6"/>
  <c r="CJ164" i="6"/>
  <c r="CJ148" i="6"/>
  <c r="CJ198" i="6"/>
  <c r="CJ180" i="6"/>
  <c r="CJ189" i="6"/>
  <c r="CJ165" i="6"/>
  <c r="CJ136" i="6"/>
  <c r="CJ135" i="6"/>
  <c r="CJ134" i="6"/>
  <c r="CJ128" i="6"/>
  <c r="CJ112" i="6"/>
  <c r="CJ194" i="6"/>
  <c r="CJ208" i="6"/>
  <c r="CJ170" i="6"/>
  <c r="CJ175" i="6"/>
  <c r="CJ185" i="6"/>
  <c r="CJ190" i="6"/>
  <c r="CJ195" i="6"/>
  <c r="CJ202" i="6"/>
  <c r="CJ178" i="6"/>
  <c r="CJ184" i="6"/>
  <c r="CJ143" i="6"/>
  <c r="CJ125" i="6"/>
  <c r="CJ116" i="6"/>
  <c r="CJ161" i="6"/>
  <c r="CJ186" i="6"/>
  <c r="CJ156" i="6"/>
  <c r="CJ144" i="6"/>
  <c r="CJ174" i="6"/>
  <c r="CJ162" i="6"/>
  <c r="CJ157" i="6"/>
  <c r="CJ123" i="6"/>
  <c r="CJ114" i="6"/>
  <c r="CJ105" i="6"/>
  <c r="CJ204" i="6"/>
  <c r="CJ205" i="6" s="1"/>
  <c r="CJ168" i="6"/>
  <c r="CJ158" i="6"/>
  <c r="CJ145" i="6"/>
  <c r="CJ113" i="6"/>
  <c r="CJ152" i="6"/>
  <c r="CJ121" i="6"/>
  <c r="CJ104" i="6"/>
  <c r="CJ146" i="6"/>
  <c r="CJ173" i="6"/>
  <c r="CJ159" i="6"/>
  <c r="CJ153" i="6"/>
  <c r="CJ139" i="6"/>
  <c r="CJ120" i="6"/>
  <c r="CJ111" i="6"/>
  <c r="CJ179" i="6"/>
  <c r="CJ163" i="6"/>
  <c r="CJ140" i="6"/>
  <c r="CJ132" i="6"/>
  <c r="CJ126" i="6"/>
  <c r="CJ117" i="6"/>
  <c r="CJ147" i="6"/>
  <c r="CJ124" i="6"/>
  <c r="CJ115" i="6"/>
  <c r="CJ106" i="6"/>
  <c r="CJ122" i="6"/>
  <c r="CJ151" i="6"/>
  <c r="CJ127" i="6"/>
  <c r="CJ118" i="6"/>
  <c r="CJ109" i="6"/>
  <c r="CJ141" i="6"/>
  <c r="CJ191" i="6"/>
  <c r="CJ107" i="6"/>
  <c r="CJ154" i="6"/>
  <c r="CJ149" i="6"/>
  <c r="CJ137" i="6"/>
  <c r="CJ169" i="6"/>
  <c r="CJ108" i="6"/>
  <c r="CJ103" i="6"/>
  <c r="CJ160" i="6"/>
  <c r="CJ110" i="6"/>
  <c r="CJ119" i="6"/>
  <c r="CJ59" i="6"/>
  <c r="AU204" i="6"/>
  <c r="AU205" i="6" s="1"/>
  <c r="AU185" i="6"/>
  <c r="AU190" i="6"/>
  <c r="AU195" i="6"/>
  <c r="AU202" i="6"/>
  <c r="AU184" i="6"/>
  <c r="AU189" i="6"/>
  <c r="AU194" i="6"/>
  <c r="AU201" i="6"/>
  <c r="AU183" i="6"/>
  <c r="AU188" i="6"/>
  <c r="AU193" i="6"/>
  <c r="AU200" i="6"/>
  <c r="AU187" i="6"/>
  <c r="AU192" i="6"/>
  <c r="AU191" i="6"/>
  <c r="AU198" i="6"/>
  <c r="AU199" i="6"/>
  <c r="AU172" i="6"/>
  <c r="AU155" i="6"/>
  <c r="AU177" i="6"/>
  <c r="AU160" i="6"/>
  <c r="AU165" i="6"/>
  <c r="AU149" i="6"/>
  <c r="AU171" i="6"/>
  <c r="AU154" i="6"/>
  <c r="AU176" i="6"/>
  <c r="AU159" i="6"/>
  <c r="AU208" i="6"/>
  <c r="AU182" i="6"/>
  <c r="AU181" i="6"/>
  <c r="AU164" i="6"/>
  <c r="AU148" i="6"/>
  <c r="AU186" i="6"/>
  <c r="AU170" i="6"/>
  <c r="AU153" i="6"/>
  <c r="AU136" i="6"/>
  <c r="AU113" i="6"/>
  <c r="AU175" i="6"/>
  <c r="AU158" i="6"/>
  <c r="AU141" i="6"/>
  <c r="AU180" i="6"/>
  <c r="AU163" i="6"/>
  <c r="AU147" i="6"/>
  <c r="AU123" i="6"/>
  <c r="AU174" i="6"/>
  <c r="AU157" i="6"/>
  <c r="AU140" i="6"/>
  <c r="AU179" i="6"/>
  <c r="AU162" i="6"/>
  <c r="AU168" i="6"/>
  <c r="AU178" i="6"/>
  <c r="AU161" i="6"/>
  <c r="AU166" i="6"/>
  <c r="AU150" i="6"/>
  <c r="AU132" i="6"/>
  <c r="AU115" i="6"/>
  <c r="AU106" i="6"/>
  <c r="AU133" i="6"/>
  <c r="AU145" i="6"/>
  <c r="AU134" i="6"/>
  <c r="AU135" i="6"/>
  <c r="AU173" i="6"/>
  <c r="AU124" i="6"/>
  <c r="AU122" i="6"/>
  <c r="AU103" i="6"/>
  <c r="AU121" i="6"/>
  <c r="AU111" i="6"/>
  <c r="AU143" i="6"/>
  <c r="AU120" i="6"/>
  <c r="AU152" i="6"/>
  <c r="AU137" i="6"/>
  <c r="AU146" i="6"/>
  <c r="AU138" i="6"/>
  <c r="AU118" i="6"/>
  <c r="AU156" i="6"/>
  <c r="AU139" i="6"/>
  <c r="AU169" i="6"/>
  <c r="AU151" i="6"/>
  <c r="AU119" i="6"/>
  <c r="AU126" i="6"/>
  <c r="AU107" i="6"/>
  <c r="AU127" i="6"/>
  <c r="AU116" i="6"/>
  <c r="AU128" i="6"/>
  <c r="AU104" i="6"/>
  <c r="AU114" i="6"/>
  <c r="AU110" i="6"/>
  <c r="AU109" i="6"/>
  <c r="AU112" i="6"/>
  <c r="AU125" i="6"/>
  <c r="AU117" i="6"/>
  <c r="AU108" i="6"/>
  <c r="AU105" i="6"/>
  <c r="AU144" i="6"/>
  <c r="AU59" i="6"/>
  <c r="AU60" i="6"/>
  <c r="AO187" i="6"/>
  <c r="AO192" i="6"/>
  <c r="AO199" i="6"/>
  <c r="AO208" i="6"/>
  <c r="AO186" i="6"/>
  <c r="AO191" i="6"/>
  <c r="AO198" i="6"/>
  <c r="AO204" i="6"/>
  <c r="AO205" i="6" s="1"/>
  <c r="AO185" i="6"/>
  <c r="AO190" i="6"/>
  <c r="AO195" i="6"/>
  <c r="AO202" i="6"/>
  <c r="AO184" i="6"/>
  <c r="AO189" i="6"/>
  <c r="AO194" i="6"/>
  <c r="AO193" i="6"/>
  <c r="AO200" i="6"/>
  <c r="AO174" i="6"/>
  <c r="AO157" i="6"/>
  <c r="AO140" i="6"/>
  <c r="AO179" i="6"/>
  <c r="AO162" i="6"/>
  <c r="AO168" i="6"/>
  <c r="AO151" i="6"/>
  <c r="AO173" i="6"/>
  <c r="AO156" i="6"/>
  <c r="AO178" i="6"/>
  <c r="AO161" i="6"/>
  <c r="AO166" i="6"/>
  <c r="AO150" i="6"/>
  <c r="AO172" i="6"/>
  <c r="AO155" i="6"/>
  <c r="AO138" i="6"/>
  <c r="AO115" i="6"/>
  <c r="AO177" i="6"/>
  <c r="AO160" i="6"/>
  <c r="AO144" i="6"/>
  <c r="AO165" i="6"/>
  <c r="AO149" i="6"/>
  <c r="AO132" i="6"/>
  <c r="AO125" i="6"/>
  <c r="AO182" i="6"/>
  <c r="AO176" i="6"/>
  <c r="AO159" i="6"/>
  <c r="AO143" i="6"/>
  <c r="AO183" i="6"/>
  <c r="AO181" i="6"/>
  <c r="AO164" i="6"/>
  <c r="AO201" i="6"/>
  <c r="AO170" i="6"/>
  <c r="AO180" i="6"/>
  <c r="AO163" i="6"/>
  <c r="AO147" i="6"/>
  <c r="AO169" i="6"/>
  <c r="AO152" i="6"/>
  <c r="AO148" i="6"/>
  <c r="AO118" i="6"/>
  <c r="AO109" i="6"/>
  <c r="AO175" i="6"/>
  <c r="AO139" i="6"/>
  <c r="AO154" i="6"/>
  <c r="AO145" i="6"/>
  <c r="AO153" i="6"/>
  <c r="AO106" i="6"/>
  <c r="AO158" i="6"/>
  <c r="AO141" i="6"/>
  <c r="AO133" i="6"/>
  <c r="AO114" i="6"/>
  <c r="AO134" i="6"/>
  <c r="AO128" i="6"/>
  <c r="AO105" i="6"/>
  <c r="AO188" i="6"/>
  <c r="AO171" i="6"/>
  <c r="AO136" i="6"/>
  <c r="AO126" i="6"/>
  <c r="AO124" i="6"/>
  <c r="AO122" i="6"/>
  <c r="AO110" i="6"/>
  <c r="AO146" i="6"/>
  <c r="AO119" i="6"/>
  <c r="AO111" i="6"/>
  <c r="AO137" i="6"/>
  <c r="AO123" i="6"/>
  <c r="AO112" i="6"/>
  <c r="AO135" i="6"/>
  <c r="AO127" i="6"/>
  <c r="AO113" i="6"/>
  <c r="AO116" i="6"/>
  <c r="AO107" i="6"/>
  <c r="AO108" i="6"/>
  <c r="AO104" i="6"/>
  <c r="AO103" i="6"/>
  <c r="AO120" i="6"/>
  <c r="AO117" i="6"/>
  <c r="AO121" i="6"/>
  <c r="AO59" i="6"/>
  <c r="AO60" i="6"/>
  <c r="BI208" i="6"/>
  <c r="BI187" i="6"/>
  <c r="BI171" i="6"/>
  <c r="BI192" i="6"/>
  <c r="BI176" i="6"/>
  <c r="BI159" i="6"/>
  <c r="BI199" i="6"/>
  <c r="BI181" i="6"/>
  <c r="BI164" i="6"/>
  <c r="BI202" i="6"/>
  <c r="BI186" i="6"/>
  <c r="BI170" i="6"/>
  <c r="BI191" i="6"/>
  <c r="BI175" i="6"/>
  <c r="BI158" i="6"/>
  <c r="BI198" i="6"/>
  <c r="BI180" i="6"/>
  <c r="BI163" i="6"/>
  <c r="BI185" i="6"/>
  <c r="BI169" i="6"/>
  <c r="BI204" i="6"/>
  <c r="BI205" i="6" s="1"/>
  <c r="BI190" i="6"/>
  <c r="BI174" i="6"/>
  <c r="BI157" i="6"/>
  <c r="BI195" i="6"/>
  <c r="BI184" i="6"/>
  <c r="BI168" i="6"/>
  <c r="BI189" i="6"/>
  <c r="BI173" i="6"/>
  <c r="BI193" i="6"/>
  <c r="BI177" i="6"/>
  <c r="BI201" i="6"/>
  <c r="BI200" i="6"/>
  <c r="BI152" i="6"/>
  <c r="BI135" i="6"/>
  <c r="BI183" i="6"/>
  <c r="BI140" i="6"/>
  <c r="BI161" i="6"/>
  <c r="BI146" i="6"/>
  <c r="BI165" i="6"/>
  <c r="BI151" i="6"/>
  <c r="BI188" i="6"/>
  <c r="BI139" i="6"/>
  <c r="BI116" i="6"/>
  <c r="BI145" i="6"/>
  <c r="BI150" i="6"/>
  <c r="BI172" i="6"/>
  <c r="BI162" i="6"/>
  <c r="BI182" i="6"/>
  <c r="BI179" i="6"/>
  <c r="BI144" i="6"/>
  <c r="BI156" i="6"/>
  <c r="BI178" i="6"/>
  <c r="BI160" i="6"/>
  <c r="BI141" i="6"/>
  <c r="BI147" i="6"/>
  <c r="BI155" i="6"/>
  <c r="BI122" i="6"/>
  <c r="BI113" i="6"/>
  <c r="BI104" i="6"/>
  <c r="BI121" i="6"/>
  <c r="BI143" i="6"/>
  <c r="BI112" i="6"/>
  <c r="BI166" i="6"/>
  <c r="BI120" i="6"/>
  <c r="BI103" i="6"/>
  <c r="BI154" i="6"/>
  <c r="BI136" i="6"/>
  <c r="BI111" i="6"/>
  <c r="BI148" i="6"/>
  <c r="BI128" i="6"/>
  <c r="BI119" i="6"/>
  <c r="BI110" i="6"/>
  <c r="BI127" i="6"/>
  <c r="BI118" i="6"/>
  <c r="BI109" i="6"/>
  <c r="BI137" i="6"/>
  <c r="BI132" i="6"/>
  <c r="BI126" i="6"/>
  <c r="BI133" i="6"/>
  <c r="BI117" i="6"/>
  <c r="BI108" i="6"/>
  <c r="BI153" i="6"/>
  <c r="BI125" i="6"/>
  <c r="BI194" i="6"/>
  <c r="BI149" i="6"/>
  <c r="BI138" i="6"/>
  <c r="BI106" i="6"/>
  <c r="BI123" i="6"/>
  <c r="BI114" i="6"/>
  <c r="BI105" i="6"/>
  <c r="BI107" i="6"/>
  <c r="BI134" i="6"/>
  <c r="BI124" i="6"/>
  <c r="BI115" i="6"/>
  <c r="BI60" i="6"/>
  <c r="BI59" i="6"/>
  <c r="BF201" i="6"/>
  <c r="BF188" i="6"/>
  <c r="BF172" i="6"/>
  <c r="BF193" i="6"/>
  <c r="BF177" i="6"/>
  <c r="BF160" i="6"/>
  <c r="BF200" i="6"/>
  <c r="BF182" i="6"/>
  <c r="BF165" i="6"/>
  <c r="BF187" i="6"/>
  <c r="BF171" i="6"/>
  <c r="BF192" i="6"/>
  <c r="BF176" i="6"/>
  <c r="BF159" i="6"/>
  <c r="BF202" i="6"/>
  <c r="BF199" i="6"/>
  <c r="BF181" i="6"/>
  <c r="BF164" i="6"/>
  <c r="BF186" i="6"/>
  <c r="BF170" i="6"/>
  <c r="BF191" i="6"/>
  <c r="BF175" i="6"/>
  <c r="BF158" i="6"/>
  <c r="BF198" i="6"/>
  <c r="BF185" i="6"/>
  <c r="BF169" i="6"/>
  <c r="BF204" i="6"/>
  <c r="BF205" i="6" s="1"/>
  <c r="BF190" i="6"/>
  <c r="BF174" i="6"/>
  <c r="BF194" i="6"/>
  <c r="BF178" i="6"/>
  <c r="BF208" i="6"/>
  <c r="BF189" i="6"/>
  <c r="BF163" i="6"/>
  <c r="BF153" i="6"/>
  <c r="BF136" i="6"/>
  <c r="BF173" i="6"/>
  <c r="BF141" i="6"/>
  <c r="BF147" i="6"/>
  <c r="BF183" i="6"/>
  <c r="BF180" i="6"/>
  <c r="BF152" i="6"/>
  <c r="BF135" i="6"/>
  <c r="BF168" i="6"/>
  <c r="BF140" i="6"/>
  <c r="BF117" i="6"/>
  <c r="BF161" i="6"/>
  <c r="BF146" i="6"/>
  <c r="BF151" i="6"/>
  <c r="BF139" i="6"/>
  <c r="BF145" i="6"/>
  <c r="BF195" i="6"/>
  <c r="BF179" i="6"/>
  <c r="BF162" i="6"/>
  <c r="BF157" i="6"/>
  <c r="BF154" i="6"/>
  <c r="BF143" i="6"/>
  <c r="BF148" i="6"/>
  <c r="BF138" i="6"/>
  <c r="BF124" i="6"/>
  <c r="BF115" i="6"/>
  <c r="BF106" i="6"/>
  <c r="BF149" i="6"/>
  <c r="BF123" i="6"/>
  <c r="BF114" i="6"/>
  <c r="BF105" i="6"/>
  <c r="BF155" i="6"/>
  <c r="BF122" i="6"/>
  <c r="BF113" i="6"/>
  <c r="BF104" i="6"/>
  <c r="BF121" i="6"/>
  <c r="BF112" i="6"/>
  <c r="BF166" i="6"/>
  <c r="BF120" i="6"/>
  <c r="BF111" i="6"/>
  <c r="BF103" i="6"/>
  <c r="BF150" i="6"/>
  <c r="BF128" i="6"/>
  <c r="BF119" i="6"/>
  <c r="BF110" i="6"/>
  <c r="BF184" i="6"/>
  <c r="BF127" i="6"/>
  <c r="BF118" i="6"/>
  <c r="BF109" i="6"/>
  <c r="BF156" i="6"/>
  <c r="BF144" i="6"/>
  <c r="BF134" i="6"/>
  <c r="BF125" i="6"/>
  <c r="BF116" i="6"/>
  <c r="BF107" i="6"/>
  <c r="BF137" i="6"/>
  <c r="BF126" i="6"/>
  <c r="BF133" i="6"/>
  <c r="BF132" i="6"/>
  <c r="BF108" i="6"/>
  <c r="BF60" i="6"/>
  <c r="BF59" i="6"/>
  <c r="BA186" i="6"/>
  <c r="BA204" i="6"/>
  <c r="BA205" i="6" s="1"/>
  <c r="BA185" i="6"/>
  <c r="BA202" i="6"/>
  <c r="BA200" i="6"/>
  <c r="BA182" i="6"/>
  <c r="BA165" i="6"/>
  <c r="BA149" i="6"/>
  <c r="BA132" i="6"/>
  <c r="BA201" i="6"/>
  <c r="BA179" i="6"/>
  <c r="BA161" i="6"/>
  <c r="BA144" i="6"/>
  <c r="BA199" i="6"/>
  <c r="BA178" i="6"/>
  <c r="BA160" i="6"/>
  <c r="BA143" i="6"/>
  <c r="BA198" i="6"/>
  <c r="BA177" i="6"/>
  <c r="BA159" i="6"/>
  <c r="BA141" i="6"/>
  <c r="BA195" i="6"/>
  <c r="BA176" i="6"/>
  <c r="BA158" i="6"/>
  <c r="BA140" i="6"/>
  <c r="BA194" i="6"/>
  <c r="BA175" i="6"/>
  <c r="BA157" i="6"/>
  <c r="BA139" i="6"/>
  <c r="BA193" i="6"/>
  <c r="BA174" i="6"/>
  <c r="BA156" i="6"/>
  <c r="BA138" i="6"/>
  <c r="BA192" i="6"/>
  <c r="BA173" i="6"/>
  <c r="BA155" i="6"/>
  <c r="BA137" i="6"/>
  <c r="BA191" i="6"/>
  <c r="BA172" i="6"/>
  <c r="BA154" i="6"/>
  <c r="BA136" i="6"/>
  <c r="BA190" i="6"/>
  <c r="BA171" i="6"/>
  <c r="BA153" i="6"/>
  <c r="BA135" i="6"/>
  <c r="BA189" i="6"/>
  <c r="BA170" i="6"/>
  <c r="BA152" i="6"/>
  <c r="BA134" i="6"/>
  <c r="BA188" i="6"/>
  <c r="BA169" i="6"/>
  <c r="BA151" i="6"/>
  <c r="BA133" i="6"/>
  <c r="BA187" i="6"/>
  <c r="BA168" i="6"/>
  <c r="BA150" i="6"/>
  <c r="BA181" i="6"/>
  <c r="BA163" i="6"/>
  <c r="BA146" i="6"/>
  <c r="BA180" i="6"/>
  <c r="BA162" i="6"/>
  <c r="BA145" i="6"/>
  <c r="BA184" i="6"/>
  <c r="BA183" i="6"/>
  <c r="BA166" i="6"/>
  <c r="BA148" i="6"/>
  <c r="BA147" i="6"/>
  <c r="BA164" i="6"/>
  <c r="AD141" i="6"/>
  <c r="AD123" i="6"/>
  <c r="AD192" i="6"/>
  <c r="AD120" i="6"/>
  <c r="AD160" i="6"/>
  <c r="AD132" i="6"/>
  <c r="AD152" i="6"/>
  <c r="AD176" i="6"/>
  <c r="AD108" i="6"/>
  <c r="AD150" i="6"/>
  <c r="AD146" i="6"/>
  <c r="AD156" i="6"/>
  <c r="AD140" i="6"/>
  <c r="AD110" i="6"/>
  <c r="AD133" i="6"/>
  <c r="AD112" i="6"/>
  <c r="AD124" i="6"/>
  <c r="AD159" i="6"/>
  <c r="AD191" i="6"/>
  <c r="AD134" i="6"/>
  <c r="AD136" i="6"/>
  <c r="AD155" i="6"/>
  <c r="AD186" i="6"/>
  <c r="AD164" i="6"/>
  <c r="AD109" i="6"/>
  <c r="AD177" i="6"/>
  <c r="AD183" i="6"/>
  <c r="AD122" i="6"/>
  <c r="AD179" i="6"/>
  <c r="AD193" i="6"/>
  <c r="AD111" i="6"/>
  <c r="AD59" i="6"/>
  <c r="AD199" i="6"/>
  <c r="AD106" i="6"/>
  <c r="AD173" i="6"/>
  <c r="AD172" i="6"/>
  <c r="AD121" i="6"/>
  <c r="AD169" i="6"/>
  <c r="AD165" i="6"/>
  <c r="AD200" i="6"/>
  <c r="AD60" i="6"/>
  <c r="AD190" i="6"/>
  <c r="AD181" i="6"/>
  <c r="AD166" i="6"/>
  <c r="AD204" i="6"/>
  <c r="AD205" i="6" s="1"/>
  <c r="AD148" i="6"/>
  <c r="AD201" i="6"/>
  <c r="AD107" i="6"/>
  <c r="AD180" i="6"/>
  <c r="AD104" i="6"/>
  <c r="AD175" i="6"/>
  <c r="AD157" i="6"/>
  <c r="AD178" i="6"/>
  <c r="AD174" i="6"/>
  <c r="AD185" i="6"/>
  <c r="AD153" i="6"/>
  <c r="AD143" i="6"/>
  <c r="AD189" i="6"/>
  <c r="AD171" i="6"/>
  <c r="AD145" i="6"/>
  <c r="AD188" i="6"/>
  <c r="AD113" i="6"/>
  <c r="AD202" i="6"/>
  <c r="AD154" i="6"/>
  <c r="AD117" i="6"/>
  <c r="AD139" i="6"/>
  <c r="AD115" i="6"/>
  <c r="AD162" i="6"/>
  <c r="AD161" i="6"/>
  <c r="AD103" i="6"/>
  <c r="AD116" i="6"/>
  <c r="AD195" i="6"/>
  <c r="AD194" i="6"/>
  <c r="AD119" i="6"/>
  <c r="AD144" i="6"/>
  <c r="AD158" i="6"/>
  <c r="AD125" i="6"/>
  <c r="AD168" i="6"/>
  <c r="AD187" i="6"/>
  <c r="AD151" i="6"/>
  <c r="AD118" i="6"/>
  <c r="AD114" i="6"/>
  <c r="AD138" i="6"/>
  <c r="AD182" i="6"/>
  <c r="AD149" i="6"/>
  <c r="AD105" i="6"/>
  <c r="AD184" i="6"/>
  <c r="AD163" i="6"/>
  <c r="AD147" i="6"/>
  <c r="AD135" i="6"/>
  <c r="AD170" i="6"/>
  <c r="AD137" i="6"/>
  <c r="AD198" i="6"/>
  <c r="AD126" i="6"/>
  <c r="AD128" i="6"/>
  <c r="AD127" i="6"/>
  <c r="AD208" i="6"/>
  <c r="W150" i="6"/>
  <c r="W189" i="6"/>
  <c r="W176" i="6"/>
  <c r="W174" i="6"/>
  <c r="W143" i="6"/>
  <c r="W135" i="6"/>
  <c r="W173" i="6"/>
  <c r="W163" i="6"/>
  <c r="W139" i="6"/>
  <c r="W119" i="6"/>
  <c r="W169" i="6"/>
  <c r="W126" i="6"/>
  <c r="W187" i="6"/>
  <c r="W177" i="6"/>
  <c r="W124" i="6"/>
  <c r="W175" i="6"/>
  <c r="W182" i="6"/>
  <c r="W156" i="6"/>
  <c r="W153" i="6"/>
  <c r="W138" i="6"/>
  <c r="W122" i="6"/>
  <c r="W136" i="6"/>
  <c r="W125" i="6"/>
  <c r="W104" i="6"/>
  <c r="W184" i="6"/>
  <c r="W149" i="6"/>
  <c r="W186" i="6"/>
  <c r="W193" i="6"/>
  <c r="W194" i="6"/>
  <c r="W144" i="6"/>
  <c r="W180" i="6"/>
  <c r="W109" i="6"/>
  <c r="W201" i="6"/>
  <c r="W110" i="6"/>
  <c r="W166" i="6"/>
  <c r="W202" i="6"/>
  <c r="W116" i="6"/>
  <c r="W159" i="6"/>
  <c r="W171" i="6"/>
  <c r="W178" i="6"/>
  <c r="W60" i="6"/>
  <c r="W170" i="6"/>
  <c r="W179" i="6"/>
  <c r="W151" i="6"/>
  <c r="W161" i="6"/>
  <c r="W165" i="6"/>
  <c r="W113" i="6"/>
  <c r="W192" i="6"/>
  <c r="W137" i="6"/>
  <c r="W199" i="6"/>
  <c r="W106" i="6"/>
  <c r="W147" i="6"/>
  <c r="W164" i="6"/>
  <c r="W141" i="6"/>
  <c r="W154" i="6"/>
  <c r="W148" i="6"/>
  <c r="W168" i="6"/>
  <c r="W145" i="6"/>
  <c r="W111" i="6"/>
  <c r="W198" i="6"/>
  <c r="W195" i="6"/>
  <c r="W140" i="6"/>
  <c r="W133" i="6"/>
  <c r="W208" i="6"/>
  <c r="W200" i="6"/>
  <c r="W188" i="6"/>
  <c r="W152" i="6"/>
  <c r="W108" i="6"/>
  <c r="W132" i="6"/>
  <c r="W121" i="6"/>
  <c r="W134" i="6"/>
  <c r="W105" i="6"/>
  <c r="W204" i="6"/>
  <c r="W205" i="6" s="1"/>
  <c r="W190" i="6"/>
  <c r="W181" i="6"/>
  <c r="W146" i="6"/>
  <c r="W160" i="6"/>
  <c r="W185" i="6"/>
  <c r="W120" i="6"/>
  <c r="W117" i="6"/>
  <c r="W103" i="6"/>
  <c r="W112" i="6"/>
  <c r="W59" i="6"/>
  <c r="W183" i="6"/>
  <c r="W157" i="6"/>
  <c r="W114" i="6"/>
  <c r="W162" i="6"/>
  <c r="W115" i="6"/>
  <c r="W172" i="6"/>
  <c r="W158" i="6"/>
  <c r="W107" i="6"/>
  <c r="W191" i="6"/>
  <c r="W123" i="6"/>
  <c r="W118" i="6"/>
  <c r="W155" i="6"/>
  <c r="W128" i="6"/>
  <c r="W127" i="6"/>
  <c r="BD204" i="6"/>
  <c r="BD205" i="6" s="1"/>
  <c r="BD202" i="6"/>
  <c r="BD194" i="6"/>
  <c r="BD178" i="6"/>
  <c r="BD161" i="6"/>
  <c r="BD208" i="6"/>
  <c r="BD183" i="6"/>
  <c r="BD166" i="6"/>
  <c r="BD201" i="6"/>
  <c r="BD188" i="6"/>
  <c r="BD172" i="6"/>
  <c r="BD155" i="6"/>
  <c r="BD193" i="6"/>
  <c r="BD177" i="6"/>
  <c r="BD160" i="6"/>
  <c r="BD200" i="6"/>
  <c r="BD182" i="6"/>
  <c r="BD165" i="6"/>
  <c r="BD187" i="6"/>
  <c r="BD171" i="6"/>
  <c r="BD192" i="6"/>
  <c r="BD176" i="6"/>
  <c r="BD199" i="6"/>
  <c r="BD181" i="6"/>
  <c r="BD164" i="6"/>
  <c r="BD191" i="6"/>
  <c r="BD175" i="6"/>
  <c r="BD198" i="6"/>
  <c r="BD180" i="6"/>
  <c r="BD163" i="6"/>
  <c r="BD184" i="6"/>
  <c r="BD186" i="6"/>
  <c r="BD157" i="6"/>
  <c r="BD154" i="6"/>
  <c r="BD143" i="6"/>
  <c r="BD189" i="6"/>
  <c r="BD148" i="6"/>
  <c r="BD153" i="6"/>
  <c r="BD136" i="6"/>
  <c r="BD173" i="6"/>
  <c r="BD141" i="6"/>
  <c r="BD158" i="6"/>
  <c r="BD147" i="6"/>
  <c r="BD123" i="6"/>
  <c r="BD107" i="6"/>
  <c r="BD152" i="6"/>
  <c r="BD185" i="6"/>
  <c r="BD170" i="6"/>
  <c r="BD168" i="6"/>
  <c r="BD140" i="6"/>
  <c r="BD146" i="6"/>
  <c r="BD151" i="6"/>
  <c r="BD159" i="6"/>
  <c r="BD156" i="6"/>
  <c r="BD149" i="6"/>
  <c r="BD137" i="6"/>
  <c r="BD144" i="6"/>
  <c r="BD134" i="6"/>
  <c r="BD125" i="6"/>
  <c r="BD116" i="6"/>
  <c r="BD179" i="6"/>
  <c r="BD135" i="6"/>
  <c r="BD190" i="6"/>
  <c r="BD138" i="6"/>
  <c r="BD124" i="6"/>
  <c r="BD115" i="6"/>
  <c r="BD106" i="6"/>
  <c r="BD169" i="6"/>
  <c r="BD114" i="6"/>
  <c r="BD105" i="6"/>
  <c r="BD122" i="6"/>
  <c r="BD113" i="6"/>
  <c r="BD104" i="6"/>
  <c r="BD121" i="6"/>
  <c r="BD112" i="6"/>
  <c r="BD174" i="6"/>
  <c r="BD145" i="6"/>
  <c r="BD139" i="6"/>
  <c r="BD120" i="6"/>
  <c r="BD111" i="6"/>
  <c r="BD103" i="6"/>
  <c r="BD128" i="6"/>
  <c r="BD150" i="6"/>
  <c r="BD119" i="6"/>
  <c r="BD110" i="6"/>
  <c r="BD132" i="6"/>
  <c r="BD126" i="6"/>
  <c r="BD117" i="6"/>
  <c r="BD133" i="6"/>
  <c r="BD108" i="6"/>
  <c r="BD162" i="6"/>
  <c r="BD127" i="6"/>
  <c r="BD195" i="6"/>
  <c r="BD109" i="6"/>
  <c r="BD118" i="6"/>
  <c r="BD59" i="6"/>
  <c r="BD60" i="6"/>
  <c r="AG195" i="6"/>
  <c r="AG202" i="6"/>
  <c r="AG189" i="6"/>
  <c r="AG194" i="6"/>
  <c r="AG201" i="6"/>
  <c r="AG188" i="6"/>
  <c r="AG193" i="6"/>
  <c r="AG200" i="6"/>
  <c r="AG182" i="6"/>
  <c r="AG187" i="6"/>
  <c r="AG192" i="6"/>
  <c r="AG199" i="6"/>
  <c r="AG208" i="6"/>
  <c r="AG186" i="6"/>
  <c r="AG204" i="6"/>
  <c r="AG205" i="6" s="1"/>
  <c r="AG165" i="6"/>
  <c r="AG149" i="6"/>
  <c r="AG171" i="6"/>
  <c r="AG154" i="6"/>
  <c r="AG183" i="6"/>
  <c r="AG176" i="6"/>
  <c r="AG159" i="6"/>
  <c r="AG191" i="6"/>
  <c r="AG181" i="6"/>
  <c r="AG164" i="6"/>
  <c r="AG148" i="6"/>
  <c r="AG170" i="6"/>
  <c r="AG153" i="6"/>
  <c r="AG198" i="6"/>
  <c r="AG184" i="6"/>
  <c r="AG175" i="6"/>
  <c r="AG158" i="6"/>
  <c r="AG180" i="6"/>
  <c r="AG163" i="6"/>
  <c r="AG147" i="6"/>
  <c r="AG123" i="6"/>
  <c r="AG107" i="6"/>
  <c r="AG169" i="6"/>
  <c r="AG152" i="6"/>
  <c r="AG135" i="6"/>
  <c r="AG190" i="6"/>
  <c r="AG185" i="6"/>
  <c r="AG174" i="6"/>
  <c r="AG157" i="6"/>
  <c r="AG140" i="6"/>
  <c r="AG168" i="6"/>
  <c r="AG151" i="6"/>
  <c r="AG134" i="6"/>
  <c r="AG173" i="6"/>
  <c r="AG156" i="6"/>
  <c r="AG178" i="6"/>
  <c r="AG161" i="6"/>
  <c r="AG172" i="6"/>
  <c r="AG155" i="6"/>
  <c r="AG177" i="6"/>
  <c r="AG160" i="6"/>
  <c r="AG126" i="6"/>
  <c r="AG143" i="6"/>
  <c r="AG136" i="6"/>
  <c r="AG137" i="6"/>
  <c r="AG138" i="6"/>
  <c r="AG166" i="6"/>
  <c r="AG144" i="6"/>
  <c r="AG139" i="6"/>
  <c r="AG119" i="6"/>
  <c r="AG110" i="6"/>
  <c r="AG179" i="6"/>
  <c r="AG150" i="6"/>
  <c r="AG118" i="6"/>
  <c r="AG109" i="6"/>
  <c r="AG145" i="6"/>
  <c r="AG132" i="6"/>
  <c r="AG108" i="6"/>
  <c r="AG133" i="6"/>
  <c r="AG162" i="6"/>
  <c r="AG146" i="6"/>
  <c r="AG124" i="6"/>
  <c r="AG117" i="6"/>
  <c r="AG104" i="6"/>
  <c r="AG128" i="6"/>
  <c r="AG121" i="6"/>
  <c r="AG113" i="6"/>
  <c r="AG125" i="6"/>
  <c r="AG122" i="6"/>
  <c r="AG105" i="6"/>
  <c r="AG120" i="6"/>
  <c r="AG103" i="6"/>
  <c r="AG112" i="6"/>
  <c r="AG141" i="6"/>
  <c r="AG106" i="6"/>
  <c r="AG115" i="6"/>
  <c r="AG127" i="6"/>
  <c r="AG116" i="6"/>
  <c r="AG114" i="6"/>
  <c r="AG111" i="6"/>
  <c r="AG60" i="6"/>
  <c r="AG59" i="6"/>
  <c r="AQ199" i="6"/>
  <c r="AQ208" i="6"/>
  <c r="AQ191" i="6"/>
  <c r="AQ198" i="6"/>
  <c r="AQ204" i="6"/>
  <c r="AQ205" i="6" s="1"/>
  <c r="AQ190" i="6"/>
  <c r="AQ195" i="6"/>
  <c r="AQ202" i="6"/>
  <c r="AQ184" i="6"/>
  <c r="AQ189" i="6"/>
  <c r="AQ194" i="6"/>
  <c r="AQ201" i="6"/>
  <c r="AQ188" i="6"/>
  <c r="AQ187" i="6"/>
  <c r="AQ168" i="6"/>
  <c r="AQ151" i="6"/>
  <c r="AQ173" i="6"/>
  <c r="AQ156" i="6"/>
  <c r="AQ178" i="6"/>
  <c r="AQ161" i="6"/>
  <c r="AQ145" i="6"/>
  <c r="AQ185" i="6"/>
  <c r="AQ166" i="6"/>
  <c r="AQ150" i="6"/>
  <c r="AQ172" i="6"/>
  <c r="AQ155" i="6"/>
  <c r="AQ177" i="6"/>
  <c r="AQ160" i="6"/>
  <c r="AQ165" i="6"/>
  <c r="AQ149" i="6"/>
  <c r="AQ132" i="6"/>
  <c r="AQ125" i="6"/>
  <c r="AQ109" i="6"/>
  <c r="AQ171" i="6"/>
  <c r="AQ154" i="6"/>
  <c r="AQ137" i="6"/>
  <c r="AQ182" i="6"/>
  <c r="AQ176" i="6"/>
  <c r="AQ159" i="6"/>
  <c r="AQ143" i="6"/>
  <c r="AQ193" i="6"/>
  <c r="AQ183" i="6"/>
  <c r="AQ170" i="6"/>
  <c r="AQ153" i="6"/>
  <c r="AQ136" i="6"/>
  <c r="AQ175" i="6"/>
  <c r="AQ158" i="6"/>
  <c r="AQ180" i="6"/>
  <c r="AQ163" i="6"/>
  <c r="AQ174" i="6"/>
  <c r="AQ157" i="6"/>
  <c r="AQ200" i="6"/>
  <c r="AQ192" i="6"/>
  <c r="AQ179" i="6"/>
  <c r="AQ162" i="6"/>
  <c r="AQ146" i="6"/>
  <c r="AQ117" i="6"/>
  <c r="AQ108" i="6"/>
  <c r="AQ181" i="6"/>
  <c r="AQ140" i="6"/>
  <c r="AQ141" i="6"/>
  <c r="AQ147" i="6"/>
  <c r="AQ134" i="6"/>
  <c r="AQ128" i="6"/>
  <c r="AQ105" i="6"/>
  <c r="AQ135" i="6"/>
  <c r="AQ127" i="6"/>
  <c r="AQ113" i="6"/>
  <c r="AQ164" i="6"/>
  <c r="AQ126" i="6"/>
  <c r="AQ124" i="6"/>
  <c r="AQ104" i="6"/>
  <c r="AQ186" i="6"/>
  <c r="AQ122" i="6"/>
  <c r="AQ152" i="6"/>
  <c r="AQ139" i="6"/>
  <c r="AQ114" i="6"/>
  <c r="AQ110" i="6"/>
  <c r="AQ103" i="6"/>
  <c r="AQ119" i="6"/>
  <c r="AQ138" i="6"/>
  <c r="AQ106" i="6"/>
  <c r="AQ123" i="6"/>
  <c r="AQ111" i="6"/>
  <c r="AQ107" i="6"/>
  <c r="AQ148" i="6"/>
  <c r="AQ115" i="6"/>
  <c r="AQ144" i="6"/>
  <c r="AQ133" i="6"/>
  <c r="AQ118" i="6"/>
  <c r="AQ116" i="6"/>
  <c r="AQ121" i="6"/>
  <c r="AQ112" i="6"/>
  <c r="AQ169" i="6"/>
  <c r="AQ120" i="6"/>
  <c r="AQ59" i="6"/>
  <c r="BN208" i="6"/>
  <c r="BN204" i="6"/>
  <c r="BN205" i="6" s="1"/>
  <c r="BN202" i="6"/>
  <c r="BN198" i="6"/>
  <c r="BN180" i="6"/>
  <c r="BN163" i="6"/>
  <c r="BN185" i="6"/>
  <c r="BN169" i="6"/>
  <c r="BN190" i="6"/>
  <c r="BN174" i="6"/>
  <c r="BN157" i="6"/>
  <c r="BN195" i="6"/>
  <c r="BN179" i="6"/>
  <c r="BN162" i="6"/>
  <c r="BN184" i="6"/>
  <c r="BN168" i="6"/>
  <c r="BN189" i="6"/>
  <c r="BN173" i="6"/>
  <c r="BN194" i="6"/>
  <c r="BN178" i="6"/>
  <c r="BN183" i="6"/>
  <c r="BN166" i="6"/>
  <c r="BN188" i="6"/>
  <c r="BN193" i="6"/>
  <c r="BN177" i="6"/>
  <c r="BN200" i="6"/>
  <c r="BN182" i="6"/>
  <c r="BN165" i="6"/>
  <c r="BN186" i="6"/>
  <c r="BN191" i="6"/>
  <c r="BN145" i="6"/>
  <c r="BN175" i="6"/>
  <c r="BN158" i="6"/>
  <c r="BN150" i="6"/>
  <c r="BN133" i="6"/>
  <c r="BN199" i="6"/>
  <c r="BN138" i="6"/>
  <c r="BN192" i="6"/>
  <c r="BN144" i="6"/>
  <c r="BN172" i="6"/>
  <c r="BN170" i="6"/>
  <c r="BN149" i="6"/>
  <c r="BN132" i="6"/>
  <c r="BN125" i="6"/>
  <c r="BN109" i="6"/>
  <c r="BN159" i="6"/>
  <c r="BN156" i="6"/>
  <c r="BN155" i="6"/>
  <c r="BN154" i="6"/>
  <c r="BN143" i="6"/>
  <c r="BN187" i="6"/>
  <c r="BN164" i="6"/>
  <c r="BN148" i="6"/>
  <c r="BN153" i="6"/>
  <c r="BN176" i="6"/>
  <c r="BN160" i="6"/>
  <c r="BN161" i="6"/>
  <c r="BN151" i="6"/>
  <c r="BN139" i="6"/>
  <c r="BN136" i="6"/>
  <c r="BN120" i="6"/>
  <c r="BN111" i="6"/>
  <c r="BN146" i="6"/>
  <c r="BN128" i="6"/>
  <c r="BN119" i="6"/>
  <c r="BN110" i="6"/>
  <c r="BN127" i="6"/>
  <c r="BN118" i="6"/>
  <c r="BN137" i="6"/>
  <c r="BN126" i="6"/>
  <c r="BN117" i="6"/>
  <c r="BN108" i="6"/>
  <c r="BN141" i="6"/>
  <c r="BN116" i="6"/>
  <c r="BN107" i="6"/>
  <c r="BN201" i="6"/>
  <c r="BN124" i="6"/>
  <c r="BN147" i="6"/>
  <c r="BN115" i="6"/>
  <c r="BN106" i="6"/>
  <c r="BN134" i="6"/>
  <c r="BN123" i="6"/>
  <c r="BN114" i="6"/>
  <c r="BN105" i="6"/>
  <c r="BN181" i="6"/>
  <c r="BN121" i="6"/>
  <c r="BN112" i="6"/>
  <c r="BN140" i="6"/>
  <c r="BN103" i="6"/>
  <c r="BN135" i="6"/>
  <c r="BN113" i="6"/>
  <c r="BN152" i="6"/>
  <c r="BN104" i="6"/>
  <c r="BN122" i="6"/>
  <c r="BN171" i="6"/>
  <c r="BN59" i="6"/>
  <c r="BN60" i="6"/>
  <c r="I194" i="6"/>
  <c r="I181" i="6"/>
  <c r="I163" i="6"/>
  <c r="I146" i="6"/>
  <c r="I125" i="6"/>
  <c r="I200" i="6"/>
  <c r="I185" i="6"/>
  <c r="I168" i="6"/>
  <c r="I150" i="6"/>
  <c r="I132" i="6"/>
  <c r="I140" i="6"/>
  <c r="I124" i="6"/>
  <c r="I120" i="6"/>
  <c r="I116" i="6"/>
  <c r="I112" i="6"/>
  <c r="I108" i="6"/>
  <c r="I145" i="6"/>
  <c r="I188" i="6"/>
  <c r="I208" i="6"/>
  <c r="I189" i="6"/>
  <c r="I172" i="6"/>
  <c r="I154" i="6"/>
  <c r="I136" i="6"/>
  <c r="I104" i="6"/>
  <c r="I153" i="6"/>
  <c r="I193" i="6"/>
  <c r="I176" i="6"/>
  <c r="I158" i="6"/>
  <c r="I166" i="6"/>
  <c r="I149" i="6"/>
  <c r="I139" i="6"/>
  <c r="I199" i="6"/>
  <c r="I180" i="6"/>
  <c r="I162" i="6"/>
  <c r="I128" i="6"/>
  <c r="I204" i="6"/>
  <c r="I205" i="6" s="1"/>
  <c r="I171" i="6"/>
  <c r="I184" i="6"/>
  <c r="I135" i="6"/>
  <c r="I202" i="6"/>
  <c r="I183" i="6"/>
  <c r="I190" i="6"/>
  <c r="I159" i="6"/>
  <c r="I151" i="6"/>
  <c r="I143" i="6"/>
  <c r="I134" i="6"/>
  <c r="I123" i="6"/>
  <c r="I174" i="6"/>
  <c r="I165" i="6"/>
  <c r="I157" i="6"/>
  <c r="I117" i="6"/>
  <c r="I110" i="6"/>
  <c r="I103" i="6"/>
  <c r="I164" i="6"/>
  <c r="I133" i="6"/>
  <c r="I109" i="6"/>
  <c r="I147" i="6"/>
  <c r="I191" i="6"/>
  <c r="I182" i="6"/>
  <c r="I173" i="6"/>
  <c r="I141" i="6"/>
  <c r="I127" i="6"/>
  <c r="I121" i="6"/>
  <c r="I106" i="6"/>
  <c r="I115" i="6"/>
  <c r="I148" i="6"/>
  <c r="I122" i="6"/>
  <c r="I201" i="6"/>
  <c r="I187" i="6"/>
  <c r="I138" i="6"/>
  <c r="I113" i="6"/>
  <c r="I156" i="6"/>
  <c r="I179" i="6"/>
  <c r="I114" i="6"/>
  <c r="I107" i="6"/>
  <c r="I155" i="6"/>
  <c r="I198" i="6"/>
  <c r="I178" i="6"/>
  <c r="I170" i="6"/>
  <c r="I161" i="6"/>
  <c r="I119" i="6"/>
  <c r="I195" i="6"/>
  <c r="I186" i="6"/>
  <c r="I177" i="6"/>
  <c r="I169" i="6"/>
  <c r="I160" i="6"/>
  <c r="I152" i="6"/>
  <c r="I144" i="6"/>
  <c r="I137" i="6"/>
  <c r="I126" i="6"/>
  <c r="I192" i="6"/>
  <c r="I105" i="6"/>
  <c r="I118" i="6"/>
  <c r="I175" i="6"/>
  <c r="I111" i="6"/>
  <c r="I59" i="6"/>
  <c r="I60" i="6"/>
  <c r="S104" i="6"/>
  <c r="S124" i="6"/>
  <c r="S107" i="6"/>
  <c r="S59" i="6"/>
  <c r="S105" i="6"/>
  <c r="S123" i="6"/>
  <c r="S60" i="6"/>
  <c r="S112" i="6"/>
  <c r="S189" i="6"/>
  <c r="S143" i="6"/>
  <c r="S139" i="6"/>
  <c r="S154" i="6"/>
  <c r="S180" i="6"/>
  <c r="S149" i="6"/>
  <c r="S204" i="6"/>
  <c r="S205" i="6" s="1"/>
  <c r="S103" i="6"/>
  <c r="S185" i="6"/>
  <c r="S164" i="6"/>
  <c r="S188" i="6"/>
  <c r="S193" i="6"/>
  <c r="S151" i="6"/>
  <c r="S113" i="6"/>
  <c r="S111" i="6"/>
  <c r="S147" i="6"/>
  <c r="S132" i="6"/>
  <c r="S148" i="6"/>
  <c r="S169" i="6"/>
  <c r="S162" i="6"/>
  <c r="S117" i="6"/>
  <c r="S183" i="6"/>
  <c r="S134" i="6"/>
  <c r="S127" i="6"/>
  <c r="S181" i="6"/>
  <c r="S141" i="6"/>
  <c r="S150" i="6"/>
  <c r="S152" i="6"/>
  <c r="S194" i="6"/>
  <c r="S201" i="6"/>
  <c r="S160" i="6"/>
  <c r="S171" i="6"/>
  <c r="S179" i="6"/>
  <c r="S158" i="6"/>
  <c r="S119" i="6"/>
  <c r="S145" i="6"/>
  <c r="S176" i="6"/>
  <c r="S168" i="6"/>
  <c r="S137" i="6"/>
  <c r="S190" i="6"/>
  <c r="S184" i="6"/>
  <c r="S195" i="6"/>
  <c r="S155" i="6"/>
  <c r="S135" i="6"/>
  <c r="S128" i="6"/>
  <c r="S108" i="6"/>
  <c r="S186" i="6"/>
  <c r="S157" i="6"/>
  <c r="S125" i="6"/>
  <c r="S200" i="6"/>
  <c r="S109" i="6"/>
  <c r="S174" i="6"/>
  <c r="S140" i="6"/>
  <c r="S106" i="6"/>
  <c r="S165" i="6"/>
  <c r="S199" i="6"/>
  <c r="S122" i="6"/>
  <c r="S126" i="6"/>
  <c r="S121" i="6"/>
  <c r="S144" i="6"/>
  <c r="S156" i="6"/>
  <c r="S116" i="6"/>
  <c r="S170" i="6"/>
  <c r="S182" i="6"/>
  <c r="S178" i="6"/>
  <c r="S120" i="6"/>
  <c r="S163" i="6"/>
  <c r="S192" i="6"/>
  <c r="S187" i="6"/>
  <c r="S115" i="6"/>
  <c r="S202" i="6"/>
  <c r="S161" i="6"/>
  <c r="S110" i="6"/>
  <c r="S136" i="6"/>
  <c r="S166" i="6"/>
  <c r="S118" i="6"/>
  <c r="S177" i="6"/>
  <c r="S208" i="6"/>
  <c r="S153" i="6"/>
  <c r="S138" i="6"/>
  <c r="S175" i="6"/>
  <c r="S159" i="6"/>
  <c r="S146" i="6"/>
  <c r="S133" i="6"/>
  <c r="S114" i="6"/>
  <c r="S172" i="6"/>
  <c r="S191" i="6"/>
  <c r="S198" i="6"/>
  <c r="S173" i="6"/>
  <c r="BV208" i="6"/>
  <c r="BV204" i="6"/>
  <c r="BV205" i="6" s="1"/>
  <c r="BV185" i="6"/>
  <c r="BV169" i="6"/>
  <c r="BV152" i="6"/>
  <c r="BV195" i="6"/>
  <c r="BV178" i="6"/>
  <c r="BV160" i="6"/>
  <c r="BV143" i="6"/>
  <c r="BV193" i="6"/>
  <c r="BV175" i="6"/>
  <c r="BV156" i="6"/>
  <c r="BV137" i="6"/>
  <c r="BV190" i="6"/>
  <c r="BV172" i="6"/>
  <c r="BV153" i="6"/>
  <c r="BV134" i="6"/>
  <c r="BV189" i="6"/>
  <c r="BV171" i="6"/>
  <c r="BV151" i="6"/>
  <c r="BV133" i="6"/>
  <c r="BV187" i="6"/>
  <c r="BV168" i="6"/>
  <c r="BV149" i="6"/>
  <c r="BV186" i="6"/>
  <c r="BV166" i="6"/>
  <c r="BV148" i="6"/>
  <c r="BV184" i="6"/>
  <c r="BV165" i="6"/>
  <c r="BV147" i="6"/>
  <c r="BV183" i="6"/>
  <c r="BV164" i="6"/>
  <c r="BV146" i="6"/>
  <c r="BV201" i="6"/>
  <c r="BV181" i="6"/>
  <c r="BV162" i="6"/>
  <c r="BV144" i="6"/>
  <c r="BV198" i="6"/>
  <c r="BV177" i="6"/>
  <c r="BV158" i="6"/>
  <c r="BV139" i="6"/>
  <c r="BV200" i="6"/>
  <c r="BV157" i="6"/>
  <c r="BV199" i="6"/>
  <c r="BV155" i="6"/>
  <c r="BV194" i="6"/>
  <c r="BV154" i="6"/>
  <c r="BV192" i="6"/>
  <c r="BV150" i="6"/>
  <c r="BV191" i="6"/>
  <c r="BV145" i="6"/>
  <c r="BV188" i="6"/>
  <c r="BV141" i="6"/>
  <c r="BV182" i="6"/>
  <c r="BV140" i="6"/>
  <c r="BV180" i="6"/>
  <c r="BV138" i="6"/>
  <c r="BV179" i="6"/>
  <c r="BV136" i="6"/>
  <c r="BV176" i="6"/>
  <c r="BV135" i="6"/>
  <c r="BV174" i="6"/>
  <c r="BV132" i="6"/>
  <c r="BV173" i="6"/>
  <c r="BV161" i="6"/>
  <c r="BV202" i="6"/>
  <c r="BV159" i="6"/>
  <c r="BV170" i="6"/>
  <c r="BV163" i="6"/>
  <c r="X107" i="6"/>
  <c r="X165" i="6"/>
  <c r="X195" i="6"/>
  <c r="X190" i="6"/>
  <c r="X132" i="6"/>
  <c r="X184" i="6"/>
  <c r="X191" i="6"/>
  <c r="X181" i="6"/>
  <c r="X168" i="6"/>
  <c r="X106" i="6"/>
  <c r="X117" i="6"/>
  <c r="X178" i="6"/>
  <c r="X113" i="6"/>
  <c r="X59" i="6"/>
  <c r="X60" i="6"/>
  <c r="X145" i="6"/>
  <c r="X182" i="6"/>
  <c r="X126" i="6"/>
  <c r="X174" i="6"/>
  <c r="X156" i="6"/>
  <c r="X173" i="6"/>
  <c r="X199" i="6"/>
  <c r="X161" i="6"/>
  <c r="X136" i="6"/>
  <c r="X208" i="6"/>
  <c r="X124" i="6"/>
  <c r="X134" i="6"/>
  <c r="X157" i="6"/>
  <c r="X179" i="6"/>
  <c r="X172" i="6"/>
  <c r="X200" i="6"/>
  <c r="X176" i="6"/>
  <c r="X104" i="6"/>
  <c r="X140" i="6"/>
  <c r="X105" i="6"/>
  <c r="X138" i="6"/>
  <c r="X139" i="6"/>
  <c r="X110" i="6"/>
  <c r="X155" i="6"/>
  <c r="X169" i="6"/>
  <c r="X160" i="6"/>
  <c r="X150" i="6"/>
  <c r="X116" i="6"/>
  <c r="X193" i="6"/>
  <c r="X153" i="6"/>
  <c r="X103" i="6"/>
  <c r="X202" i="6"/>
  <c r="X108" i="6"/>
  <c r="X175" i="6"/>
  <c r="X194" i="6"/>
  <c r="X125" i="6"/>
  <c r="X147" i="6"/>
  <c r="X171" i="6"/>
  <c r="X201" i="6"/>
  <c r="X187" i="6"/>
  <c r="X111" i="6"/>
  <c r="X152" i="6"/>
  <c r="X151" i="6"/>
  <c r="X158" i="6"/>
  <c r="X204" i="6"/>
  <c r="X205" i="6" s="1"/>
  <c r="X148" i="6"/>
  <c r="X198" i="6"/>
  <c r="X189" i="6"/>
  <c r="X109" i="6"/>
  <c r="X146" i="6"/>
  <c r="X188" i="6"/>
  <c r="X137" i="6"/>
  <c r="X119" i="6"/>
  <c r="X135" i="6"/>
  <c r="X170" i="6"/>
  <c r="X121" i="6"/>
  <c r="X154" i="6"/>
  <c r="X159" i="6"/>
  <c r="X115" i="6"/>
  <c r="X183" i="6"/>
  <c r="X133" i="6"/>
  <c r="X177" i="6"/>
  <c r="X162" i="6"/>
  <c r="X163" i="6"/>
  <c r="X164" i="6"/>
  <c r="X149" i="6"/>
  <c r="X122" i="6"/>
  <c r="X114" i="6"/>
  <c r="X123" i="6"/>
  <c r="X141" i="6"/>
  <c r="X144" i="6"/>
  <c r="X120" i="6"/>
  <c r="X112" i="6"/>
  <c r="X166" i="6"/>
  <c r="X185" i="6"/>
  <c r="X186" i="6"/>
  <c r="X143" i="6"/>
  <c r="X192" i="6"/>
  <c r="X180" i="6"/>
  <c r="X118" i="6"/>
  <c r="X128" i="6"/>
  <c r="X127" i="6"/>
  <c r="L109" i="6"/>
  <c r="L108" i="6"/>
  <c r="L126" i="6"/>
  <c r="L113" i="6"/>
  <c r="L114" i="6"/>
  <c r="L120" i="6"/>
  <c r="L119" i="6"/>
  <c r="L110" i="6"/>
  <c r="L60" i="6"/>
  <c r="L106" i="6"/>
  <c r="L105" i="6"/>
  <c r="L124" i="6"/>
  <c r="L149" i="6"/>
  <c r="L104" i="6"/>
  <c r="L162" i="6"/>
  <c r="L137" i="6"/>
  <c r="L144" i="6"/>
  <c r="L198" i="6"/>
  <c r="L112" i="6"/>
  <c r="L117" i="6"/>
  <c r="L187" i="6"/>
  <c r="L181" i="6"/>
  <c r="L190" i="6"/>
  <c r="L135" i="6"/>
  <c r="L168" i="6"/>
  <c r="L122" i="6"/>
  <c r="L195" i="6"/>
  <c r="L208" i="6"/>
  <c r="L147" i="6"/>
  <c r="L136" i="6"/>
  <c r="L151" i="6"/>
  <c r="L171" i="6"/>
  <c r="L158" i="6"/>
  <c r="L169" i="6"/>
  <c r="L185" i="6"/>
  <c r="L184" i="6"/>
  <c r="L199" i="6"/>
  <c r="L155" i="6"/>
  <c r="L204" i="6"/>
  <c r="L205" i="6" s="1"/>
  <c r="L127" i="6"/>
  <c r="L146" i="6"/>
  <c r="L186" i="6"/>
  <c r="L154" i="6"/>
  <c r="L103" i="6"/>
  <c r="L115" i="6"/>
  <c r="L152" i="6"/>
  <c r="L160" i="6"/>
  <c r="L180" i="6"/>
  <c r="L128" i="6"/>
  <c r="L107" i="6"/>
  <c r="L189" i="6"/>
  <c r="L177" i="6"/>
  <c r="L159" i="6"/>
  <c r="L148" i="6"/>
  <c r="L125" i="6"/>
  <c r="L163" i="6"/>
  <c r="L175" i="6"/>
  <c r="L145" i="6"/>
  <c r="L183" i="6"/>
  <c r="L143" i="6"/>
  <c r="L202" i="6"/>
  <c r="L179" i="6"/>
  <c r="L178" i="6"/>
  <c r="L166" i="6"/>
  <c r="L134" i="6"/>
  <c r="L138" i="6"/>
  <c r="L123" i="6"/>
  <c r="L153" i="6"/>
  <c r="L139" i="6"/>
  <c r="L132" i="6"/>
  <c r="L174" i="6"/>
  <c r="L59" i="6"/>
  <c r="L156" i="6"/>
  <c r="L118" i="6"/>
  <c r="L141" i="6"/>
  <c r="L201" i="6"/>
  <c r="L121" i="6"/>
  <c r="L176" i="6"/>
  <c r="L133" i="6"/>
  <c r="L172" i="6"/>
  <c r="L140" i="6"/>
  <c r="L194" i="6"/>
  <c r="L161" i="6"/>
  <c r="L200" i="6"/>
  <c r="L150" i="6"/>
  <c r="L182" i="6"/>
  <c r="L191" i="6"/>
  <c r="L116" i="6"/>
  <c r="L157" i="6"/>
  <c r="L188" i="6"/>
  <c r="L192" i="6"/>
  <c r="L165" i="6"/>
  <c r="L193" i="6"/>
  <c r="L111" i="6"/>
  <c r="L173" i="6"/>
  <c r="L170" i="6"/>
  <c r="L164" i="6"/>
  <c r="AH202" i="6"/>
  <c r="AH189" i="6"/>
  <c r="AH194" i="6"/>
  <c r="AH201" i="6"/>
  <c r="AH183" i="6"/>
  <c r="AH188" i="6"/>
  <c r="AH193" i="6"/>
  <c r="AH200" i="6"/>
  <c r="AH187" i="6"/>
  <c r="AH192" i="6"/>
  <c r="AH199" i="6"/>
  <c r="AH208" i="6"/>
  <c r="AH186" i="6"/>
  <c r="AH191" i="6"/>
  <c r="AH190" i="6"/>
  <c r="AH195" i="6"/>
  <c r="AH182" i="6"/>
  <c r="AH171" i="6"/>
  <c r="AH154" i="6"/>
  <c r="AH176" i="6"/>
  <c r="AH159" i="6"/>
  <c r="AH181" i="6"/>
  <c r="AH164" i="6"/>
  <c r="AH148" i="6"/>
  <c r="AH170" i="6"/>
  <c r="AH153" i="6"/>
  <c r="AH198" i="6"/>
  <c r="AH184" i="6"/>
  <c r="AH175" i="6"/>
  <c r="AH158" i="6"/>
  <c r="AH180" i="6"/>
  <c r="AH163" i="6"/>
  <c r="AH147" i="6"/>
  <c r="AH169" i="6"/>
  <c r="AH152" i="6"/>
  <c r="AH135" i="6"/>
  <c r="AH128" i="6"/>
  <c r="AH112" i="6"/>
  <c r="AH185" i="6"/>
  <c r="AH174" i="6"/>
  <c r="AH157" i="6"/>
  <c r="AH140" i="6"/>
  <c r="AH179" i="6"/>
  <c r="AH162" i="6"/>
  <c r="AH146" i="6"/>
  <c r="AH122" i="6"/>
  <c r="AH173" i="6"/>
  <c r="AH156" i="6"/>
  <c r="AH139" i="6"/>
  <c r="AH178" i="6"/>
  <c r="AH161" i="6"/>
  <c r="AH166" i="6"/>
  <c r="AH177" i="6"/>
  <c r="AH160" i="6"/>
  <c r="AH165" i="6"/>
  <c r="AH149" i="6"/>
  <c r="AH143" i="6"/>
  <c r="AH125" i="6"/>
  <c r="AH113" i="6"/>
  <c r="AH104" i="6"/>
  <c r="AH155" i="6"/>
  <c r="AH151" i="6"/>
  <c r="AH136" i="6"/>
  <c r="AH168" i="6"/>
  <c r="AH137" i="6"/>
  <c r="AH138" i="6"/>
  <c r="AH204" i="6"/>
  <c r="AH205" i="6" s="1"/>
  <c r="AH144" i="6"/>
  <c r="AH150" i="6"/>
  <c r="AH118" i="6"/>
  <c r="AH109" i="6"/>
  <c r="AH145" i="6"/>
  <c r="AH117" i="6"/>
  <c r="AH172" i="6"/>
  <c r="AH133" i="6"/>
  <c r="AH116" i="6"/>
  <c r="AH141" i="6"/>
  <c r="AH121" i="6"/>
  <c r="AH114" i="6"/>
  <c r="AH132" i="6"/>
  <c r="AH134" i="6"/>
  <c r="AH105" i="6"/>
  <c r="AH115" i="6"/>
  <c r="AH124" i="6"/>
  <c r="AH108" i="6"/>
  <c r="AH106" i="6"/>
  <c r="AH103" i="6"/>
  <c r="AH119" i="6"/>
  <c r="AH126" i="6"/>
  <c r="AH111" i="6"/>
  <c r="AH127" i="6"/>
  <c r="AH123" i="6"/>
  <c r="AH120" i="6"/>
  <c r="AH110" i="6"/>
  <c r="AH107" i="6"/>
  <c r="AH59" i="6"/>
  <c r="BB201" i="6"/>
  <c r="BB184" i="6"/>
  <c r="BB168" i="6"/>
  <c r="BB189" i="6"/>
  <c r="BB173" i="6"/>
  <c r="BB208" i="6"/>
  <c r="BB194" i="6"/>
  <c r="BB178" i="6"/>
  <c r="BB161" i="6"/>
  <c r="BB183" i="6"/>
  <c r="BB166" i="6"/>
  <c r="BB188" i="6"/>
  <c r="BB172" i="6"/>
  <c r="BB193" i="6"/>
  <c r="BB177" i="6"/>
  <c r="BB160" i="6"/>
  <c r="BB200" i="6"/>
  <c r="BB182" i="6"/>
  <c r="BB165" i="6"/>
  <c r="BB202" i="6"/>
  <c r="BB187" i="6"/>
  <c r="BB171" i="6"/>
  <c r="BB154" i="6"/>
  <c r="BB192" i="6"/>
  <c r="BB199" i="6"/>
  <c r="BB181" i="6"/>
  <c r="BB164" i="6"/>
  <c r="BB186" i="6"/>
  <c r="BB170" i="6"/>
  <c r="BB190" i="6"/>
  <c r="BB195" i="6"/>
  <c r="BB156" i="6"/>
  <c r="BB155" i="6"/>
  <c r="BB149" i="6"/>
  <c r="BB132" i="6"/>
  <c r="BB137" i="6"/>
  <c r="BB157" i="6"/>
  <c r="BB143" i="6"/>
  <c r="BB175" i="6"/>
  <c r="BB163" i="6"/>
  <c r="BB148" i="6"/>
  <c r="BB153" i="6"/>
  <c r="BB136" i="6"/>
  <c r="BB113" i="6"/>
  <c r="BB180" i="6"/>
  <c r="BB158" i="6"/>
  <c r="BB147" i="6"/>
  <c r="BB198" i="6"/>
  <c r="BB152" i="6"/>
  <c r="BB191" i="6"/>
  <c r="BB185" i="6"/>
  <c r="BB140" i="6"/>
  <c r="BB204" i="6"/>
  <c r="BB205" i="6" s="1"/>
  <c r="BB138" i="6"/>
  <c r="BB169" i="6"/>
  <c r="BB144" i="6"/>
  <c r="BB126" i="6"/>
  <c r="BB117" i="6"/>
  <c r="BB133" i="6"/>
  <c r="BB108" i="6"/>
  <c r="BB179" i="6"/>
  <c r="BB146" i="6"/>
  <c r="BB134" i="6"/>
  <c r="BB125" i="6"/>
  <c r="BB116" i="6"/>
  <c r="BB107" i="6"/>
  <c r="BB135" i="6"/>
  <c r="BB159" i="6"/>
  <c r="BB124" i="6"/>
  <c r="BB115" i="6"/>
  <c r="BB106" i="6"/>
  <c r="BB151" i="6"/>
  <c r="BB123" i="6"/>
  <c r="BB176" i="6"/>
  <c r="BB114" i="6"/>
  <c r="BB105" i="6"/>
  <c r="BB122" i="6"/>
  <c r="BB104" i="6"/>
  <c r="BB121" i="6"/>
  <c r="BB112" i="6"/>
  <c r="BB174" i="6"/>
  <c r="BB145" i="6"/>
  <c r="BB139" i="6"/>
  <c r="BB141" i="6"/>
  <c r="BB120" i="6"/>
  <c r="BB111" i="6"/>
  <c r="BB103" i="6"/>
  <c r="BB127" i="6"/>
  <c r="BB118" i="6"/>
  <c r="BB162" i="6"/>
  <c r="BB109" i="6"/>
  <c r="BB128" i="6"/>
  <c r="BB150" i="6"/>
  <c r="BB119" i="6"/>
  <c r="BB110" i="6"/>
  <c r="BB59" i="6"/>
  <c r="BB60" i="6"/>
  <c r="AT198" i="6"/>
  <c r="AT204" i="6"/>
  <c r="AT205" i="6" s="1"/>
  <c r="AT190" i="6"/>
  <c r="AT195" i="6"/>
  <c r="AT202" i="6"/>
  <c r="AT189" i="6"/>
  <c r="AT194" i="6"/>
  <c r="AT201" i="6"/>
  <c r="AT183" i="6"/>
  <c r="AT188" i="6"/>
  <c r="AT193" i="6"/>
  <c r="AT200" i="6"/>
  <c r="AT187" i="6"/>
  <c r="AT208" i="6"/>
  <c r="AT166" i="6"/>
  <c r="AT150" i="6"/>
  <c r="AT199" i="6"/>
  <c r="AT185" i="6"/>
  <c r="AT172" i="6"/>
  <c r="AT155" i="6"/>
  <c r="AT191" i="6"/>
  <c r="AT177" i="6"/>
  <c r="AT160" i="6"/>
  <c r="AT144" i="6"/>
  <c r="AT165" i="6"/>
  <c r="AT149" i="6"/>
  <c r="AT171" i="6"/>
  <c r="AT154" i="6"/>
  <c r="AT176" i="6"/>
  <c r="AT159" i="6"/>
  <c r="AT182" i="6"/>
  <c r="AT181" i="6"/>
  <c r="AT164" i="6"/>
  <c r="AT148" i="6"/>
  <c r="AT124" i="6"/>
  <c r="AT108" i="6"/>
  <c r="AT186" i="6"/>
  <c r="AT170" i="6"/>
  <c r="AT153" i="6"/>
  <c r="AT136" i="6"/>
  <c r="AT175" i="6"/>
  <c r="AT158" i="6"/>
  <c r="AT141" i="6"/>
  <c r="AT169" i="6"/>
  <c r="AT152" i="6"/>
  <c r="AT135" i="6"/>
  <c r="AT174" i="6"/>
  <c r="AT157" i="6"/>
  <c r="AT179" i="6"/>
  <c r="AT162" i="6"/>
  <c r="AT173" i="6"/>
  <c r="AT156" i="6"/>
  <c r="AT178" i="6"/>
  <c r="AT161" i="6"/>
  <c r="AT168" i="6"/>
  <c r="AT133" i="6"/>
  <c r="AT145" i="6"/>
  <c r="AT134" i="6"/>
  <c r="AT180" i="6"/>
  <c r="AT147" i="6"/>
  <c r="AT125" i="6"/>
  <c r="AT123" i="6"/>
  <c r="AT112" i="6"/>
  <c r="AT192" i="6"/>
  <c r="AT122" i="6"/>
  <c r="AT103" i="6"/>
  <c r="AT121" i="6"/>
  <c r="AT111" i="6"/>
  <c r="AT143" i="6"/>
  <c r="AT163" i="6"/>
  <c r="AT137" i="6"/>
  <c r="AT119" i="6"/>
  <c r="AT110" i="6"/>
  <c r="AT146" i="6"/>
  <c r="AT138" i="6"/>
  <c r="AT139" i="6"/>
  <c r="AT106" i="6"/>
  <c r="AT126" i="6"/>
  <c r="AT115" i="6"/>
  <c r="AT151" i="6"/>
  <c r="AT107" i="6"/>
  <c r="AT127" i="6"/>
  <c r="AT116" i="6"/>
  <c r="AT120" i="6"/>
  <c r="AT117" i="6"/>
  <c r="AT132" i="6"/>
  <c r="AT114" i="6"/>
  <c r="AT140" i="6"/>
  <c r="AT109" i="6"/>
  <c r="AT184" i="6"/>
  <c r="AT118" i="6"/>
  <c r="AT104" i="6"/>
  <c r="AT105" i="6"/>
  <c r="AT128" i="6"/>
  <c r="AT113" i="6"/>
  <c r="AT59" i="6"/>
  <c r="P126" i="6"/>
  <c r="P108" i="6"/>
  <c r="P204" i="6"/>
  <c r="P205" i="6" s="1"/>
  <c r="P149" i="6"/>
  <c r="P132" i="6"/>
  <c r="P134" i="6"/>
  <c r="P143" i="6"/>
  <c r="P146" i="6"/>
  <c r="P192" i="6"/>
  <c r="P105" i="6"/>
  <c r="P118" i="6"/>
  <c r="P186" i="6"/>
  <c r="P104" i="6"/>
  <c r="P119" i="6"/>
  <c r="P133" i="6"/>
  <c r="P140" i="6"/>
  <c r="P154" i="6"/>
  <c r="P172" i="6"/>
  <c r="P201" i="6"/>
  <c r="P169" i="6"/>
  <c r="P122" i="6"/>
  <c r="P170" i="6"/>
  <c r="P193" i="6"/>
  <c r="P187" i="6"/>
  <c r="P185" i="6"/>
  <c r="P188" i="6"/>
  <c r="P158" i="6"/>
  <c r="P198" i="6"/>
  <c r="P176" i="6"/>
  <c r="P195" i="6"/>
  <c r="P152" i="6"/>
  <c r="P127" i="6"/>
  <c r="P151" i="6"/>
  <c r="P153" i="6"/>
  <c r="P183" i="6"/>
  <c r="P178" i="6"/>
  <c r="P157" i="6"/>
  <c r="P202" i="6"/>
  <c r="P123" i="6"/>
  <c r="P189" i="6"/>
  <c r="P59" i="6"/>
  <c r="P107" i="6"/>
  <c r="P191" i="6"/>
  <c r="P160" i="6"/>
  <c r="P163" i="6"/>
  <c r="P141" i="6"/>
  <c r="P159" i="6"/>
  <c r="P112" i="6"/>
  <c r="P184" i="6"/>
  <c r="P161" i="6"/>
  <c r="P156" i="6"/>
  <c r="P175" i="6"/>
  <c r="P114" i="6"/>
  <c r="P125" i="6"/>
  <c r="P124" i="6"/>
  <c r="P180" i="6"/>
  <c r="P165" i="6"/>
  <c r="P144" i="6"/>
  <c r="P106" i="6"/>
  <c r="P147" i="6"/>
  <c r="P199" i="6"/>
  <c r="P148" i="6"/>
  <c r="P166" i="6"/>
  <c r="P111" i="6"/>
  <c r="P137" i="6"/>
  <c r="P128" i="6"/>
  <c r="P164" i="6"/>
  <c r="P103" i="6"/>
  <c r="P60" i="6"/>
  <c r="P113" i="6"/>
  <c r="P171" i="6"/>
  <c r="P190" i="6"/>
  <c r="P174" i="6"/>
  <c r="P208" i="6"/>
  <c r="P121" i="6"/>
  <c r="P117" i="6"/>
  <c r="P177" i="6"/>
  <c r="P139" i="6"/>
  <c r="P138" i="6"/>
  <c r="P155" i="6"/>
  <c r="P181" i="6"/>
  <c r="P162" i="6"/>
  <c r="P115" i="6"/>
  <c r="P182" i="6"/>
  <c r="P116" i="6"/>
  <c r="P194" i="6"/>
  <c r="P200" i="6"/>
  <c r="P136" i="6"/>
  <c r="P110" i="6"/>
  <c r="P150" i="6"/>
  <c r="P120" i="6"/>
  <c r="P109" i="6"/>
  <c r="P168" i="6"/>
  <c r="P135" i="6"/>
  <c r="P145" i="6"/>
  <c r="P173" i="6"/>
  <c r="P179" i="6"/>
  <c r="AS191" i="6"/>
  <c r="AS198" i="6"/>
  <c r="AS204" i="6"/>
  <c r="AS205" i="6" s="1"/>
  <c r="AS190" i="6"/>
  <c r="AS195" i="6"/>
  <c r="AS202" i="6"/>
  <c r="AS189" i="6"/>
  <c r="AS194" i="6"/>
  <c r="AS201" i="6"/>
  <c r="AS188" i="6"/>
  <c r="AS193" i="6"/>
  <c r="AS200" i="6"/>
  <c r="AS182" i="6"/>
  <c r="AS199" i="6"/>
  <c r="AS208" i="6"/>
  <c r="AS178" i="6"/>
  <c r="AS161" i="6"/>
  <c r="AS145" i="6"/>
  <c r="AS166" i="6"/>
  <c r="AS185" i="6"/>
  <c r="AS172" i="6"/>
  <c r="AS155" i="6"/>
  <c r="AS177" i="6"/>
  <c r="AS160" i="6"/>
  <c r="AS144" i="6"/>
  <c r="AS165" i="6"/>
  <c r="AS149" i="6"/>
  <c r="AS171" i="6"/>
  <c r="AS154" i="6"/>
  <c r="AS176" i="6"/>
  <c r="AS159" i="6"/>
  <c r="AS143" i="6"/>
  <c r="AS119" i="6"/>
  <c r="AS103" i="6"/>
  <c r="AS181" i="6"/>
  <c r="AS164" i="6"/>
  <c r="AS148" i="6"/>
  <c r="AS186" i="6"/>
  <c r="AS170" i="6"/>
  <c r="AS153" i="6"/>
  <c r="AS136" i="6"/>
  <c r="AS180" i="6"/>
  <c r="AS163" i="6"/>
  <c r="AS147" i="6"/>
  <c r="AS169" i="6"/>
  <c r="AS152" i="6"/>
  <c r="AS174" i="6"/>
  <c r="AS157" i="6"/>
  <c r="AS192" i="6"/>
  <c r="AS184" i="6"/>
  <c r="AS168" i="6"/>
  <c r="AS151" i="6"/>
  <c r="AS187" i="6"/>
  <c r="AS173" i="6"/>
  <c r="AS156" i="6"/>
  <c r="AS175" i="6"/>
  <c r="AS140" i="6"/>
  <c r="AS116" i="6"/>
  <c r="AS107" i="6"/>
  <c r="AS132" i="6"/>
  <c r="AS133" i="6"/>
  <c r="AS150" i="6"/>
  <c r="AS141" i="6"/>
  <c r="AS134" i="6"/>
  <c r="AS135" i="6"/>
  <c r="AS158" i="6"/>
  <c r="AS126" i="6"/>
  <c r="AS104" i="6"/>
  <c r="AS179" i="6"/>
  <c r="AS125" i="6"/>
  <c r="AS124" i="6"/>
  <c r="AS123" i="6"/>
  <c r="AS112" i="6"/>
  <c r="AS122" i="6"/>
  <c r="AS120" i="6"/>
  <c r="AS137" i="6"/>
  <c r="AS146" i="6"/>
  <c r="AS183" i="6"/>
  <c r="AS114" i="6"/>
  <c r="AS138" i="6"/>
  <c r="AS106" i="6"/>
  <c r="AS115" i="6"/>
  <c r="AS111" i="6"/>
  <c r="AS162" i="6"/>
  <c r="AS139" i="6"/>
  <c r="AS105" i="6"/>
  <c r="AS110" i="6"/>
  <c r="AS127" i="6"/>
  <c r="AS113" i="6"/>
  <c r="AS109" i="6"/>
  <c r="AS121" i="6"/>
  <c r="AS108" i="6"/>
  <c r="AS118" i="6"/>
  <c r="AS117" i="6"/>
  <c r="AS128" i="6"/>
  <c r="AS59" i="6"/>
  <c r="CJ60" i="6"/>
  <c r="AH60" i="6"/>
  <c r="R112" i="6"/>
  <c r="R185" i="6"/>
  <c r="R174" i="6"/>
  <c r="R176" i="6"/>
  <c r="R168" i="6"/>
  <c r="R151" i="6"/>
  <c r="R144" i="6"/>
  <c r="R158" i="6"/>
  <c r="R117" i="6"/>
  <c r="R169" i="6"/>
  <c r="R182" i="6"/>
  <c r="R157" i="6"/>
  <c r="R188" i="6"/>
  <c r="R175" i="6"/>
  <c r="R104" i="6"/>
  <c r="R145" i="6"/>
  <c r="R137" i="6"/>
  <c r="R122" i="6"/>
  <c r="R193" i="6"/>
  <c r="R172" i="6"/>
  <c r="R199" i="6"/>
  <c r="R116" i="6"/>
  <c r="R156" i="6"/>
  <c r="R103" i="6"/>
  <c r="R146" i="6"/>
  <c r="R128" i="6"/>
  <c r="R180" i="6"/>
  <c r="R166" i="6"/>
  <c r="R200" i="6"/>
  <c r="R187" i="6"/>
  <c r="R147" i="6"/>
  <c r="R150" i="6"/>
  <c r="R105" i="6"/>
  <c r="R208" i="6"/>
  <c r="R161" i="6"/>
  <c r="R143" i="6"/>
  <c r="R194" i="6"/>
  <c r="R138" i="6"/>
  <c r="R184" i="6"/>
  <c r="R171" i="6"/>
  <c r="R148" i="6"/>
  <c r="R60" i="6"/>
  <c r="R114" i="6"/>
  <c r="R132" i="6"/>
  <c r="R125" i="6"/>
  <c r="R149" i="6"/>
  <c r="R134" i="6"/>
  <c r="R177" i="6"/>
  <c r="R183" i="6"/>
  <c r="R141" i="6"/>
  <c r="R133" i="6"/>
  <c r="R106" i="6"/>
  <c r="R107" i="6"/>
  <c r="R109" i="6"/>
  <c r="R139" i="6"/>
  <c r="R192" i="6"/>
  <c r="R190" i="6"/>
  <c r="R201" i="6"/>
  <c r="R181" i="6"/>
  <c r="R135" i="6"/>
  <c r="R164" i="6"/>
  <c r="R110" i="6"/>
  <c r="R115" i="6"/>
  <c r="R127" i="6"/>
  <c r="R165" i="6"/>
  <c r="R170" i="6"/>
  <c r="R154" i="6"/>
  <c r="R108" i="6"/>
  <c r="R173" i="6"/>
  <c r="R191" i="6"/>
  <c r="R159" i="6"/>
  <c r="R119" i="6"/>
  <c r="R121" i="6"/>
  <c r="R153" i="6"/>
  <c r="R202" i="6"/>
  <c r="R136" i="6"/>
  <c r="R198" i="6"/>
  <c r="R195" i="6"/>
  <c r="R179" i="6"/>
  <c r="R160" i="6"/>
  <c r="R124" i="6"/>
  <c r="R163" i="6"/>
  <c r="R162" i="6"/>
  <c r="R204" i="6"/>
  <c r="R205" i="6" s="1"/>
  <c r="R152" i="6"/>
  <c r="R186" i="6"/>
  <c r="R113" i="6"/>
  <c r="R59" i="6"/>
  <c r="R126" i="6"/>
  <c r="R140" i="6"/>
  <c r="R123" i="6"/>
  <c r="R118" i="6"/>
  <c r="R111" i="6"/>
  <c r="R120" i="6"/>
  <c r="R189" i="6"/>
  <c r="R178" i="6"/>
  <c r="R155" i="6"/>
  <c r="BC202" i="6"/>
  <c r="BC208" i="6"/>
  <c r="BC189" i="6"/>
  <c r="BC173" i="6"/>
  <c r="BC194" i="6"/>
  <c r="BC178" i="6"/>
  <c r="BC161" i="6"/>
  <c r="BC183" i="6"/>
  <c r="BC166" i="6"/>
  <c r="BC201" i="6"/>
  <c r="BC188" i="6"/>
  <c r="BC172" i="6"/>
  <c r="BC193" i="6"/>
  <c r="BC177" i="6"/>
  <c r="BC160" i="6"/>
  <c r="BC200" i="6"/>
  <c r="BC182" i="6"/>
  <c r="BC165" i="6"/>
  <c r="BC187" i="6"/>
  <c r="BC171" i="6"/>
  <c r="BC192" i="6"/>
  <c r="BC176" i="6"/>
  <c r="BC159" i="6"/>
  <c r="BC199" i="6"/>
  <c r="BC186" i="6"/>
  <c r="BC170" i="6"/>
  <c r="BC191" i="6"/>
  <c r="BC175" i="6"/>
  <c r="BC195" i="6"/>
  <c r="BC179" i="6"/>
  <c r="BC137" i="6"/>
  <c r="BC157" i="6"/>
  <c r="BC154" i="6"/>
  <c r="BC143" i="6"/>
  <c r="BC163" i="6"/>
  <c r="BC148" i="6"/>
  <c r="BC153" i="6"/>
  <c r="BC136" i="6"/>
  <c r="BC180" i="6"/>
  <c r="BC141" i="6"/>
  <c r="BC118" i="6"/>
  <c r="BC158" i="6"/>
  <c r="BC147" i="6"/>
  <c r="BC198" i="6"/>
  <c r="BC152" i="6"/>
  <c r="BC185" i="6"/>
  <c r="BC168" i="6"/>
  <c r="BC140" i="6"/>
  <c r="BC204" i="6"/>
  <c r="BC205" i="6" s="1"/>
  <c r="BC146" i="6"/>
  <c r="BC184" i="6"/>
  <c r="BC181" i="6"/>
  <c r="BC169" i="6"/>
  <c r="BC144" i="6"/>
  <c r="BC156" i="6"/>
  <c r="BC155" i="6"/>
  <c r="BC149" i="6"/>
  <c r="BC133" i="6"/>
  <c r="BC108" i="6"/>
  <c r="BC134" i="6"/>
  <c r="BC125" i="6"/>
  <c r="BC116" i="6"/>
  <c r="BC107" i="6"/>
  <c r="BC135" i="6"/>
  <c r="BC190" i="6"/>
  <c r="BC138" i="6"/>
  <c r="BC124" i="6"/>
  <c r="BC115" i="6"/>
  <c r="BC106" i="6"/>
  <c r="BC151" i="6"/>
  <c r="BC123" i="6"/>
  <c r="BC114" i="6"/>
  <c r="BC105" i="6"/>
  <c r="BC122" i="6"/>
  <c r="BC113" i="6"/>
  <c r="BC104" i="6"/>
  <c r="BC164" i="6"/>
  <c r="BC121" i="6"/>
  <c r="BC112" i="6"/>
  <c r="BC174" i="6"/>
  <c r="BC145" i="6"/>
  <c r="BC139" i="6"/>
  <c r="BC120" i="6"/>
  <c r="BC111" i="6"/>
  <c r="BC103" i="6"/>
  <c r="BC128" i="6"/>
  <c r="BC162" i="6"/>
  <c r="BC109" i="6"/>
  <c r="BC132" i="6"/>
  <c r="BC126" i="6"/>
  <c r="BC117" i="6"/>
  <c r="BC127" i="6"/>
  <c r="BC150" i="6"/>
  <c r="BC119" i="6"/>
  <c r="BC110" i="6"/>
  <c r="BC60" i="6"/>
  <c r="BC59" i="6"/>
  <c r="BT204" i="6"/>
  <c r="BT205" i="6" s="1"/>
  <c r="BT202" i="6"/>
  <c r="BT201" i="6"/>
  <c r="BT194" i="6"/>
  <c r="BT178" i="6"/>
  <c r="BT161" i="6"/>
  <c r="BT183" i="6"/>
  <c r="BT166" i="6"/>
  <c r="BT188" i="6"/>
  <c r="BT172" i="6"/>
  <c r="BT155" i="6"/>
  <c r="BT193" i="6"/>
  <c r="BT177" i="6"/>
  <c r="BT160" i="6"/>
  <c r="BT200" i="6"/>
  <c r="BT182" i="6"/>
  <c r="BT165" i="6"/>
  <c r="BT187" i="6"/>
  <c r="BT171" i="6"/>
  <c r="BT192" i="6"/>
  <c r="BT176" i="6"/>
  <c r="BT199" i="6"/>
  <c r="BT181" i="6"/>
  <c r="BT164" i="6"/>
  <c r="BT208" i="6"/>
  <c r="BT191" i="6"/>
  <c r="BT175" i="6"/>
  <c r="BT198" i="6"/>
  <c r="BT180" i="6"/>
  <c r="BT163" i="6"/>
  <c r="BT184" i="6"/>
  <c r="BT189" i="6"/>
  <c r="BT170" i="6"/>
  <c r="BT168" i="6"/>
  <c r="BT159" i="6"/>
  <c r="BT143" i="6"/>
  <c r="BT185" i="6"/>
  <c r="BT154" i="6"/>
  <c r="BT148" i="6"/>
  <c r="BT153" i="6"/>
  <c r="BT136" i="6"/>
  <c r="BT156" i="6"/>
  <c r="BT141" i="6"/>
  <c r="BT174" i="6"/>
  <c r="BT162" i="6"/>
  <c r="BT147" i="6"/>
  <c r="BT123" i="6"/>
  <c r="BT107" i="6"/>
  <c r="BT152" i="6"/>
  <c r="BT179" i="6"/>
  <c r="BT140" i="6"/>
  <c r="BT169" i="6"/>
  <c r="BT157" i="6"/>
  <c r="BT146" i="6"/>
  <c r="BT195" i="6"/>
  <c r="BT151" i="6"/>
  <c r="BT190" i="6"/>
  <c r="BT149" i="6"/>
  <c r="BT137" i="6"/>
  <c r="BT108" i="6"/>
  <c r="BT125" i="6"/>
  <c r="BT116" i="6"/>
  <c r="BT139" i="6"/>
  <c r="BT132" i="6"/>
  <c r="BT145" i="6"/>
  <c r="BT133" i="6"/>
  <c r="BT124" i="6"/>
  <c r="BT115" i="6"/>
  <c r="BT106" i="6"/>
  <c r="BT134" i="6"/>
  <c r="BT186" i="6"/>
  <c r="BT158" i="6"/>
  <c r="BT114" i="6"/>
  <c r="BT105" i="6"/>
  <c r="BT150" i="6"/>
  <c r="BT135" i="6"/>
  <c r="BT122" i="6"/>
  <c r="BT113" i="6"/>
  <c r="BT104" i="6"/>
  <c r="BT121" i="6"/>
  <c r="BT112" i="6"/>
  <c r="BT103" i="6"/>
  <c r="BT120" i="6"/>
  <c r="BT111" i="6"/>
  <c r="BT173" i="6"/>
  <c r="BT144" i="6"/>
  <c r="BT138" i="6"/>
  <c r="BT128" i="6"/>
  <c r="BT118" i="6"/>
  <c r="BT109" i="6"/>
  <c r="BT126" i="6"/>
  <c r="BT117" i="6"/>
  <c r="BT127" i="6"/>
  <c r="BT119" i="6"/>
  <c r="BT110" i="6"/>
  <c r="BT59" i="6"/>
  <c r="BT60" i="6"/>
  <c r="CG202" i="6"/>
  <c r="CG184" i="6"/>
  <c r="CG168" i="6"/>
  <c r="CG151" i="6"/>
  <c r="CG134" i="6"/>
  <c r="CG189" i="6"/>
  <c r="CG173" i="6"/>
  <c r="CG156" i="6"/>
  <c r="CG139" i="6"/>
  <c r="CG194" i="6"/>
  <c r="CG178" i="6"/>
  <c r="CG201" i="6"/>
  <c r="CG183" i="6"/>
  <c r="CG166" i="6"/>
  <c r="CG188" i="6"/>
  <c r="CG172" i="6"/>
  <c r="CG193" i="6"/>
  <c r="CG177" i="6"/>
  <c r="CG200" i="6"/>
  <c r="CG182" i="6"/>
  <c r="CG165" i="6"/>
  <c r="CG149" i="6"/>
  <c r="CG132" i="6"/>
  <c r="CG199" i="6"/>
  <c r="CG181" i="6"/>
  <c r="CG174" i="6"/>
  <c r="CG161" i="6"/>
  <c r="CG160" i="6"/>
  <c r="CG113" i="6"/>
  <c r="CG179" i="6"/>
  <c r="CG187" i="6"/>
  <c r="CG164" i="6"/>
  <c r="CG163" i="6"/>
  <c r="CG162" i="6"/>
  <c r="CG192" i="6"/>
  <c r="CG208" i="6"/>
  <c r="CG170" i="6"/>
  <c r="CG175" i="6"/>
  <c r="CG195" i="6"/>
  <c r="CG198" i="6"/>
  <c r="CG141" i="6"/>
  <c r="CG109" i="6"/>
  <c r="CG190" i="6"/>
  <c r="CG155" i="6"/>
  <c r="CG169" i="6"/>
  <c r="CG143" i="6"/>
  <c r="CG180" i="6"/>
  <c r="CG171" i="6"/>
  <c r="CG125" i="6"/>
  <c r="CG116" i="6"/>
  <c r="CG107" i="6"/>
  <c r="CG186" i="6"/>
  <c r="CG150" i="6"/>
  <c r="CG136" i="6"/>
  <c r="CG123" i="6"/>
  <c r="CG204" i="6"/>
  <c r="CG205" i="6" s="1"/>
  <c r="CG157" i="6"/>
  <c r="CG145" i="6"/>
  <c r="CG137" i="6"/>
  <c r="CG114" i="6"/>
  <c r="CG105" i="6"/>
  <c r="CG122" i="6"/>
  <c r="CG185" i="6"/>
  <c r="CG176" i="6"/>
  <c r="CG158" i="6"/>
  <c r="CG138" i="6"/>
  <c r="CG152" i="6"/>
  <c r="CG159" i="6"/>
  <c r="CG146" i="6"/>
  <c r="CG191" i="6"/>
  <c r="CG154" i="6"/>
  <c r="CG140" i="6"/>
  <c r="CG119" i="6"/>
  <c r="CG110" i="6"/>
  <c r="CG126" i="6"/>
  <c r="CG117" i="6"/>
  <c r="CG108" i="6"/>
  <c r="CG124" i="6"/>
  <c r="CG115" i="6"/>
  <c r="CG106" i="6"/>
  <c r="CG147" i="6"/>
  <c r="CG104" i="6"/>
  <c r="CG133" i="6"/>
  <c r="CG120" i="6"/>
  <c r="CG111" i="6"/>
  <c r="CG127" i="6"/>
  <c r="CG118" i="6"/>
  <c r="CG135" i="6"/>
  <c r="CG153" i="6"/>
  <c r="CG128" i="6"/>
  <c r="CG103" i="6"/>
  <c r="CG148" i="6"/>
  <c r="CG144" i="6"/>
  <c r="CG112" i="6"/>
  <c r="CG121" i="6"/>
  <c r="CG59" i="6"/>
  <c r="CG60" i="6"/>
  <c r="CO192" i="6"/>
  <c r="CO176" i="6"/>
  <c r="CO159" i="6"/>
  <c r="CO143" i="6"/>
  <c r="CO199" i="6"/>
  <c r="CO181" i="6"/>
  <c r="CO164" i="6"/>
  <c r="CO148" i="6"/>
  <c r="CO208" i="6"/>
  <c r="CO186" i="6"/>
  <c r="CO170" i="6"/>
  <c r="CO191" i="6"/>
  <c r="CO175" i="6"/>
  <c r="CO198" i="6"/>
  <c r="CO180" i="6"/>
  <c r="CO204" i="6"/>
  <c r="CO205" i="6" s="1"/>
  <c r="CO185" i="6"/>
  <c r="CO169" i="6"/>
  <c r="CO190" i="6"/>
  <c r="CO174" i="6"/>
  <c r="CO157" i="6"/>
  <c r="CO140" i="6"/>
  <c r="CO189" i="6"/>
  <c r="CO173" i="6"/>
  <c r="CO182" i="6"/>
  <c r="CO121" i="6"/>
  <c r="CO105" i="6"/>
  <c r="CO187" i="6"/>
  <c r="CO195" i="6"/>
  <c r="CO147" i="6"/>
  <c r="CO202" i="6"/>
  <c r="CO178" i="6"/>
  <c r="CO183" i="6"/>
  <c r="CO188" i="6"/>
  <c r="CO171" i="6"/>
  <c r="CO151" i="6"/>
  <c r="CO144" i="6"/>
  <c r="CO136" i="6"/>
  <c r="CO193" i="6"/>
  <c r="CO158" i="6"/>
  <c r="CO145" i="6"/>
  <c r="CO168" i="6"/>
  <c r="CO152" i="6"/>
  <c r="CO137" i="6"/>
  <c r="CO112" i="6"/>
  <c r="CO177" i="6"/>
  <c r="CO165" i="6"/>
  <c r="CO146" i="6"/>
  <c r="CO138" i="6"/>
  <c r="CO120" i="6"/>
  <c r="CO153" i="6"/>
  <c r="CO179" i="6"/>
  <c r="CO163" i="6"/>
  <c r="CO139" i="6"/>
  <c r="CO128" i="6"/>
  <c r="CO119" i="6"/>
  <c r="CO110" i="6"/>
  <c r="CO127" i="6"/>
  <c r="CO118" i="6"/>
  <c r="CO109" i="6"/>
  <c r="CO160" i="6"/>
  <c r="CO154" i="6"/>
  <c r="CO126" i="6"/>
  <c r="CO166" i="6"/>
  <c r="CO155" i="6"/>
  <c r="CO141" i="6"/>
  <c r="CO132" i="6"/>
  <c r="CO200" i="6"/>
  <c r="CO172" i="6"/>
  <c r="CO150" i="6"/>
  <c r="CO106" i="6"/>
  <c r="CO122" i="6"/>
  <c r="CO113" i="6"/>
  <c r="CO104" i="6"/>
  <c r="CO201" i="6"/>
  <c r="CO133" i="6"/>
  <c r="CO111" i="6"/>
  <c r="CO125" i="6"/>
  <c r="CO116" i="6"/>
  <c r="CO107" i="6"/>
  <c r="CO156" i="6"/>
  <c r="CO135" i="6"/>
  <c r="CO194" i="6"/>
  <c r="CO123" i="6"/>
  <c r="CO114" i="6"/>
  <c r="CO162" i="6"/>
  <c r="CO161" i="6"/>
  <c r="CO149" i="6"/>
  <c r="CO103" i="6"/>
  <c r="CO184" i="6"/>
  <c r="CO124" i="6"/>
  <c r="CO115" i="6"/>
  <c r="CO134" i="6"/>
  <c r="CO108" i="6"/>
  <c r="CO117" i="6"/>
  <c r="CO59" i="6"/>
  <c r="CO60" i="6"/>
  <c r="BE208" i="6"/>
  <c r="BE183" i="6"/>
  <c r="BE166" i="6"/>
  <c r="BE201" i="6"/>
  <c r="BE188" i="6"/>
  <c r="BE172" i="6"/>
  <c r="BE193" i="6"/>
  <c r="BE177" i="6"/>
  <c r="BE160" i="6"/>
  <c r="BE200" i="6"/>
  <c r="BE182" i="6"/>
  <c r="BE165" i="6"/>
  <c r="BE187" i="6"/>
  <c r="BE171" i="6"/>
  <c r="BE192" i="6"/>
  <c r="BE176" i="6"/>
  <c r="BE159" i="6"/>
  <c r="BE202" i="6"/>
  <c r="BE199" i="6"/>
  <c r="BE181" i="6"/>
  <c r="BE164" i="6"/>
  <c r="BE186" i="6"/>
  <c r="BE170" i="6"/>
  <c r="BE191" i="6"/>
  <c r="BE198" i="6"/>
  <c r="BE180" i="6"/>
  <c r="BE185" i="6"/>
  <c r="BE169" i="6"/>
  <c r="BE189" i="6"/>
  <c r="BE194" i="6"/>
  <c r="BE148" i="6"/>
  <c r="BE178" i="6"/>
  <c r="BE163" i="6"/>
  <c r="BE153" i="6"/>
  <c r="BE136" i="6"/>
  <c r="BE175" i="6"/>
  <c r="BE173" i="6"/>
  <c r="BE141" i="6"/>
  <c r="BE158" i="6"/>
  <c r="BE147" i="6"/>
  <c r="BE152" i="6"/>
  <c r="BE135" i="6"/>
  <c r="BE128" i="6"/>
  <c r="BE112" i="6"/>
  <c r="BE168" i="6"/>
  <c r="BE161" i="6"/>
  <c r="BE146" i="6"/>
  <c r="BE204" i="6"/>
  <c r="BE205" i="6" s="1"/>
  <c r="BE151" i="6"/>
  <c r="BE139" i="6"/>
  <c r="BE174" i="6"/>
  <c r="BE155" i="6"/>
  <c r="BE137" i="6"/>
  <c r="BE157" i="6"/>
  <c r="BE154" i="6"/>
  <c r="BE143" i="6"/>
  <c r="BE179" i="6"/>
  <c r="BE107" i="6"/>
  <c r="BE190" i="6"/>
  <c r="BE140" i="6"/>
  <c r="BE138" i="6"/>
  <c r="BE124" i="6"/>
  <c r="BE115" i="6"/>
  <c r="BE106" i="6"/>
  <c r="BE149" i="6"/>
  <c r="BE123" i="6"/>
  <c r="BE114" i="6"/>
  <c r="BE105" i="6"/>
  <c r="BE122" i="6"/>
  <c r="BE113" i="6"/>
  <c r="BE104" i="6"/>
  <c r="BE121" i="6"/>
  <c r="BE145" i="6"/>
  <c r="BE120" i="6"/>
  <c r="BE111" i="6"/>
  <c r="BE103" i="6"/>
  <c r="BE150" i="6"/>
  <c r="BE119" i="6"/>
  <c r="BE110" i="6"/>
  <c r="BE184" i="6"/>
  <c r="BE127" i="6"/>
  <c r="BE133" i="6"/>
  <c r="BE108" i="6"/>
  <c r="BE156" i="6"/>
  <c r="BE144" i="6"/>
  <c r="BE134" i="6"/>
  <c r="BE125" i="6"/>
  <c r="BE116" i="6"/>
  <c r="BE162" i="6"/>
  <c r="BE126" i="6"/>
  <c r="BE118" i="6"/>
  <c r="BE195" i="6"/>
  <c r="BE117" i="6"/>
  <c r="BE109" i="6"/>
  <c r="BE132" i="6"/>
  <c r="BE59" i="6"/>
  <c r="BE60" i="6"/>
  <c r="V135" i="6"/>
  <c r="V180" i="6"/>
  <c r="V113" i="6"/>
  <c r="V151" i="6"/>
  <c r="V123" i="6"/>
  <c r="V158" i="6"/>
  <c r="V172" i="6"/>
  <c r="V175" i="6"/>
  <c r="V157" i="6"/>
  <c r="V150" i="6"/>
  <c r="V194" i="6"/>
  <c r="V134" i="6"/>
  <c r="V121" i="6"/>
  <c r="V195" i="6"/>
  <c r="V179" i="6"/>
  <c r="V170" i="6"/>
  <c r="V182" i="6"/>
  <c r="V173" i="6"/>
  <c r="V108" i="6"/>
  <c r="V208" i="6"/>
  <c r="V185" i="6"/>
  <c r="V169" i="6"/>
  <c r="V119" i="6"/>
  <c r="V126" i="6"/>
  <c r="V140" i="6"/>
  <c r="V138" i="6"/>
  <c r="V164" i="6"/>
  <c r="V152" i="6"/>
  <c r="V189" i="6"/>
  <c r="V120" i="6"/>
  <c r="V154" i="6"/>
  <c r="V111" i="6"/>
  <c r="V199" i="6"/>
  <c r="V110" i="6"/>
  <c r="V165" i="6"/>
  <c r="V114" i="6"/>
  <c r="V188" i="6"/>
  <c r="V60" i="6"/>
  <c r="V177" i="6"/>
  <c r="V156" i="6"/>
  <c r="V149" i="6"/>
  <c r="V190" i="6"/>
  <c r="V124" i="6"/>
  <c r="V171" i="6"/>
  <c r="V146" i="6"/>
  <c r="V106" i="6"/>
  <c r="V163" i="6"/>
  <c r="V192" i="6"/>
  <c r="V202" i="6"/>
  <c r="V153" i="6"/>
  <c r="V109" i="6"/>
  <c r="V59" i="6"/>
  <c r="V162" i="6"/>
  <c r="V139" i="6"/>
  <c r="V155" i="6"/>
  <c r="V186" i="6"/>
  <c r="V112" i="6"/>
  <c r="V145" i="6"/>
  <c r="V178" i="6"/>
  <c r="V184" i="6"/>
  <c r="V118" i="6"/>
  <c r="V143" i="6"/>
  <c r="V201" i="6"/>
  <c r="V174" i="6"/>
  <c r="V161" i="6"/>
  <c r="V160" i="6"/>
  <c r="V193" i="6"/>
  <c r="V136" i="6"/>
  <c r="V204" i="6"/>
  <c r="V205" i="6" s="1"/>
  <c r="V168" i="6"/>
  <c r="V104" i="6"/>
  <c r="V105" i="6"/>
  <c r="V187" i="6"/>
  <c r="V159" i="6"/>
  <c r="V133" i="6"/>
  <c r="V117" i="6"/>
  <c r="V107" i="6"/>
  <c r="V103" i="6"/>
  <c r="V166" i="6"/>
  <c r="V115" i="6"/>
  <c r="V147" i="6"/>
  <c r="V191" i="6"/>
  <c r="V148" i="6"/>
  <c r="V198" i="6"/>
  <c r="V125" i="6"/>
  <c r="V200" i="6"/>
  <c r="V181" i="6"/>
  <c r="V137" i="6"/>
  <c r="V141" i="6"/>
  <c r="V183" i="6"/>
  <c r="V132" i="6"/>
  <c r="V116" i="6"/>
  <c r="V176" i="6"/>
  <c r="V144" i="6"/>
  <c r="V122" i="6"/>
  <c r="V127" i="6"/>
  <c r="V128" i="6"/>
  <c r="CD204" i="6"/>
  <c r="CD205" i="6" s="1"/>
  <c r="CD185" i="6"/>
  <c r="CD169" i="6"/>
  <c r="CD152" i="6"/>
  <c r="CD135" i="6"/>
  <c r="CD190" i="6"/>
  <c r="CD174" i="6"/>
  <c r="CD157" i="6"/>
  <c r="CD140" i="6"/>
  <c r="CD195" i="6"/>
  <c r="CD179" i="6"/>
  <c r="CD202" i="6"/>
  <c r="CD184" i="6"/>
  <c r="CD168" i="6"/>
  <c r="CD189" i="6"/>
  <c r="CD173" i="6"/>
  <c r="CD194" i="6"/>
  <c r="CD178" i="6"/>
  <c r="CD201" i="6"/>
  <c r="CD183" i="6"/>
  <c r="CD166" i="6"/>
  <c r="CD150" i="6"/>
  <c r="CD133" i="6"/>
  <c r="CD200" i="6"/>
  <c r="CD182" i="6"/>
  <c r="CD191" i="6"/>
  <c r="CD156" i="6"/>
  <c r="CD114" i="6"/>
  <c r="CD198" i="6"/>
  <c r="CD172" i="6"/>
  <c r="CD160" i="6"/>
  <c r="CD159" i="6"/>
  <c r="CD158" i="6"/>
  <c r="CD177" i="6"/>
  <c r="CD187" i="6"/>
  <c r="CD192" i="6"/>
  <c r="CD165" i="6"/>
  <c r="CD164" i="6"/>
  <c r="CD163" i="6"/>
  <c r="CD199" i="6"/>
  <c r="CD208" i="6"/>
  <c r="CD180" i="6"/>
  <c r="CD175" i="6"/>
  <c r="CD147" i="6"/>
  <c r="CD128" i="6"/>
  <c r="CD119" i="6"/>
  <c r="CD103" i="6"/>
  <c r="CD181" i="6"/>
  <c r="CD154" i="6"/>
  <c r="CD148" i="6"/>
  <c r="CD161" i="6"/>
  <c r="CD155" i="6"/>
  <c r="CD141" i="6"/>
  <c r="CD109" i="6"/>
  <c r="CD149" i="6"/>
  <c r="CD126" i="6"/>
  <c r="CD117" i="6"/>
  <c r="CD108" i="6"/>
  <c r="CD193" i="6"/>
  <c r="CD171" i="6"/>
  <c r="CD162" i="6"/>
  <c r="CD125" i="6"/>
  <c r="CD116" i="6"/>
  <c r="CD107" i="6"/>
  <c r="CD186" i="6"/>
  <c r="CD144" i="6"/>
  <c r="CD124" i="6"/>
  <c r="CD115" i="6"/>
  <c r="CD106" i="6"/>
  <c r="CD151" i="6"/>
  <c r="CD136" i="6"/>
  <c r="CD123" i="6"/>
  <c r="CD188" i="6"/>
  <c r="CD176" i="6"/>
  <c r="CD170" i="6"/>
  <c r="CD138" i="6"/>
  <c r="CD153" i="6"/>
  <c r="CD134" i="6"/>
  <c r="CD110" i="6"/>
  <c r="CD139" i="6"/>
  <c r="CD143" i="6"/>
  <c r="CD122" i="6"/>
  <c r="CD113" i="6"/>
  <c r="CD104" i="6"/>
  <c r="CD146" i="6"/>
  <c r="CD120" i="6"/>
  <c r="CD111" i="6"/>
  <c r="CD127" i="6"/>
  <c r="CD118" i="6"/>
  <c r="CD145" i="6"/>
  <c r="CD121" i="6"/>
  <c r="CD112" i="6"/>
  <c r="CD137" i="6"/>
  <c r="CD132" i="6"/>
  <c r="CD105" i="6"/>
  <c r="CD59" i="6"/>
  <c r="CD60" i="6"/>
  <c r="CB191" i="6"/>
  <c r="CB175" i="6"/>
  <c r="CB158" i="6"/>
  <c r="CB141" i="6"/>
  <c r="CB198" i="6"/>
  <c r="CB180" i="6"/>
  <c r="CB163" i="6"/>
  <c r="CB147" i="6"/>
  <c r="CB204" i="6"/>
  <c r="CB205" i="6" s="1"/>
  <c r="CB185" i="6"/>
  <c r="CB169" i="6"/>
  <c r="CB190" i="6"/>
  <c r="CB174" i="6"/>
  <c r="CB195" i="6"/>
  <c r="CB179" i="6"/>
  <c r="CB202" i="6"/>
  <c r="CB184" i="6"/>
  <c r="CB168" i="6"/>
  <c r="CB189" i="6"/>
  <c r="CB173" i="6"/>
  <c r="CB156" i="6"/>
  <c r="CB139" i="6"/>
  <c r="CB188" i="6"/>
  <c r="CB172" i="6"/>
  <c r="CB181" i="6"/>
  <c r="CB120" i="6"/>
  <c r="CB186" i="6"/>
  <c r="CB194" i="6"/>
  <c r="CB157" i="6"/>
  <c r="CB201" i="6"/>
  <c r="CB177" i="6"/>
  <c r="CB161" i="6"/>
  <c r="CB160" i="6"/>
  <c r="CB182" i="6"/>
  <c r="CB187" i="6"/>
  <c r="CB208" i="6"/>
  <c r="CB170" i="6"/>
  <c r="CB153" i="6"/>
  <c r="CB200" i="6"/>
  <c r="CB154" i="6"/>
  <c r="CB164" i="6"/>
  <c r="CB110" i="6"/>
  <c r="CB155" i="6"/>
  <c r="CB148" i="6"/>
  <c r="CB132" i="6"/>
  <c r="CB127" i="6"/>
  <c r="CB118" i="6"/>
  <c r="CB109" i="6"/>
  <c r="CB199" i="6"/>
  <c r="CB183" i="6"/>
  <c r="CB193" i="6"/>
  <c r="CB149" i="6"/>
  <c r="CB126" i="6"/>
  <c r="CB117" i="6"/>
  <c r="CB108" i="6"/>
  <c r="CB171" i="6"/>
  <c r="CB162" i="6"/>
  <c r="CB143" i="6"/>
  <c r="CB134" i="6"/>
  <c r="CB125" i="6"/>
  <c r="CB150" i="6"/>
  <c r="CB135" i="6"/>
  <c r="CB116" i="6"/>
  <c r="CB107" i="6"/>
  <c r="CB192" i="6"/>
  <c r="CB165" i="6"/>
  <c r="CB144" i="6"/>
  <c r="CB124" i="6"/>
  <c r="CB151" i="6"/>
  <c r="CB145" i="6"/>
  <c r="CB136" i="6"/>
  <c r="CB159" i="6"/>
  <c r="CB146" i="6"/>
  <c r="CB128" i="6"/>
  <c r="CB119" i="6"/>
  <c r="CB103" i="6"/>
  <c r="CB166" i="6"/>
  <c r="CB152" i="6"/>
  <c r="CB115" i="6"/>
  <c r="CB106" i="6"/>
  <c r="CB178" i="6"/>
  <c r="CB122" i="6"/>
  <c r="CB113" i="6"/>
  <c r="CB133" i="6"/>
  <c r="CB104" i="6"/>
  <c r="CB176" i="6"/>
  <c r="CB138" i="6"/>
  <c r="CB111" i="6"/>
  <c r="CB140" i="6"/>
  <c r="CB121" i="6"/>
  <c r="CB112" i="6"/>
  <c r="CB137" i="6"/>
  <c r="CB114" i="6"/>
  <c r="CB105" i="6"/>
  <c r="CB123" i="6"/>
  <c r="CB59" i="6"/>
  <c r="AK201" i="6"/>
  <c r="AK188" i="6"/>
  <c r="AK193" i="6"/>
  <c r="AK200" i="6"/>
  <c r="AK182" i="6"/>
  <c r="AK187" i="6"/>
  <c r="AK192" i="6"/>
  <c r="AK199" i="6"/>
  <c r="AK208" i="6"/>
  <c r="AK186" i="6"/>
  <c r="AK191" i="6"/>
  <c r="AK198" i="6"/>
  <c r="AK204" i="6"/>
  <c r="AK205" i="6" s="1"/>
  <c r="AK190" i="6"/>
  <c r="AK189" i="6"/>
  <c r="AK194" i="6"/>
  <c r="AK170" i="6"/>
  <c r="AK153" i="6"/>
  <c r="AK184" i="6"/>
  <c r="AK175" i="6"/>
  <c r="AK158" i="6"/>
  <c r="AK180" i="6"/>
  <c r="AK163" i="6"/>
  <c r="AK147" i="6"/>
  <c r="AK169" i="6"/>
  <c r="AK152" i="6"/>
  <c r="AK174" i="6"/>
  <c r="AK157" i="6"/>
  <c r="AK185" i="6"/>
  <c r="AK179" i="6"/>
  <c r="AK162" i="6"/>
  <c r="AK146" i="6"/>
  <c r="AK195" i="6"/>
  <c r="AK168" i="6"/>
  <c r="AK151" i="6"/>
  <c r="AK134" i="6"/>
  <c r="AK127" i="6"/>
  <c r="AK111" i="6"/>
  <c r="AK173" i="6"/>
  <c r="AK156" i="6"/>
  <c r="AK139" i="6"/>
  <c r="AK178" i="6"/>
  <c r="AK161" i="6"/>
  <c r="AK145" i="6"/>
  <c r="AK121" i="6"/>
  <c r="AK172" i="6"/>
  <c r="AK155" i="6"/>
  <c r="AK138" i="6"/>
  <c r="AK202" i="6"/>
  <c r="AK177" i="6"/>
  <c r="AK160" i="6"/>
  <c r="AK165" i="6"/>
  <c r="AK176" i="6"/>
  <c r="AK159" i="6"/>
  <c r="AK183" i="6"/>
  <c r="AK181" i="6"/>
  <c r="AK164" i="6"/>
  <c r="AK148" i="6"/>
  <c r="AK122" i="6"/>
  <c r="AK120" i="6"/>
  <c r="AK144" i="6"/>
  <c r="AK166" i="6"/>
  <c r="AK154" i="6"/>
  <c r="AK150" i="6"/>
  <c r="AK140" i="6"/>
  <c r="AK132" i="6"/>
  <c r="AK117" i="6"/>
  <c r="AK108" i="6"/>
  <c r="AK116" i="6"/>
  <c r="AK133" i="6"/>
  <c r="AK107" i="6"/>
  <c r="AK141" i="6"/>
  <c r="AK106" i="6"/>
  <c r="AK171" i="6"/>
  <c r="AK149" i="6"/>
  <c r="AK143" i="6"/>
  <c r="AK135" i="6"/>
  <c r="AK113" i="6"/>
  <c r="AK125" i="6"/>
  <c r="AK105" i="6"/>
  <c r="AK109" i="6"/>
  <c r="AK114" i="6"/>
  <c r="AK118" i="6"/>
  <c r="AK126" i="6"/>
  <c r="AK110" i="6"/>
  <c r="AK123" i="6"/>
  <c r="AK104" i="6"/>
  <c r="AK128" i="6"/>
  <c r="AK124" i="6"/>
  <c r="AK136" i="6"/>
  <c r="AK137" i="6"/>
  <c r="AK115" i="6"/>
  <c r="AK112" i="6"/>
  <c r="AK119" i="6"/>
  <c r="AK103" i="6"/>
  <c r="AK60" i="6"/>
  <c r="AK59" i="6"/>
  <c r="N188" i="6"/>
  <c r="N115" i="6"/>
  <c r="N175" i="6"/>
  <c r="N190" i="6"/>
  <c r="N108" i="6"/>
  <c r="N124" i="6"/>
  <c r="N159" i="6"/>
  <c r="N171" i="6"/>
  <c r="N195" i="6"/>
  <c r="N154" i="6"/>
  <c r="N201" i="6"/>
  <c r="N173" i="6"/>
  <c r="N160" i="6"/>
  <c r="N139" i="6"/>
  <c r="N199" i="6"/>
  <c r="N122" i="6"/>
  <c r="N189" i="6"/>
  <c r="N191" i="6"/>
  <c r="N59" i="6"/>
  <c r="N107" i="6"/>
  <c r="N186" i="6"/>
  <c r="N148" i="6"/>
  <c r="N155" i="6"/>
  <c r="N104" i="6"/>
  <c r="N141" i="6"/>
  <c r="N123" i="6"/>
  <c r="N181" i="6"/>
  <c r="N194" i="6"/>
  <c r="N204" i="6"/>
  <c r="N205" i="6" s="1"/>
  <c r="N60" i="6"/>
  <c r="N132" i="6"/>
  <c r="N161" i="6"/>
  <c r="N140" i="6"/>
  <c r="N202" i="6"/>
  <c r="N119" i="6"/>
  <c r="N164" i="6"/>
  <c r="N182" i="6"/>
  <c r="N116" i="6"/>
  <c r="N109" i="6"/>
  <c r="N114" i="6"/>
  <c r="N113" i="6"/>
  <c r="N158" i="6"/>
  <c r="N149" i="6"/>
  <c r="N163" i="6"/>
  <c r="N184" i="6"/>
  <c r="N143" i="6"/>
  <c r="N165" i="6"/>
  <c r="N169" i="6"/>
  <c r="N110" i="6"/>
  <c r="N133" i="6"/>
  <c r="N103" i="6"/>
  <c r="N121" i="6"/>
  <c r="N192" i="6"/>
  <c r="N183" i="6"/>
  <c r="N178" i="6"/>
  <c r="N200" i="6"/>
  <c r="N170" i="6"/>
  <c r="N118" i="6"/>
  <c r="N187" i="6"/>
  <c r="N176" i="6"/>
  <c r="N168" i="6"/>
  <c r="N146" i="6"/>
  <c r="N135" i="6"/>
  <c r="N144" i="6"/>
  <c r="N151" i="6"/>
  <c r="N174" i="6"/>
  <c r="N166" i="6"/>
  <c r="N147" i="6"/>
  <c r="N150" i="6"/>
  <c r="N157" i="6"/>
  <c r="N125" i="6"/>
  <c r="N134" i="6"/>
  <c r="N138" i="6"/>
  <c r="N137" i="6"/>
  <c r="N112" i="6"/>
  <c r="N105" i="6"/>
  <c r="N179" i="6"/>
  <c r="N145" i="6"/>
  <c r="N156" i="6"/>
  <c r="N120" i="6"/>
  <c r="N117" i="6"/>
  <c r="N152" i="6"/>
  <c r="N180" i="6"/>
  <c r="N198" i="6"/>
  <c r="N172" i="6"/>
  <c r="N136" i="6"/>
  <c r="N185" i="6"/>
  <c r="N193" i="6"/>
  <c r="N153" i="6"/>
  <c r="N177" i="6"/>
  <c r="N111" i="6"/>
  <c r="N106" i="6"/>
  <c r="N162" i="6"/>
  <c r="N126" i="6"/>
  <c r="N128" i="6"/>
  <c r="N127" i="6"/>
  <c r="N208" i="6"/>
  <c r="G190" i="6"/>
  <c r="G173" i="6"/>
  <c r="G155" i="6"/>
  <c r="G137" i="6"/>
  <c r="G194" i="6"/>
  <c r="G177" i="6"/>
  <c r="G159" i="6"/>
  <c r="G141" i="6"/>
  <c r="G125" i="6"/>
  <c r="G121" i="6"/>
  <c r="G117" i="6"/>
  <c r="G113" i="6"/>
  <c r="G109" i="6"/>
  <c r="G105" i="6"/>
  <c r="G132" i="6"/>
  <c r="G158" i="6"/>
  <c r="G180" i="6"/>
  <c r="G200" i="6"/>
  <c r="G181" i="6"/>
  <c r="G163" i="6"/>
  <c r="G146" i="6"/>
  <c r="G150" i="6"/>
  <c r="G136" i="6"/>
  <c r="G140" i="6"/>
  <c r="G193" i="6"/>
  <c r="G124" i="6"/>
  <c r="G116" i="6"/>
  <c r="G108" i="6"/>
  <c r="G128" i="6"/>
  <c r="G208" i="6"/>
  <c r="G185" i="6"/>
  <c r="G168" i="6"/>
  <c r="G120" i="6"/>
  <c r="G112" i="6"/>
  <c r="G104" i="6"/>
  <c r="G162" i="6"/>
  <c r="G189" i="6"/>
  <c r="G172" i="6"/>
  <c r="G154" i="6"/>
  <c r="G176" i="6"/>
  <c r="G145" i="6"/>
  <c r="G199" i="6"/>
  <c r="G149" i="6"/>
  <c r="G192" i="6"/>
  <c r="G201" i="6"/>
  <c r="G186" i="6"/>
  <c r="G183" i="6"/>
  <c r="G191" i="6"/>
  <c r="G202" i="6"/>
  <c r="G164" i="6"/>
  <c r="G122" i="6"/>
  <c r="G188" i="6"/>
  <c r="G114" i="6"/>
  <c r="G178" i="6"/>
  <c r="G138" i="6"/>
  <c r="G119" i="6"/>
  <c r="G204" i="6"/>
  <c r="G205" i="6" s="1"/>
  <c r="G174" i="6"/>
  <c r="G165" i="6"/>
  <c r="G157" i="6"/>
  <c r="G151" i="6"/>
  <c r="G143" i="6"/>
  <c r="G134" i="6"/>
  <c r="G123" i="6"/>
  <c r="G139" i="6"/>
  <c r="G179" i="6"/>
  <c r="G198" i="6"/>
  <c r="G147" i="6"/>
  <c r="G182" i="6"/>
  <c r="G110" i="6"/>
  <c r="G103" i="6"/>
  <c r="G156" i="6"/>
  <c r="G107" i="6"/>
  <c r="G187" i="6"/>
  <c r="G127" i="6"/>
  <c r="G115" i="6"/>
  <c r="G133" i="6"/>
  <c r="G171" i="6"/>
  <c r="G170" i="6"/>
  <c r="G148" i="6"/>
  <c r="G161" i="6"/>
  <c r="G195" i="6"/>
  <c r="G169" i="6"/>
  <c r="G160" i="6"/>
  <c r="G152" i="6"/>
  <c r="G144" i="6"/>
  <c r="G135" i="6"/>
  <c r="G126" i="6"/>
  <c r="G175" i="6"/>
  <c r="G166" i="6"/>
  <c r="G118" i="6"/>
  <c r="G111" i="6"/>
  <c r="G153" i="6"/>
  <c r="G184" i="6"/>
  <c r="G106" i="6"/>
  <c r="G59" i="6"/>
  <c r="G60" i="6"/>
  <c r="BQ208" i="6"/>
  <c r="BQ204" i="6"/>
  <c r="BQ205" i="6" s="1"/>
  <c r="BQ202" i="6"/>
  <c r="BQ201" i="6"/>
  <c r="BQ195" i="6"/>
  <c r="BQ179" i="6"/>
  <c r="BQ162" i="6"/>
  <c r="BQ184" i="6"/>
  <c r="BQ168" i="6"/>
  <c r="BQ189" i="6"/>
  <c r="BQ173" i="6"/>
  <c r="BQ156" i="6"/>
  <c r="BQ194" i="6"/>
  <c r="BQ178" i="6"/>
  <c r="BQ161" i="6"/>
  <c r="BQ183" i="6"/>
  <c r="BQ166" i="6"/>
  <c r="BQ188" i="6"/>
  <c r="BQ172" i="6"/>
  <c r="BQ193" i="6"/>
  <c r="BQ177" i="6"/>
  <c r="BQ200" i="6"/>
  <c r="BQ182" i="6"/>
  <c r="BQ165" i="6"/>
  <c r="BQ192" i="6"/>
  <c r="BQ176" i="6"/>
  <c r="BQ199" i="6"/>
  <c r="BQ181" i="6"/>
  <c r="BQ164" i="6"/>
  <c r="BQ185" i="6"/>
  <c r="BQ190" i="6"/>
  <c r="BQ144" i="6"/>
  <c r="BQ180" i="6"/>
  <c r="BQ170" i="6"/>
  <c r="BQ149" i="6"/>
  <c r="BQ132" i="6"/>
  <c r="BQ159" i="6"/>
  <c r="BQ137" i="6"/>
  <c r="BQ155" i="6"/>
  <c r="BQ154" i="6"/>
  <c r="BQ143" i="6"/>
  <c r="BQ148" i="6"/>
  <c r="BQ124" i="6"/>
  <c r="BQ108" i="6"/>
  <c r="BQ198" i="6"/>
  <c r="BQ153" i="6"/>
  <c r="BQ191" i="6"/>
  <c r="BQ187" i="6"/>
  <c r="BQ141" i="6"/>
  <c r="BQ174" i="6"/>
  <c r="BQ160" i="6"/>
  <c r="BQ147" i="6"/>
  <c r="BQ152" i="6"/>
  <c r="BQ175" i="6"/>
  <c r="BQ158" i="6"/>
  <c r="BQ150" i="6"/>
  <c r="BQ138" i="6"/>
  <c r="BQ169" i="6"/>
  <c r="BQ127" i="6"/>
  <c r="BQ118" i="6"/>
  <c r="BQ151" i="6"/>
  <c r="BQ109" i="6"/>
  <c r="BQ126" i="6"/>
  <c r="BQ117" i="6"/>
  <c r="BQ125" i="6"/>
  <c r="BQ116" i="6"/>
  <c r="BQ107" i="6"/>
  <c r="BQ139" i="6"/>
  <c r="BQ186" i="6"/>
  <c r="BQ145" i="6"/>
  <c r="BQ133" i="6"/>
  <c r="BQ115" i="6"/>
  <c r="BQ106" i="6"/>
  <c r="BQ134" i="6"/>
  <c r="BQ123" i="6"/>
  <c r="BQ157" i="6"/>
  <c r="BQ114" i="6"/>
  <c r="BQ105" i="6"/>
  <c r="BQ135" i="6"/>
  <c r="BQ122" i="6"/>
  <c r="BQ113" i="6"/>
  <c r="BQ104" i="6"/>
  <c r="BQ163" i="6"/>
  <c r="BQ121" i="6"/>
  <c r="BQ112" i="6"/>
  <c r="BQ146" i="6"/>
  <c r="BQ128" i="6"/>
  <c r="BQ119" i="6"/>
  <c r="BQ110" i="6"/>
  <c r="BQ136" i="6"/>
  <c r="BQ120" i="6"/>
  <c r="BQ111" i="6"/>
  <c r="BQ103" i="6"/>
  <c r="BQ140" i="6"/>
  <c r="BQ171" i="6"/>
  <c r="BQ59" i="6"/>
  <c r="AR208" i="6"/>
  <c r="AR186" i="6"/>
  <c r="AR191" i="6"/>
  <c r="AR198" i="6"/>
  <c r="AR204" i="6"/>
  <c r="AR205" i="6" s="1"/>
  <c r="AR185" i="6"/>
  <c r="AR190" i="6"/>
  <c r="AR195" i="6"/>
  <c r="AR202" i="6"/>
  <c r="AR184" i="6"/>
  <c r="AR189" i="6"/>
  <c r="AR194" i="6"/>
  <c r="AR201" i="6"/>
  <c r="AR183" i="6"/>
  <c r="AR188" i="6"/>
  <c r="AR193" i="6"/>
  <c r="AR192" i="6"/>
  <c r="AR199" i="6"/>
  <c r="AR187" i="6"/>
  <c r="AR173" i="6"/>
  <c r="AR156" i="6"/>
  <c r="AR178" i="6"/>
  <c r="AR161" i="6"/>
  <c r="AR166" i="6"/>
  <c r="AR150" i="6"/>
  <c r="AR172" i="6"/>
  <c r="AR155" i="6"/>
  <c r="AR177" i="6"/>
  <c r="AR160" i="6"/>
  <c r="AR165" i="6"/>
  <c r="AR149" i="6"/>
  <c r="AR171" i="6"/>
  <c r="AR154" i="6"/>
  <c r="AR137" i="6"/>
  <c r="AR114" i="6"/>
  <c r="AR182" i="6"/>
  <c r="AR176" i="6"/>
  <c r="AR159" i="6"/>
  <c r="AR143" i="6"/>
  <c r="AR181" i="6"/>
  <c r="AR164" i="6"/>
  <c r="AR148" i="6"/>
  <c r="AR124" i="6"/>
  <c r="AR175" i="6"/>
  <c r="AR158" i="6"/>
  <c r="AR141" i="6"/>
  <c r="AR180" i="6"/>
  <c r="AR163" i="6"/>
  <c r="AR169" i="6"/>
  <c r="AR200" i="6"/>
  <c r="AR179" i="6"/>
  <c r="AR162" i="6"/>
  <c r="AR146" i="6"/>
  <c r="AR168" i="6"/>
  <c r="AR151" i="6"/>
  <c r="AR140" i="6"/>
  <c r="AR174" i="6"/>
  <c r="AR145" i="6"/>
  <c r="AR153" i="6"/>
  <c r="AR147" i="6"/>
  <c r="AR134" i="6"/>
  <c r="AR135" i="6"/>
  <c r="AR127" i="6"/>
  <c r="AR113" i="6"/>
  <c r="AR126" i="6"/>
  <c r="AR104" i="6"/>
  <c r="AR136" i="6"/>
  <c r="AR125" i="6"/>
  <c r="AR123" i="6"/>
  <c r="AR112" i="6"/>
  <c r="AR103" i="6"/>
  <c r="AR157" i="6"/>
  <c r="AR152" i="6"/>
  <c r="AR121" i="6"/>
  <c r="AR111" i="6"/>
  <c r="AR170" i="6"/>
  <c r="AR144" i="6"/>
  <c r="AR132" i="6"/>
  <c r="AR110" i="6"/>
  <c r="AR119" i="6"/>
  <c r="AR138" i="6"/>
  <c r="AR106" i="6"/>
  <c r="AR115" i="6"/>
  <c r="AR120" i="6"/>
  <c r="AR107" i="6"/>
  <c r="AR108" i="6"/>
  <c r="AR118" i="6"/>
  <c r="AR139" i="6"/>
  <c r="AR122" i="6"/>
  <c r="AR105" i="6"/>
  <c r="AR116" i="6"/>
  <c r="AR109" i="6"/>
  <c r="AR133" i="6"/>
  <c r="AR128" i="6"/>
  <c r="AR117" i="6"/>
  <c r="AR59" i="6"/>
  <c r="AF208" i="6"/>
  <c r="K192" i="6"/>
  <c r="K176" i="6"/>
  <c r="K159" i="6"/>
  <c r="K143" i="6"/>
  <c r="K189" i="6"/>
  <c r="K172" i="6"/>
  <c r="K154" i="6"/>
  <c r="K136" i="6"/>
  <c r="K188" i="6"/>
  <c r="K153" i="6"/>
  <c r="K171" i="6"/>
  <c r="K135" i="6"/>
  <c r="K185" i="6"/>
  <c r="K165" i="6"/>
  <c r="K146" i="6"/>
  <c r="K157" i="6"/>
  <c r="K184" i="6"/>
  <c r="K164" i="6"/>
  <c r="K145" i="6"/>
  <c r="K178" i="6"/>
  <c r="K183" i="6"/>
  <c r="K163" i="6"/>
  <c r="K144" i="6"/>
  <c r="K158" i="6"/>
  <c r="K199" i="6"/>
  <c r="K204" i="6"/>
  <c r="K205" i="6" s="1"/>
  <c r="K182" i="6"/>
  <c r="K162" i="6"/>
  <c r="K141" i="6"/>
  <c r="K208" i="6"/>
  <c r="K181" i="6"/>
  <c r="K180" i="6"/>
  <c r="K139" i="6"/>
  <c r="K179" i="6"/>
  <c r="K202" i="6"/>
  <c r="K161" i="6"/>
  <c r="K140" i="6"/>
  <c r="K201" i="6"/>
  <c r="K160" i="6"/>
  <c r="K200" i="6"/>
  <c r="K138" i="6"/>
  <c r="K137" i="6"/>
  <c r="K191" i="6"/>
  <c r="K150" i="6"/>
  <c r="K190" i="6"/>
  <c r="K187" i="6"/>
  <c r="K148" i="6"/>
  <c r="K175" i="6"/>
  <c r="K174" i="6"/>
  <c r="K155" i="6"/>
  <c r="K152" i="6"/>
  <c r="K149" i="6"/>
  <c r="K177" i="6"/>
  <c r="K132" i="6"/>
  <c r="K170" i="6"/>
  <c r="K169" i="6"/>
  <c r="K133" i="6"/>
  <c r="K173" i="6"/>
  <c r="K194" i="6"/>
  <c r="K186" i="6"/>
  <c r="K147" i="6"/>
  <c r="K134" i="6"/>
  <c r="K168" i="6"/>
  <c r="K166" i="6"/>
  <c r="K198" i="6"/>
  <c r="K195" i="6"/>
  <c r="K151" i="6"/>
  <c r="K156" i="6"/>
  <c r="K193" i="6"/>
  <c r="BU64" i="6"/>
  <c r="CP66" i="6"/>
  <c r="BU66" i="6"/>
  <c r="CP65" i="6"/>
  <c r="BU65" i="6"/>
  <c r="CP53" i="6"/>
  <c r="CP56" i="6"/>
  <c r="BU55" i="6"/>
  <c r="BU62" i="6"/>
  <c r="BU76" i="6"/>
  <c r="BU98" i="6"/>
  <c r="AZ98" i="6"/>
  <c r="BU67" i="6"/>
  <c r="CP67" i="6"/>
  <c r="BU53" i="6"/>
  <c r="AZ52" i="6"/>
  <c r="AZ18" i="6"/>
  <c r="AZ53" i="6"/>
  <c r="D76" i="6"/>
  <c r="B76" i="6" s="1"/>
  <c r="B75" i="6"/>
  <c r="AE20" i="6"/>
  <c r="AZ16" i="6"/>
  <c r="CP16" i="6"/>
  <c r="BU16" i="6"/>
  <c r="J16" i="6"/>
  <c r="AZ62" i="6"/>
  <c r="CP62" i="6"/>
  <c r="D65" i="6"/>
  <c r="D67" i="6"/>
  <c r="E173" i="6"/>
  <c r="E189" i="6"/>
  <c r="E188" i="6"/>
  <c r="E132" i="6"/>
  <c r="E151" i="6"/>
  <c r="E187" i="6"/>
  <c r="E172" i="6"/>
  <c r="E150" i="6"/>
  <c r="E149" i="6"/>
  <c r="E137" i="6"/>
  <c r="E146" i="6"/>
  <c r="E162" i="6"/>
  <c r="E163" i="6"/>
  <c r="E200" i="6"/>
  <c r="E143" i="6"/>
  <c r="E183" i="6"/>
  <c r="E170" i="6"/>
  <c r="E145" i="6"/>
  <c r="E164" i="6"/>
  <c r="E148" i="6"/>
  <c r="E147" i="6"/>
  <c r="E194" i="6"/>
  <c r="E133" i="6"/>
  <c r="E165" i="6"/>
  <c r="E185" i="6"/>
  <c r="E199" i="6"/>
  <c r="E169" i="6"/>
  <c r="E158" i="6"/>
  <c r="E155" i="6"/>
  <c r="E139" i="6"/>
  <c r="E198" i="6"/>
  <c r="E182" i="6"/>
  <c r="E168" i="6"/>
  <c r="E152" i="6"/>
  <c r="E154" i="6"/>
  <c r="E157" i="6"/>
  <c r="E140" i="6"/>
  <c r="E201" i="6"/>
  <c r="E160" i="6"/>
  <c r="E177" i="6"/>
  <c r="E166" i="6"/>
  <c r="E202" i="6"/>
  <c r="E156" i="6"/>
  <c r="E192" i="6"/>
  <c r="E171" i="6"/>
  <c r="E144" i="6"/>
  <c r="E180" i="6"/>
  <c r="E178" i="6"/>
  <c r="E179" i="6"/>
  <c r="E174" i="6"/>
  <c r="E186" i="6"/>
  <c r="E161" i="6"/>
  <c r="E191" i="6"/>
  <c r="E138" i="6"/>
  <c r="E159" i="6"/>
  <c r="E176" i="6"/>
  <c r="E190" i="6"/>
  <c r="E175" i="6"/>
  <c r="E153" i="6"/>
  <c r="E193" i="6"/>
  <c r="E136" i="6"/>
  <c r="E195" i="6"/>
  <c r="E204" i="6"/>
  <c r="E141" i="6"/>
  <c r="E184" i="6"/>
  <c r="E181" i="6"/>
  <c r="E134" i="6"/>
  <c r="E135" i="6"/>
  <c r="CP59" i="6"/>
  <c r="BV59" i="6"/>
  <c r="BA59" i="6"/>
  <c r="AF59" i="6"/>
  <c r="K59" i="6"/>
  <c r="E59" i="6"/>
  <c r="AE18" i="6"/>
  <c r="AE16" i="6"/>
  <c r="AF19" i="6"/>
  <c r="AF21" i="6" s="1"/>
  <c r="AF70" i="6" s="1"/>
  <c r="CP102" i="6"/>
  <c r="CP131" i="6"/>
  <c r="J102" i="6"/>
  <c r="J131" i="6"/>
  <c r="AE102" i="6"/>
  <c r="AE131" i="6"/>
  <c r="BU102" i="6"/>
  <c r="BU131" i="6"/>
  <c r="AZ102" i="6"/>
  <c r="AZ131" i="6"/>
  <c r="BA127" i="6"/>
  <c r="E127" i="6"/>
  <c r="AF127" i="6"/>
  <c r="K127" i="6"/>
  <c r="BV127" i="6"/>
  <c r="BA105" i="6"/>
  <c r="BU105" i="6" s="1"/>
  <c r="AF105" i="6"/>
  <c r="K105" i="6"/>
  <c r="BV105" i="6"/>
  <c r="E105" i="6"/>
  <c r="J98" i="6"/>
  <c r="AZ76" i="6"/>
  <c r="AE98" i="6"/>
  <c r="AE76" i="6"/>
  <c r="BU13" i="6"/>
  <c r="K99" i="6"/>
  <c r="K128" i="6" s="1"/>
  <c r="AF99" i="6"/>
  <c r="AF128" i="6" s="1"/>
  <c r="J76" i="6"/>
  <c r="E99" i="6"/>
  <c r="E128" i="6" s="1"/>
  <c r="BA99" i="6"/>
  <c r="BA128" i="6" s="1"/>
  <c r="BV99" i="6"/>
  <c r="BV128" i="6" s="1"/>
  <c r="D98" i="6"/>
  <c r="BU11" i="6"/>
  <c r="AZ11" i="6"/>
  <c r="BU51" i="6"/>
  <c r="BU73" i="6"/>
  <c r="AZ73" i="6"/>
  <c r="AZ51" i="6"/>
  <c r="AE51" i="6"/>
  <c r="AE73" i="6"/>
  <c r="J73" i="6"/>
  <c r="J51" i="6"/>
  <c r="CP73" i="6"/>
  <c r="CP51" i="6"/>
  <c r="AE24" i="6"/>
  <c r="AZ24" i="6"/>
  <c r="J24" i="6"/>
  <c r="BU24" i="6"/>
  <c r="CP24" i="6"/>
  <c r="AE11" i="6"/>
  <c r="BU45" i="6"/>
  <c r="BU56" i="6"/>
  <c r="AZ56" i="6"/>
  <c r="AZ45" i="6"/>
  <c r="J11" i="6"/>
  <c r="CP45" i="6"/>
  <c r="CP11" i="6"/>
  <c r="CP55" i="6"/>
  <c r="BV19" i="6"/>
  <c r="BV21" i="6" s="1"/>
  <c r="BA19" i="6"/>
  <c r="BA21" i="6" s="1"/>
  <c r="AE64" i="6"/>
  <c r="AE67" i="6"/>
  <c r="AE65" i="6"/>
  <c r="AE66" i="6"/>
  <c r="AE55" i="6"/>
  <c r="AE56" i="6"/>
  <c r="AE52" i="6"/>
  <c r="AE45" i="6"/>
  <c r="K19" i="6"/>
  <c r="J64" i="6"/>
  <c r="J66" i="6"/>
  <c r="J65" i="6"/>
  <c r="J67" i="6"/>
  <c r="J56" i="6"/>
  <c r="J55" i="6"/>
  <c r="J52" i="6"/>
  <c r="J45" i="6"/>
  <c r="J18" i="6"/>
  <c r="D56" i="6"/>
  <c r="D55" i="6"/>
  <c r="D62" i="6" s="1"/>
  <c r="D11" i="6"/>
  <c r="D13" i="6" s="1"/>
  <c r="D45" i="6"/>
  <c r="B45" i="6" s="1"/>
  <c r="D52" i="6"/>
  <c r="D53" i="6"/>
  <c r="E19" i="6"/>
  <c r="E13" i="6"/>
  <c r="J13" i="6" s="1"/>
  <c r="E69" i="6"/>
  <c r="J62" i="6"/>
  <c r="BV13" i="6"/>
  <c r="BV57" i="6"/>
  <c r="BV60" i="6" s="1"/>
  <c r="BV125" i="6"/>
  <c r="BV114" i="6"/>
  <c r="BV104" i="6"/>
  <c r="BV112" i="6"/>
  <c r="BV106" i="6"/>
  <c r="BV110" i="6"/>
  <c r="BV123" i="6"/>
  <c r="BV111" i="6"/>
  <c r="BV126" i="6"/>
  <c r="BV116" i="6"/>
  <c r="BV113" i="6"/>
  <c r="BV117" i="6"/>
  <c r="BV120" i="6"/>
  <c r="BV107" i="6"/>
  <c r="BA57" i="6"/>
  <c r="BA60" i="6" s="1"/>
  <c r="BV124" i="6"/>
  <c r="BV118" i="6"/>
  <c r="BV115" i="6"/>
  <c r="BV108" i="6"/>
  <c r="BV103" i="6"/>
  <c r="BV121" i="6"/>
  <c r="BV109" i="6"/>
  <c r="BV122" i="6"/>
  <c r="BV119" i="6"/>
  <c r="BA113" i="6"/>
  <c r="AF57" i="6"/>
  <c r="AF60" i="6" s="1"/>
  <c r="BA117" i="6"/>
  <c r="BA120" i="6"/>
  <c r="BA104" i="6"/>
  <c r="CP125" i="6"/>
  <c r="BA123" i="6"/>
  <c r="BA107" i="6"/>
  <c r="BA108" i="6"/>
  <c r="BA122" i="6"/>
  <c r="AF106" i="6"/>
  <c r="AF107" i="6"/>
  <c r="CP112" i="6"/>
  <c r="CP121" i="6"/>
  <c r="AF108" i="6"/>
  <c r="CP117" i="6"/>
  <c r="AF124" i="6"/>
  <c r="CP113" i="6"/>
  <c r="AF115" i="6"/>
  <c r="AF114" i="6"/>
  <c r="CP118" i="6"/>
  <c r="CP104" i="6"/>
  <c r="CP108" i="6"/>
  <c r="CP126" i="6"/>
  <c r="CP123" i="6"/>
  <c r="CP122" i="6"/>
  <c r="AF122" i="6"/>
  <c r="AF118" i="6"/>
  <c r="AF121" i="6"/>
  <c r="CP106" i="6"/>
  <c r="AF112" i="6"/>
  <c r="AF123" i="6"/>
  <c r="AF117" i="6"/>
  <c r="CP114" i="6"/>
  <c r="CP110" i="6"/>
  <c r="AF120" i="6"/>
  <c r="CP124" i="6"/>
  <c r="CP111" i="6"/>
  <c r="AF110" i="6"/>
  <c r="AF113" i="6"/>
  <c r="AF126" i="6"/>
  <c r="BA115" i="6"/>
  <c r="BA121" i="6"/>
  <c r="BA112" i="6"/>
  <c r="BA110" i="6"/>
  <c r="BA109" i="6"/>
  <c r="AF125" i="6"/>
  <c r="AF104" i="6"/>
  <c r="AF109" i="6"/>
  <c r="BA126" i="6"/>
  <c r="AF116" i="6"/>
  <c r="AF119" i="6"/>
  <c r="AF111" i="6"/>
  <c r="BA106" i="6"/>
  <c r="BA118" i="6"/>
  <c r="BA125" i="6"/>
  <c r="BA111" i="6"/>
  <c r="BA119" i="6"/>
  <c r="AF103" i="6"/>
  <c r="BA116" i="6"/>
  <c r="BA124" i="6"/>
  <c r="BA114" i="6"/>
  <c r="BA103" i="6"/>
  <c r="E57" i="6"/>
  <c r="E60" i="6" s="1"/>
  <c r="BA69" i="6"/>
  <c r="BV69" i="6"/>
  <c r="AF69" i="6"/>
  <c r="K57" i="6"/>
  <c r="K60" i="6" s="1"/>
  <c r="J53" i="6"/>
  <c r="K107" i="6"/>
  <c r="K115" i="6"/>
  <c r="K108" i="6"/>
  <c r="K116" i="6"/>
  <c r="K110" i="6"/>
  <c r="K118" i="6"/>
  <c r="K103" i="6"/>
  <c r="K114" i="6"/>
  <c r="K106" i="6"/>
  <c r="K111" i="6"/>
  <c r="K125" i="6"/>
  <c r="K123" i="6"/>
  <c r="K124" i="6"/>
  <c r="K117" i="6"/>
  <c r="K126" i="6"/>
  <c r="K119" i="6"/>
  <c r="K113" i="6"/>
  <c r="K121" i="6"/>
  <c r="K109" i="6"/>
  <c r="K104" i="6"/>
  <c r="K112" i="6"/>
  <c r="K122" i="6"/>
  <c r="K120" i="6"/>
  <c r="E103" i="6"/>
  <c r="E111" i="6"/>
  <c r="E104" i="6"/>
  <c r="E112" i="6"/>
  <c r="E106" i="6"/>
  <c r="E114" i="6"/>
  <c r="E118" i="6"/>
  <c r="E113" i="6"/>
  <c r="E110" i="6"/>
  <c r="E117" i="6"/>
  <c r="E116" i="6"/>
  <c r="E122" i="6"/>
  <c r="E126" i="6"/>
  <c r="E108" i="6"/>
  <c r="E109" i="6"/>
  <c r="E119" i="6"/>
  <c r="E120" i="6"/>
  <c r="E125" i="6"/>
  <c r="E121" i="6"/>
  <c r="E123" i="6"/>
  <c r="E107" i="6"/>
  <c r="E124" i="6"/>
  <c r="E115" i="6"/>
  <c r="BH203" i="6" l="1"/>
  <c r="BH206" i="6" s="1"/>
  <c r="BW203" i="6"/>
  <c r="BW206" i="6" s="1"/>
  <c r="AY203" i="6"/>
  <c r="AY206" i="6" s="1"/>
  <c r="AY167" i="6"/>
  <c r="BH167" i="6"/>
  <c r="BH142" i="6"/>
  <c r="BH196" i="6"/>
  <c r="AY196" i="6"/>
  <c r="AX203" i="6"/>
  <c r="AX206" i="6" s="1"/>
  <c r="AB203" i="6"/>
  <c r="AB206" i="6" s="1"/>
  <c r="AY142" i="6"/>
  <c r="AY197" i="6" s="1"/>
  <c r="AY207" i="6" s="1"/>
  <c r="AY209" i="6" s="1"/>
  <c r="F203" i="6"/>
  <c r="F206" i="6" s="1"/>
  <c r="AB142" i="6"/>
  <c r="BW142" i="6"/>
  <c r="F167" i="6"/>
  <c r="AN142" i="6"/>
  <c r="F196" i="6"/>
  <c r="AX167" i="6"/>
  <c r="AX196" i="6"/>
  <c r="BW167" i="6"/>
  <c r="AX142" i="6"/>
  <c r="F142" i="6"/>
  <c r="BW196" i="6"/>
  <c r="BJ203" i="6"/>
  <c r="BJ206" i="6" s="1"/>
  <c r="AA203" i="6"/>
  <c r="AA206" i="6" s="1"/>
  <c r="AP142" i="6"/>
  <c r="AA142" i="6"/>
  <c r="BO203" i="6"/>
  <c r="BO206" i="6" s="1"/>
  <c r="BK203" i="6"/>
  <c r="BK206" i="6" s="1"/>
  <c r="CI203" i="6"/>
  <c r="CI206" i="6" s="1"/>
  <c r="CK142" i="6"/>
  <c r="Z203" i="6"/>
  <c r="Z206" i="6" s="1"/>
  <c r="AL203" i="6"/>
  <c r="AL206" i="6" s="1"/>
  <c r="D208" i="6"/>
  <c r="B208" i="6" s="1"/>
  <c r="BL203" i="6"/>
  <c r="BL206" i="6" s="1"/>
  <c r="AN203" i="6"/>
  <c r="AN206" i="6" s="1"/>
  <c r="AP196" i="6"/>
  <c r="AB167" i="6"/>
  <c r="AA167" i="6"/>
  <c r="AN167" i="6"/>
  <c r="BL142" i="6"/>
  <c r="AP203" i="6"/>
  <c r="AP206" i="6" s="1"/>
  <c r="Z167" i="6"/>
  <c r="Z196" i="6"/>
  <c r="BO142" i="6"/>
  <c r="BL167" i="6"/>
  <c r="Z142" i="6"/>
  <c r="BO167" i="6"/>
  <c r="AC142" i="6"/>
  <c r="AP167" i="6"/>
  <c r="BX167" i="6"/>
  <c r="BU140" i="6"/>
  <c r="AA196" i="6"/>
  <c r="AN196" i="6"/>
  <c r="BO196" i="6"/>
  <c r="AB196" i="6"/>
  <c r="BL196" i="6"/>
  <c r="BK167" i="6"/>
  <c r="CL167" i="6"/>
  <c r="BM196" i="6"/>
  <c r="CI142" i="6"/>
  <c r="BX142" i="6"/>
  <c r="CK167" i="6"/>
  <c r="BM167" i="6"/>
  <c r="BJ142" i="6"/>
  <c r="CI167" i="6"/>
  <c r="BX196" i="6"/>
  <c r="CK196" i="6"/>
  <c r="CL196" i="6"/>
  <c r="AL142" i="6"/>
  <c r="BX203" i="6"/>
  <c r="BX206" i="6" s="1"/>
  <c r="CL142" i="6"/>
  <c r="AC196" i="6"/>
  <c r="BK196" i="6"/>
  <c r="BM142" i="6"/>
  <c r="BM203" i="6"/>
  <c r="BM206" i="6" s="1"/>
  <c r="BJ167" i="6"/>
  <c r="BJ196" i="6"/>
  <c r="AC167" i="6"/>
  <c r="BU152" i="6"/>
  <c r="BK142" i="6"/>
  <c r="CK203" i="6"/>
  <c r="CK206" i="6" s="1"/>
  <c r="CL203" i="6"/>
  <c r="CL206" i="6" s="1"/>
  <c r="AL167" i="6"/>
  <c r="AL196" i="6"/>
  <c r="CI196" i="6"/>
  <c r="AC203" i="6"/>
  <c r="AC206" i="6" s="1"/>
  <c r="BU189" i="6"/>
  <c r="BU172" i="6"/>
  <c r="AZ118" i="6"/>
  <c r="AZ117" i="6"/>
  <c r="BU124" i="6"/>
  <c r="BU110" i="6"/>
  <c r="AZ126" i="6"/>
  <c r="BU174" i="6"/>
  <c r="BU176" i="6"/>
  <c r="BU127" i="6"/>
  <c r="BU144" i="6"/>
  <c r="BU104" i="6"/>
  <c r="BU120" i="6"/>
  <c r="BU158" i="6"/>
  <c r="BU135" i="6"/>
  <c r="BU143" i="6"/>
  <c r="BU183" i="6"/>
  <c r="BU137" i="6"/>
  <c r="BU147" i="6"/>
  <c r="BU169" i="6"/>
  <c r="BU118" i="6"/>
  <c r="BU123" i="6"/>
  <c r="BU99" i="6"/>
  <c r="BU117" i="6"/>
  <c r="AZ99" i="6"/>
  <c r="BU106" i="6"/>
  <c r="AZ106" i="6"/>
  <c r="BU164" i="6"/>
  <c r="BU192" i="6"/>
  <c r="BU139" i="6"/>
  <c r="M203" i="6"/>
  <c r="M206" i="6" s="1"/>
  <c r="AG142" i="6"/>
  <c r="BU156" i="6"/>
  <c r="BU194" i="6"/>
  <c r="AU196" i="6"/>
  <c r="O167" i="6"/>
  <c r="BG142" i="6"/>
  <c r="BG167" i="6"/>
  <c r="AJ142" i="6"/>
  <c r="L203" i="6"/>
  <c r="L206" i="6" s="1"/>
  <c r="I203" i="6"/>
  <c r="I206" i="6" s="1"/>
  <c r="W142" i="6"/>
  <c r="AD142" i="6"/>
  <c r="BU163" i="6"/>
  <c r="AR142" i="6"/>
  <c r="G203" i="6"/>
  <c r="G206" i="6" s="1"/>
  <c r="N203" i="6"/>
  <c r="N206" i="6" s="1"/>
  <c r="CB203" i="6"/>
  <c r="CB206" i="6" s="1"/>
  <c r="BC142" i="6"/>
  <c r="AS196" i="6"/>
  <c r="S142" i="6"/>
  <c r="CC203" i="6"/>
  <c r="CC206" i="6" s="1"/>
  <c r="H142" i="6"/>
  <c r="AS203" i="6"/>
  <c r="AS206" i="6" s="1"/>
  <c r="AU203" i="6"/>
  <c r="AU206" i="6" s="1"/>
  <c r="BR203" i="6"/>
  <c r="BR206" i="6" s="1"/>
  <c r="CA142" i="6"/>
  <c r="CC142" i="6"/>
  <c r="BB203" i="6"/>
  <c r="BB206" i="6" s="1"/>
  <c r="BU116" i="6"/>
  <c r="BU121" i="6"/>
  <c r="BU122" i="6"/>
  <c r="BU108" i="6"/>
  <c r="BU125" i="6"/>
  <c r="BQ142" i="6"/>
  <c r="BE196" i="6"/>
  <c r="R203" i="6"/>
  <c r="R206" i="6" s="1"/>
  <c r="BN196" i="6"/>
  <c r="BD142" i="6"/>
  <c r="BI142" i="6"/>
  <c r="BI167" i="6"/>
  <c r="AU167" i="6"/>
  <c r="BP167" i="6"/>
  <c r="BZ167" i="6"/>
  <c r="AW203" i="6"/>
  <c r="AW206" i="6" s="1"/>
  <c r="BY196" i="6"/>
  <c r="AI196" i="6"/>
  <c r="AJ196" i="6"/>
  <c r="T196" i="6"/>
  <c r="V142" i="6"/>
  <c r="CG196" i="6"/>
  <c r="R142" i="6"/>
  <c r="X142" i="6"/>
  <c r="BF196" i="6"/>
  <c r="CH142" i="6"/>
  <c r="CA167" i="6"/>
  <c r="H196" i="6"/>
  <c r="T203" i="6"/>
  <c r="T206" i="6" s="1"/>
  <c r="CE142" i="6"/>
  <c r="CO203" i="6"/>
  <c r="CO206" i="6" s="1"/>
  <c r="AH142" i="6"/>
  <c r="AH196" i="6"/>
  <c r="AQ142" i="6"/>
  <c r="AQ196" i="6"/>
  <c r="BD167" i="6"/>
  <c r="BI196" i="6"/>
  <c r="BP196" i="6"/>
  <c r="Q167" i="6"/>
  <c r="Y167" i="6"/>
  <c r="AV196" i="6"/>
  <c r="M142" i="6"/>
  <c r="CE196" i="6"/>
  <c r="W167" i="6"/>
  <c r="BE203" i="6"/>
  <c r="BE206" i="6" s="1"/>
  <c r="P167" i="6"/>
  <c r="AT196" i="6"/>
  <c r="BF167" i="6"/>
  <c r="CC196" i="6"/>
  <c r="Q196" i="6"/>
  <c r="Y196" i="6"/>
  <c r="O142" i="6"/>
  <c r="M196" i="6"/>
  <c r="G196" i="6"/>
  <c r="AK142" i="6"/>
  <c r="AK196" i="6"/>
  <c r="CB196" i="6"/>
  <c r="BE167" i="6"/>
  <c r="AS167" i="6"/>
  <c r="AT142" i="6"/>
  <c r="I142" i="6"/>
  <c r="BN142" i="6"/>
  <c r="BD196" i="6"/>
  <c r="BF203" i="6"/>
  <c r="BF206" i="6" s="1"/>
  <c r="AO167" i="6"/>
  <c r="CA203" i="6"/>
  <c r="CA206" i="6" s="1"/>
  <c r="AW167" i="6"/>
  <c r="BY142" i="6"/>
  <c r="BY167" i="6"/>
  <c r="AI142" i="6"/>
  <c r="BQ203" i="6"/>
  <c r="BQ206" i="6" s="1"/>
  <c r="G142" i="6"/>
  <c r="V196" i="6"/>
  <c r="CG167" i="6"/>
  <c r="BT167" i="6"/>
  <c r="P142" i="6"/>
  <c r="AT167" i="6"/>
  <c r="CH196" i="6"/>
  <c r="CF142" i="6"/>
  <c r="M167" i="6"/>
  <c r="CE203" i="6"/>
  <c r="CE206" i="6" s="1"/>
  <c r="G167" i="6"/>
  <c r="N142" i="6"/>
  <c r="CO196" i="6"/>
  <c r="I196" i="6"/>
  <c r="AG196" i="6"/>
  <c r="BR167" i="6"/>
  <c r="BZ196" i="6"/>
  <c r="BZ203" i="6"/>
  <c r="BZ206" i="6" s="1"/>
  <c r="Q142" i="6"/>
  <c r="U203" i="6"/>
  <c r="U206" i="6" s="1"/>
  <c r="AV203" i="6"/>
  <c r="AV206" i="6" s="1"/>
  <c r="CN203" i="6"/>
  <c r="CN206" i="6" s="1"/>
  <c r="BS203" i="6"/>
  <c r="BS206" i="6" s="1"/>
  <c r="AJ167" i="6"/>
  <c r="N167" i="6"/>
  <c r="V203" i="6"/>
  <c r="V206" i="6" s="1"/>
  <c r="BT196" i="6"/>
  <c r="R196" i="6"/>
  <c r="AH203" i="6"/>
  <c r="AH206" i="6" s="1"/>
  <c r="L167" i="6"/>
  <c r="X203" i="6"/>
  <c r="X206" i="6" s="1"/>
  <c r="AG203" i="6"/>
  <c r="AG206" i="6" s="1"/>
  <c r="BP142" i="6"/>
  <c r="AW142" i="6"/>
  <c r="CF196" i="6"/>
  <c r="T142" i="6"/>
  <c r="AR167" i="6"/>
  <c r="N196" i="6"/>
  <c r="BC167" i="6"/>
  <c r="R167" i="6"/>
  <c r="AS142" i="6"/>
  <c r="AI167" i="6"/>
  <c r="AR196" i="6"/>
  <c r="BQ167" i="6"/>
  <c r="BQ196" i="6"/>
  <c r="CB142" i="6"/>
  <c r="CD167" i="6"/>
  <c r="BT142" i="6"/>
  <c r="AT203" i="6"/>
  <c r="AT206" i="6" s="1"/>
  <c r="AH167" i="6"/>
  <c r="X167" i="6"/>
  <c r="AQ167" i="6"/>
  <c r="BD203" i="6"/>
  <c r="BD206" i="6" s="1"/>
  <c r="AD196" i="6"/>
  <c r="AO142" i="6"/>
  <c r="CH203" i="6"/>
  <c r="CH206" i="6" s="1"/>
  <c r="CA196" i="6"/>
  <c r="H167" i="6"/>
  <c r="CF203" i="6"/>
  <c r="CF206" i="6" s="1"/>
  <c r="CM167" i="6"/>
  <c r="S167" i="6"/>
  <c r="AK167" i="6"/>
  <c r="AK203" i="6"/>
  <c r="AK206" i="6" s="1"/>
  <c r="L196" i="6"/>
  <c r="AG167" i="6"/>
  <c r="W203" i="6"/>
  <c r="W206" i="6" s="1"/>
  <c r="AD203" i="6"/>
  <c r="AD206" i="6" s="1"/>
  <c r="AO196" i="6"/>
  <c r="AO203" i="6"/>
  <c r="AO206" i="6" s="1"/>
  <c r="BR142" i="6"/>
  <c r="BR196" i="6"/>
  <c r="BZ142" i="6"/>
  <c r="CC167" i="6"/>
  <c r="Q203" i="6"/>
  <c r="Q206" i="6" s="1"/>
  <c r="AW196" i="6"/>
  <c r="BY203" i="6"/>
  <c r="BY206" i="6" s="1"/>
  <c r="U196" i="6"/>
  <c r="Y203" i="6"/>
  <c r="Y206" i="6" s="1"/>
  <c r="CM142" i="6"/>
  <c r="AV167" i="6"/>
  <c r="AM167" i="6"/>
  <c r="BS142" i="6"/>
  <c r="BS167" i="6"/>
  <c r="AJ203" i="6"/>
  <c r="AJ206" i="6" s="1"/>
  <c r="CE167" i="6"/>
  <c r="I167" i="6"/>
  <c r="AR203" i="6"/>
  <c r="AR206" i="6" s="1"/>
  <c r="CG203" i="6"/>
  <c r="CG206" i="6" s="1"/>
  <c r="BC196" i="6"/>
  <c r="BB167" i="6"/>
  <c r="S203" i="6"/>
  <c r="S206" i="6" s="1"/>
  <c r="BN203" i="6"/>
  <c r="BN206" i="6" s="1"/>
  <c r="CJ167" i="6"/>
  <c r="CM196" i="6"/>
  <c r="AM142" i="6"/>
  <c r="CB167" i="6"/>
  <c r="CD142" i="6"/>
  <c r="CD196" i="6"/>
  <c r="BH197" i="6"/>
  <c r="CO167" i="6"/>
  <c r="CG142" i="6"/>
  <c r="X196" i="6"/>
  <c r="AU142" i="6"/>
  <c r="CJ142" i="6"/>
  <c r="U167" i="6"/>
  <c r="Y142" i="6"/>
  <c r="CM203" i="6"/>
  <c r="CM206" i="6" s="1"/>
  <c r="AM196" i="6"/>
  <c r="BS196" i="6"/>
  <c r="BG196" i="6"/>
  <c r="CD203" i="6"/>
  <c r="CD206" i="6" s="1"/>
  <c r="V167" i="6"/>
  <c r="BE142" i="6"/>
  <c r="CO142" i="6"/>
  <c r="BT203" i="6"/>
  <c r="BT206" i="6" s="1"/>
  <c r="P196" i="6"/>
  <c r="L142" i="6"/>
  <c r="S196" i="6"/>
  <c r="BN167" i="6"/>
  <c r="AQ203" i="6"/>
  <c r="AQ206" i="6" s="1"/>
  <c r="W196" i="6"/>
  <c r="BI203" i="6"/>
  <c r="BI206" i="6" s="1"/>
  <c r="CJ196" i="6"/>
  <c r="CH167" i="6"/>
  <c r="AI203" i="6"/>
  <c r="AI206" i="6" s="1"/>
  <c r="CF167" i="6"/>
  <c r="CN196" i="6"/>
  <c r="T167" i="6"/>
  <c r="BC203" i="6"/>
  <c r="BC206" i="6" s="1"/>
  <c r="P203" i="6"/>
  <c r="P206" i="6" s="1"/>
  <c r="BB142" i="6"/>
  <c r="BB196" i="6"/>
  <c r="AD167" i="6"/>
  <c r="BF142" i="6"/>
  <c r="CJ203" i="6"/>
  <c r="CJ206" i="6" s="1"/>
  <c r="BP203" i="6"/>
  <c r="BP206" i="6" s="1"/>
  <c r="H203" i="6"/>
  <c r="H206" i="6" s="1"/>
  <c r="U142" i="6"/>
  <c r="AV142" i="6"/>
  <c r="AM203" i="6"/>
  <c r="AM206" i="6" s="1"/>
  <c r="CN142" i="6"/>
  <c r="CN167" i="6"/>
  <c r="O196" i="6"/>
  <c r="O203" i="6"/>
  <c r="O206" i="6" s="1"/>
  <c r="BG203" i="6"/>
  <c r="BG206" i="6" s="1"/>
  <c r="BU180" i="6"/>
  <c r="BU170" i="6"/>
  <c r="BU132" i="6"/>
  <c r="BU154" i="6"/>
  <c r="CP69" i="6"/>
  <c r="BU191" i="6"/>
  <c r="BU155" i="6"/>
  <c r="CP178" i="6"/>
  <c r="CP183" i="6"/>
  <c r="BU157" i="6"/>
  <c r="BU151" i="6"/>
  <c r="BU175" i="6"/>
  <c r="BU201" i="6"/>
  <c r="BU133" i="6"/>
  <c r="BU199" i="6"/>
  <c r="BU200" i="6"/>
  <c r="AZ124" i="6"/>
  <c r="AZ127" i="6"/>
  <c r="AZ59" i="6"/>
  <c r="BU141" i="6"/>
  <c r="CP144" i="6"/>
  <c r="CP181" i="6"/>
  <c r="CP180" i="6"/>
  <c r="CP139" i="6"/>
  <c r="CP188" i="6"/>
  <c r="AZ120" i="6"/>
  <c r="AZ115" i="6"/>
  <c r="BU112" i="6"/>
  <c r="BU107" i="6"/>
  <c r="CP105" i="6"/>
  <c r="BU153" i="6"/>
  <c r="CP116" i="6"/>
  <c r="CP154" i="6"/>
  <c r="AZ57" i="6"/>
  <c r="BU119" i="6"/>
  <c r="AZ108" i="6"/>
  <c r="AZ123" i="6"/>
  <c r="BU109" i="6"/>
  <c r="AZ104" i="6"/>
  <c r="AZ122" i="6"/>
  <c r="AZ121" i="6"/>
  <c r="AZ112" i="6"/>
  <c r="BU177" i="6"/>
  <c r="CP175" i="6"/>
  <c r="BU178" i="6"/>
  <c r="BU159" i="6"/>
  <c r="CP161" i="6"/>
  <c r="BU187" i="6"/>
  <c r="CP168" i="6"/>
  <c r="CP198" i="6"/>
  <c r="BU57" i="6"/>
  <c r="AZ114" i="6"/>
  <c r="AZ113" i="6"/>
  <c r="CP115" i="6"/>
  <c r="CP119" i="6"/>
  <c r="BU115" i="6"/>
  <c r="BU126" i="6"/>
  <c r="CP201" i="6"/>
  <c r="CP107" i="6"/>
  <c r="BU113" i="6"/>
  <c r="BU111" i="6"/>
  <c r="CP99" i="6"/>
  <c r="CP127" i="6"/>
  <c r="BU60" i="6"/>
  <c r="BU161" i="6"/>
  <c r="BU150" i="6"/>
  <c r="BU171" i="6"/>
  <c r="CP176" i="6"/>
  <c r="CP156" i="6"/>
  <c r="AZ133" i="6"/>
  <c r="AZ125" i="6"/>
  <c r="BU138" i="6"/>
  <c r="BU168" i="6"/>
  <c r="BU166" i="6"/>
  <c r="CP174" i="6"/>
  <c r="CP190" i="6"/>
  <c r="CP149" i="6"/>
  <c r="CP152" i="6"/>
  <c r="AZ134" i="6"/>
  <c r="AZ103" i="6"/>
  <c r="CP109" i="6"/>
  <c r="AZ105" i="6"/>
  <c r="AZ116" i="6"/>
  <c r="AZ109" i="6"/>
  <c r="BU103" i="6"/>
  <c r="AZ119" i="6"/>
  <c r="CP103" i="6"/>
  <c r="BU59" i="6"/>
  <c r="BU186" i="6"/>
  <c r="CP120" i="6"/>
  <c r="BU193" i="6"/>
  <c r="CP185" i="6"/>
  <c r="CP202" i="6"/>
  <c r="CP187" i="6"/>
  <c r="AZ147" i="6"/>
  <c r="AZ110" i="6"/>
  <c r="AZ107" i="6"/>
  <c r="AZ111" i="6"/>
  <c r="BU114" i="6"/>
  <c r="CP140" i="6"/>
  <c r="CP172" i="6"/>
  <c r="CP195" i="6"/>
  <c r="CP165" i="6"/>
  <c r="CP136" i="6"/>
  <c r="AZ161" i="6"/>
  <c r="AZ158" i="6"/>
  <c r="AZ160" i="6"/>
  <c r="CP138" i="6"/>
  <c r="CP158" i="6"/>
  <c r="CP145" i="6"/>
  <c r="CP177" i="6"/>
  <c r="AZ140" i="6"/>
  <c r="AZ170" i="6"/>
  <c r="BU69" i="6"/>
  <c r="BU134" i="6"/>
  <c r="CP171" i="6"/>
  <c r="AZ193" i="6"/>
  <c r="AZ182" i="6"/>
  <c r="CP194" i="6"/>
  <c r="CP151" i="6"/>
  <c r="AZ171" i="6"/>
  <c r="AZ177" i="6"/>
  <c r="BU145" i="6"/>
  <c r="BU182" i="6"/>
  <c r="CP148" i="6"/>
  <c r="CP193" i="6"/>
  <c r="CP146" i="6"/>
  <c r="AZ184" i="6"/>
  <c r="CP134" i="6"/>
  <c r="BU202" i="6"/>
  <c r="CP173" i="6"/>
  <c r="CP153" i="6"/>
  <c r="BU179" i="6"/>
  <c r="BU148" i="6"/>
  <c r="BU146" i="6"/>
  <c r="BU208" i="6"/>
  <c r="CP160" i="6"/>
  <c r="CP135" i="6"/>
  <c r="CP133" i="6"/>
  <c r="CP164" i="6"/>
  <c r="CP166" i="6"/>
  <c r="CP143" i="6"/>
  <c r="BU185" i="6"/>
  <c r="CP208" i="6"/>
  <c r="BU190" i="6"/>
  <c r="CP179" i="6"/>
  <c r="CP141" i="6"/>
  <c r="CP147" i="6"/>
  <c r="BU184" i="6"/>
  <c r="BU136" i="6"/>
  <c r="CP169" i="6"/>
  <c r="CP155" i="6"/>
  <c r="CP159" i="6"/>
  <c r="CP189" i="6"/>
  <c r="CP137" i="6"/>
  <c r="AZ181" i="6"/>
  <c r="AZ137" i="6"/>
  <c r="AZ188" i="6"/>
  <c r="BU188" i="6"/>
  <c r="BU181" i="6"/>
  <c r="BU149" i="6"/>
  <c r="BU173" i="6"/>
  <c r="CP192" i="6"/>
  <c r="CP150" i="6"/>
  <c r="CP182" i="6"/>
  <c r="CP162" i="6"/>
  <c r="AZ201" i="6"/>
  <c r="AZ153" i="6"/>
  <c r="AZ150" i="6"/>
  <c r="AZ152" i="6"/>
  <c r="CP163" i="6"/>
  <c r="BU165" i="6"/>
  <c r="CP186" i="6"/>
  <c r="BU162" i="6"/>
  <c r="CP191" i="6"/>
  <c r="CP170" i="6"/>
  <c r="BU195" i="6"/>
  <c r="BU160" i="6"/>
  <c r="CP157" i="6"/>
  <c r="CP200" i="6"/>
  <c r="CP184" i="6"/>
  <c r="AZ156" i="6"/>
  <c r="AZ202" i="6"/>
  <c r="AZ173" i="6"/>
  <c r="AZ70" i="6"/>
  <c r="AZ148" i="6"/>
  <c r="AZ179" i="6"/>
  <c r="AZ154" i="6"/>
  <c r="AZ175" i="6"/>
  <c r="AZ172" i="6"/>
  <c r="AZ190" i="6"/>
  <c r="AZ185" i="6"/>
  <c r="AZ186" i="6"/>
  <c r="AZ136" i="6"/>
  <c r="AZ69" i="6"/>
  <c r="AZ187" i="6"/>
  <c r="AZ194" i="6"/>
  <c r="AZ183" i="6"/>
  <c r="AZ135" i="6"/>
  <c r="AZ189" i="6"/>
  <c r="AZ159" i="6"/>
  <c r="AZ164" i="6"/>
  <c r="AZ151" i="6"/>
  <c r="AZ166" i="6"/>
  <c r="AZ208" i="6"/>
  <c r="AZ155" i="6"/>
  <c r="AZ141" i="6"/>
  <c r="AZ174" i="6"/>
  <c r="AZ195" i="6"/>
  <c r="AZ157" i="6"/>
  <c r="AZ149" i="6"/>
  <c r="AZ163" i="6"/>
  <c r="AZ180" i="6"/>
  <c r="AZ146" i="6"/>
  <c r="AZ178" i="6"/>
  <c r="AZ198" i="6"/>
  <c r="AZ191" i="6"/>
  <c r="AZ169" i="6"/>
  <c r="AZ176" i="6"/>
  <c r="AZ165" i="6"/>
  <c r="AZ162" i="6"/>
  <c r="AZ199" i="6"/>
  <c r="AZ144" i="6"/>
  <c r="AZ145" i="6"/>
  <c r="AZ143" i="6"/>
  <c r="AZ192" i="6"/>
  <c r="AZ200" i="6"/>
  <c r="AZ138" i="6"/>
  <c r="AZ139" i="6"/>
  <c r="AZ168" i="6"/>
  <c r="AZ132" i="6"/>
  <c r="D99" i="6"/>
  <c r="B99" i="6" s="1"/>
  <c r="B98" i="6"/>
  <c r="AZ60" i="6"/>
  <c r="BU19" i="6"/>
  <c r="BU21" i="6"/>
  <c r="D59" i="6"/>
  <c r="BA142" i="6"/>
  <c r="K142" i="6"/>
  <c r="K203" i="6"/>
  <c r="K206" i="6" s="1"/>
  <c r="AF203" i="6"/>
  <c r="AF206" i="6" s="1"/>
  <c r="CP199" i="6"/>
  <c r="BA196" i="6"/>
  <c r="BV203" i="6"/>
  <c r="BV206" i="6" s="1"/>
  <c r="BV196" i="6"/>
  <c r="D152" i="6"/>
  <c r="B152" i="6" s="1"/>
  <c r="D173" i="6"/>
  <c r="B173" i="6" s="1"/>
  <c r="D162" i="6"/>
  <c r="B162" i="6" s="1"/>
  <c r="D132" i="6"/>
  <c r="B132" i="6" s="1"/>
  <c r="D188" i="6"/>
  <c r="B188" i="6" s="1"/>
  <c r="D163" i="6"/>
  <c r="B163" i="6" s="1"/>
  <c r="D202" i="6"/>
  <c r="B202" i="6" s="1"/>
  <c r="D140" i="6"/>
  <c r="B140" i="6" s="1"/>
  <c r="D180" i="6"/>
  <c r="B180" i="6" s="1"/>
  <c r="D189" i="6"/>
  <c r="B189" i="6" s="1"/>
  <c r="D160" i="6"/>
  <c r="B160" i="6" s="1"/>
  <c r="D194" i="6"/>
  <c r="B194" i="6" s="1"/>
  <c r="D137" i="6"/>
  <c r="B137" i="6" s="1"/>
  <c r="D172" i="6"/>
  <c r="B172" i="6" s="1"/>
  <c r="D145" i="6"/>
  <c r="B145" i="6" s="1"/>
  <c r="D183" i="6"/>
  <c r="B183" i="6" s="1"/>
  <c r="D164" i="6"/>
  <c r="B164" i="6" s="1"/>
  <c r="D148" i="6"/>
  <c r="B148" i="6" s="1"/>
  <c r="D141" i="6"/>
  <c r="B141" i="6" s="1"/>
  <c r="D139" i="6"/>
  <c r="B139" i="6" s="1"/>
  <c r="D170" i="6"/>
  <c r="B170" i="6" s="1"/>
  <c r="D155" i="6"/>
  <c r="B155" i="6" s="1"/>
  <c r="D143" i="6"/>
  <c r="B143" i="6" s="1"/>
  <c r="D150" i="6"/>
  <c r="B150" i="6" s="1"/>
  <c r="D149" i="6"/>
  <c r="B149" i="6" s="1"/>
  <c r="D177" i="6"/>
  <c r="B177" i="6" s="1"/>
  <c r="D168" i="6"/>
  <c r="B168" i="6" s="1"/>
  <c r="D165" i="6"/>
  <c r="B165" i="6" s="1"/>
  <c r="D199" i="6"/>
  <c r="B199" i="6" s="1"/>
  <c r="D147" i="6"/>
  <c r="B147" i="6" s="1"/>
  <c r="D151" i="6"/>
  <c r="B151" i="6" s="1"/>
  <c r="D159" i="6"/>
  <c r="B159" i="6" s="1"/>
  <c r="D182" i="6"/>
  <c r="B182" i="6" s="1"/>
  <c r="D186" i="6"/>
  <c r="B186" i="6" s="1"/>
  <c r="D135" i="6"/>
  <c r="B135" i="6" s="1"/>
  <c r="D191" i="6"/>
  <c r="B191" i="6" s="1"/>
  <c r="D156" i="6"/>
  <c r="B156" i="6" s="1"/>
  <c r="D176" i="6"/>
  <c r="B176" i="6" s="1"/>
  <c r="D175" i="6"/>
  <c r="B175" i="6" s="1"/>
  <c r="D185" i="6"/>
  <c r="B185" i="6" s="1"/>
  <c r="D184" i="6"/>
  <c r="B184" i="6" s="1"/>
  <c r="D178" i="6"/>
  <c r="B178" i="6" s="1"/>
  <c r="D154" i="6"/>
  <c r="B154" i="6" s="1"/>
  <c r="D161" i="6"/>
  <c r="B161" i="6" s="1"/>
  <c r="D138" i="6"/>
  <c r="B138" i="6" s="1"/>
  <c r="D200" i="6"/>
  <c r="B200" i="6" s="1"/>
  <c r="D198" i="6"/>
  <c r="B198" i="6" s="1"/>
  <c r="D136" i="6"/>
  <c r="B136" i="6" s="1"/>
  <c r="D158" i="6"/>
  <c r="B158" i="6" s="1"/>
  <c r="D181" i="6"/>
  <c r="B181" i="6" s="1"/>
  <c r="D187" i="6"/>
  <c r="B187" i="6" s="1"/>
  <c r="D174" i="6"/>
  <c r="B174" i="6" s="1"/>
  <c r="D146" i="6"/>
  <c r="B146" i="6" s="1"/>
  <c r="D157" i="6"/>
  <c r="B157" i="6" s="1"/>
  <c r="D169" i="6"/>
  <c r="B169" i="6" s="1"/>
  <c r="D192" i="6"/>
  <c r="B192" i="6" s="1"/>
  <c r="D133" i="6"/>
  <c r="B133" i="6" s="1"/>
  <c r="D201" i="6"/>
  <c r="B201" i="6" s="1"/>
  <c r="D144" i="6"/>
  <c r="B144" i="6" s="1"/>
  <c r="D179" i="6"/>
  <c r="B179" i="6" s="1"/>
  <c r="D134" i="6"/>
  <c r="B134" i="6" s="1"/>
  <c r="D171" i="6"/>
  <c r="B171" i="6" s="1"/>
  <c r="D193" i="6"/>
  <c r="B193" i="6" s="1"/>
  <c r="D153" i="6"/>
  <c r="B153" i="6" s="1"/>
  <c r="D190" i="6"/>
  <c r="B190" i="6" s="1"/>
  <c r="D204" i="6"/>
  <c r="D195" i="6"/>
  <c r="B195" i="6" s="1"/>
  <c r="D166" i="6"/>
  <c r="B166" i="6" s="1"/>
  <c r="AF196" i="6"/>
  <c r="AF167" i="6"/>
  <c r="BU198" i="6"/>
  <c r="K167" i="6"/>
  <c r="BA203" i="6"/>
  <c r="BA206" i="6" s="1"/>
  <c r="BV167" i="6"/>
  <c r="K196" i="6"/>
  <c r="AF142" i="6"/>
  <c r="BV142" i="6"/>
  <c r="CP132" i="6"/>
  <c r="BA167" i="6"/>
  <c r="AE19" i="6"/>
  <c r="AE127" i="6"/>
  <c r="AE128" i="6"/>
  <c r="AE105" i="6"/>
  <c r="J128" i="6"/>
  <c r="J127" i="6"/>
  <c r="J105" i="6"/>
  <c r="CP128" i="6"/>
  <c r="AZ128" i="6"/>
  <c r="BU128" i="6"/>
  <c r="AE204" i="6"/>
  <c r="D127" i="6"/>
  <c r="B127" i="6" s="1"/>
  <c r="D126" i="6"/>
  <c r="B126" i="6" s="1"/>
  <c r="D105" i="6"/>
  <c r="B105" i="6" s="1"/>
  <c r="D115" i="6"/>
  <c r="B115" i="6" s="1"/>
  <c r="AE99" i="6"/>
  <c r="J99" i="6"/>
  <c r="AZ19" i="6"/>
  <c r="AZ21" i="6"/>
  <c r="BU205" i="6"/>
  <c r="BU204" i="6"/>
  <c r="AE13" i="6"/>
  <c r="AZ205" i="6"/>
  <c r="AZ204" i="6"/>
  <c r="J19" i="6"/>
  <c r="CP205" i="6"/>
  <c r="CP204" i="6"/>
  <c r="CP19" i="6"/>
  <c r="CP60" i="6"/>
  <c r="CP57" i="6"/>
  <c r="BV70" i="6"/>
  <c r="AE208" i="6"/>
  <c r="AE199" i="6"/>
  <c r="AE200" i="6"/>
  <c r="AE205" i="6"/>
  <c r="AE202" i="6"/>
  <c r="AE198" i="6"/>
  <c r="AE201" i="6"/>
  <c r="AE175" i="6"/>
  <c r="AE191" i="6"/>
  <c r="AE176" i="6"/>
  <c r="AE148" i="6"/>
  <c r="AE145" i="6"/>
  <c r="AE173" i="6"/>
  <c r="AE154" i="6"/>
  <c r="AE188" i="6"/>
  <c r="AE178" i="6"/>
  <c r="AE189" i="6"/>
  <c r="AE187" i="6"/>
  <c r="AE171" i="6"/>
  <c r="AE192" i="6"/>
  <c r="AE181" i="6"/>
  <c r="AE184" i="6"/>
  <c r="AE193" i="6"/>
  <c r="AE166" i="6"/>
  <c r="AE195" i="6"/>
  <c r="AE169" i="6"/>
  <c r="AE144" i="6"/>
  <c r="AE149" i="6"/>
  <c r="AE194" i="6"/>
  <c r="AE160" i="6"/>
  <c r="AE123" i="6"/>
  <c r="AE190" i="6"/>
  <c r="AE177" i="6"/>
  <c r="AE157" i="6"/>
  <c r="AE179" i="6"/>
  <c r="AE170" i="6"/>
  <c r="AE186" i="6"/>
  <c r="AE168" i="6"/>
  <c r="AE182" i="6"/>
  <c r="AE183" i="6"/>
  <c r="AE180" i="6"/>
  <c r="AE174" i="6"/>
  <c r="AE172" i="6"/>
  <c r="AE185" i="6"/>
  <c r="AE118" i="6"/>
  <c r="AE153" i="6"/>
  <c r="AE161" i="6"/>
  <c r="AE150" i="6"/>
  <c r="AE156" i="6"/>
  <c r="AE163" i="6"/>
  <c r="AE162" i="6"/>
  <c r="AE165" i="6"/>
  <c r="AE164" i="6"/>
  <c r="AE146" i="6"/>
  <c r="AE158" i="6"/>
  <c r="AE155" i="6"/>
  <c r="AE151" i="6"/>
  <c r="AE152" i="6"/>
  <c r="AE143" i="6"/>
  <c r="AE147" i="6"/>
  <c r="AE159" i="6"/>
  <c r="AE136" i="6"/>
  <c r="AE132" i="6"/>
  <c r="AE135" i="6"/>
  <c r="AE133" i="6"/>
  <c r="AE124" i="6"/>
  <c r="AE140" i="6"/>
  <c r="AE134" i="6"/>
  <c r="AE126" i="6"/>
  <c r="AE111" i="6"/>
  <c r="AE137" i="6"/>
  <c r="AE139" i="6"/>
  <c r="AE138" i="6"/>
  <c r="AE141" i="6"/>
  <c r="AE112" i="6"/>
  <c r="AE117" i="6"/>
  <c r="AE125" i="6"/>
  <c r="AE106" i="6"/>
  <c r="AE114" i="6"/>
  <c r="AE110" i="6"/>
  <c r="AE120" i="6"/>
  <c r="AE116" i="6"/>
  <c r="AE109" i="6"/>
  <c r="AE108" i="6"/>
  <c r="AE122" i="6"/>
  <c r="AE121" i="6"/>
  <c r="AE115" i="6"/>
  <c r="AE113" i="6"/>
  <c r="AE107" i="6"/>
  <c r="AE119" i="6"/>
  <c r="AE104" i="6"/>
  <c r="AE103" i="6"/>
  <c r="AE59" i="6"/>
  <c r="AE62" i="6"/>
  <c r="AE57" i="6"/>
  <c r="K21" i="6"/>
  <c r="AE21" i="6" s="1"/>
  <c r="J208" i="6"/>
  <c r="J204" i="6"/>
  <c r="J198" i="6"/>
  <c r="J155" i="6"/>
  <c r="J201" i="6"/>
  <c r="J200" i="6"/>
  <c r="J199" i="6"/>
  <c r="J202" i="6"/>
  <c r="J168" i="6"/>
  <c r="J190" i="6"/>
  <c r="J185" i="6"/>
  <c r="J170" i="6"/>
  <c r="J184" i="6"/>
  <c r="J181" i="6"/>
  <c r="J172" i="6"/>
  <c r="J179" i="6"/>
  <c r="J175" i="6"/>
  <c r="J173" i="6"/>
  <c r="J189" i="6"/>
  <c r="J191" i="6"/>
  <c r="J188" i="6"/>
  <c r="J186" i="6"/>
  <c r="J183" i="6"/>
  <c r="J171" i="6"/>
  <c r="J192" i="6"/>
  <c r="J182" i="6"/>
  <c r="J195" i="6"/>
  <c r="J187" i="6"/>
  <c r="J193" i="6"/>
  <c r="J194" i="6"/>
  <c r="J177" i="6"/>
  <c r="J180" i="6"/>
  <c r="J176" i="6"/>
  <c r="J178" i="6"/>
  <c r="J174" i="6"/>
  <c r="J169" i="6"/>
  <c r="J145" i="6"/>
  <c r="J158" i="6"/>
  <c r="J163" i="6"/>
  <c r="J146" i="6"/>
  <c r="J166" i="6"/>
  <c r="J160" i="6"/>
  <c r="J162" i="6"/>
  <c r="J154" i="6"/>
  <c r="J153" i="6"/>
  <c r="J152" i="6"/>
  <c r="J165" i="6"/>
  <c r="J156" i="6"/>
  <c r="J150" i="6"/>
  <c r="J151" i="6"/>
  <c r="J164" i="6"/>
  <c r="J147" i="6"/>
  <c r="J144" i="6"/>
  <c r="J148" i="6"/>
  <c r="J143" i="6"/>
  <c r="J161" i="6"/>
  <c r="J159" i="6"/>
  <c r="J149" i="6"/>
  <c r="J157" i="6"/>
  <c r="J117" i="6"/>
  <c r="J137" i="6"/>
  <c r="J140" i="6"/>
  <c r="J113" i="6"/>
  <c r="J136" i="6"/>
  <c r="J139" i="6"/>
  <c r="J132" i="6"/>
  <c r="J141" i="6"/>
  <c r="J135" i="6"/>
  <c r="J138" i="6"/>
  <c r="J134" i="6"/>
  <c r="J133" i="6"/>
  <c r="J109" i="6"/>
  <c r="J120" i="6"/>
  <c r="J126" i="6"/>
  <c r="J110" i="6"/>
  <c r="J118" i="6"/>
  <c r="J106" i="6"/>
  <c r="J124" i="6"/>
  <c r="J107" i="6"/>
  <c r="J123" i="6"/>
  <c r="J112" i="6"/>
  <c r="J115" i="6"/>
  <c r="J114" i="6"/>
  <c r="J121" i="6"/>
  <c r="J125" i="6"/>
  <c r="J111" i="6"/>
  <c r="J119" i="6"/>
  <c r="J108" i="6"/>
  <c r="J122" i="6"/>
  <c r="J116" i="6"/>
  <c r="J104" i="6"/>
  <c r="J103" i="6"/>
  <c r="J59" i="6"/>
  <c r="J57" i="6"/>
  <c r="E21" i="6"/>
  <c r="J21" i="6" s="1"/>
  <c r="D57" i="6"/>
  <c r="D60" i="6" s="1"/>
  <c r="D69" i="6"/>
  <c r="BA70" i="6"/>
  <c r="BU70" i="6" s="1"/>
  <c r="D114" i="6"/>
  <c r="B114" i="6" s="1"/>
  <c r="D108" i="6"/>
  <c r="B108" i="6" s="1"/>
  <c r="D19" i="6"/>
  <c r="D21" i="6" s="1"/>
  <c r="D70" i="6" s="1"/>
  <c r="D113" i="6"/>
  <c r="B113" i="6" s="1"/>
  <c r="D111" i="6"/>
  <c r="B111" i="6" s="1"/>
  <c r="D121" i="6"/>
  <c r="B121" i="6" s="1"/>
  <c r="D104" i="6"/>
  <c r="B104" i="6" s="1"/>
  <c r="D110" i="6"/>
  <c r="B110" i="6" s="1"/>
  <c r="D124" i="6"/>
  <c r="B124" i="6" s="1"/>
  <c r="D123" i="6"/>
  <c r="B123" i="6" s="1"/>
  <c r="D107" i="6"/>
  <c r="B107" i="6" s="1"/>
  <c r="D120" i="6"/>
  <c r="B120" i="6" s="1"/>
  <c r="D103" i="6"/>
  <c r="B103" i="6" s="1"/>
  <c r="D117" i="6"/>
  <c r="B117" i="6" s="1"/>
  <c r="D112" i="6"/>
  <c r="B112" i="6" s="1"/>
  <c r="D125" i="6"/>
  <c r="B125" i="6" s="1"/>
  <c r="D109" i="6"/>
  <c r="B109" i="6" s="1"/>
  <c r="D122" i="6"/>
  <c r="B122" i="6" s="1"/>
  <c r="D106" i="6"/>
  <c r="B106" i="6" s="1"/>
  <c r="D119" i="6"/>
  <c r="B119" i="6" s="1"/>
  <c r="D116" i="6"/>
  <c r="B116" i="6" s="1"/>
  <c r="D118" i="6"/>
  <c r="B118" i="6" s="1"/>
  <c r="E205" i="6"/>
  <c r="J205" i="6" s="1"/>
  <c r="J60" i="6"/>
  <c r="AE60" i="6"/>
  <c r="J69" i="6"/>
  <c r="E203" i="6"/>
  <c r="E196" i="6"/>
  <c r="E167" i="6"/>
  <c r="E142" i="6"/>
  <c r="K53" i="6"/>
  <c r="BH207" i="6" l="1"/>
  <c r="BH209" i="6" s="1"/>
  <c r="AX197" i="6"/>
  <c r="AX207" i="6" s="1"/>
  <c r="AX209" i="6" s="1"/>
  <c r="F197" i="6"/>
  <c r="F207" i="6" s="1"/>
  <c r="F209" i="6" s="1"/>
  <c r="BW197" i="6"/>
  <c r="BW207" i="6" s="1"/>
  <c r="BW209" i="6" s="1"/>
  <c r="AB197" i="6"/>
  <c r="AB207" i="6" s="1"/>
  <c r="AB209" i="6" s="1"/>
  <c r="Z197" i="6"/>
  <c r="Z207" i="6" s="1"/>
  <c r="Z209" i="6" s="1"/>
  <c r="AN197" i="6"/>
  <c r="AN207" i="6" s="1"/>
  <c r="AN209" i="6" s="1"/>
  <c r="AP197" i="6"/>
  <c r="AP207" i="6" s="1"/>
  <c r="AP209" i="6" s="1"/>
  <c r="BJ197" i="6"/>
  <c r="BJ207" i="6" s="1"/>
  <c r="BJ209" i="6" s="1"/>
  <c r="BX197" i="6"/>
  <c r="BX207" i="6" s="1"/>
  <c r="BX209" i="6" s="1"/>
  <c r="BL197" i="6"/>
  <c r="BL207" i="6" s="1"/>
  <c r="BL209" i="6" s="1"/>
  <c r="CI197" i="6"/>
  <c r="CI207" i="6" s="1"/>
  <c r="CI209" i="6" s="1"/>
  <c r="BO197" i="6"/>
  <c r="BO207" i="6" s="1"/>
  <c r="BO209" i="6" s="1"/>
  <c r="CL197" i="6"/>
  <c r="CL207" i="6" s="1"/>
  <c r="CL209" i="6" s="1"/>
  <c r="AA197" i="6"/>
  <c r="AA207" i="6" s="1"/>
  <c r="AA209" i="6" s="1"/>
  <c r="AC197" i="6"/>
  <c r="AC207" i="6" s="1"/>
  <c r="AC209" i="6" s="1"/>
  <c r="BK197" i="6"/>
  <c r="BK207" i="6" s="1"/>
  <c r="BK209" i="6" s="1"/>
  <c r="AL197" i="6"/>
  <c r="AL207" i="6" s="1"/>
  <c r="AL209" i="6" s="1"/>
  <c r="CK197" i="6"/>
  <c r="CK207" i="6" s="1"/>
  <c r="CK209" i="6" s="1"/>
  <c r="BM197" i="6"/>
  <c r="BM207" i="6" s="1"/>
  <c r="BM209" i="6" s="1"/>
  <c r="AJ197" i="6"/>
  <c r="AJ207" i="6" s="1"/>
  <c r="AJ209" i="6" s="1"/>
  <c r="R197" i="6"/>
  <c r="R207" i="6" s="1"/>
  <c r="R209" i="6" s="1"/>
  <c r="AD197" i="6"/>
  <c r="AD207" i="6" s="1"/>
  <c r="AD209" i="6" s="1"/>
  <c r="AV197" i="6"/>
  <c r="AV207" i="6" s="1"/>
  <c r="AV209" i="6" s="1"/>
  <c r="AS197" i="6"/>
  <c r="AS207" i="6" s="1"/>
  <c r="AS209" i="6" s="1"/>
  <c r="T197" i="6"/>
  <c r="T207" i="6" s="1"/>
  <c r="T209" i="6" s="1"/>
  <c r="CA197" i="6"/>
  <c r="CA207" i="6" s="1"/>
  <c r="CA209" i="6" s="1"/>
  <c r="H197" i="6"/>
  <c r="H207" i="6" s="1"/>
  <c r="H209" i="6" s="1"/>
  <c r="M197" i="6"/>
  <c r="M207" i="6" s="1"/>
  <c r="M209" i="6" s="1"/>
  <c r="BR197" i="6"/>
  <c r="BR207" i="6" s="1"/>
  <c r="BR209" i="6" s="1"/>
  <c r="BG197" i="6"/>
  <c r="BG207" i="6" s="1"/>
  <c r="BG209" i="6" s="1"/>
  <c r="BN197" i="6"/>
  <c r="BN207" i="6" s="1"/>
  <c r="BN209" i="6" s="1"/>
  <c r="CC197" i="6"/>
  <c r="CC207" i="6" s="1"/>
  <c r="CC209" i="6" s="1"/>
  <c r="AG197" i="6"/>
  <c r="AG207" i="6" s="1"/>
  <c r="AG209" i="6" s="1"/>
  <c r="P197" i="6"/>
  <c r="P207" i="6" s="1"/>
  <c r="P209" i="6" s="1"/>
  <c r="I197" i="6"/>
  <c r="I207" i="6" s="1"/>
  <c r="I209" i="6" s="1"/>
  <c r="BT197" i="6"/>
  <c r="BT207" i="6" s="1"/>
  <c r="BT209" i="6" s="1"/>
  <c r="AW197" i="6"/>
  <c r="AW207" i="6" s="1"/>
  <c r="AW209" i="6" s="1"/>
  <c r="BP197" i="6"/>
  <c r="BP207" i="6" s="1"/>
  <c r="BP209" i="6" s="1"/>
  <c r="Q197" i="6"/>
  <c r="Q207" i="6" s="1"/>
  <c r="Q209" i="6" s="1"/>
  <c r="Y197" i="6"/>
  <c r="Y207" i="6" s="1"/>
  <c r="Y209" i="6" s="1"/>
  <c r="CB197" i="6"/>
  <c r="CB207" i="6" s="1"/>
  <c r="CB209" i="6" s="1"/>
  <c r="G197" i="6"/>
  <c r="G207" i="6" s="1"/>
  <c r="G209" i="6" s="1"/>
  <c r="BC197" i="6"/>
  <c r="BC207" i="6" s="1"/>
  <c r="BC209" i="6" s="1"/>
  <c r="AR197" i="6"/>
  <c r="AR207" i="6" s="1"/>
  <c r="AR209" i="6" s="1"/>
  <c r="W197" i="6"/>
  <c r="W207" i="6" s="1"/>
  <c r="W209" i="6" s="1"/>
  <c r="AI197" i="6"/>
  <c r="AI207" i="6" s="1"/>
  <c r="AI209" i="6" s="1"/>
  <c r="L197" i="6"/>
  <c r="L207" i="6" s="1"/>
  <c r="L209" i="6" s="1"/>
  <c r="AH197" i="6"/>
  <c r="AH207" i="6" s="1"/>
  <c r="AH209" i="6" s="1"/>
  <c r="BB197" i="6"/>
  <c r="BB207" i="6" s="1"/>
  <c r="BB209" i="6" s="1"/>
  <c r="CG197" i="6"/>
  <c r="CG207" i="6" s="1"/>
  <c r="CG209" i="6" s="1"/>
  <c r="CO197" i="6"/>
  <c r="CO207" i="6" s="1"/>
  <c r="CO209" i="6" s="1"/>
  <c r="BZ197" i="6"/>
  <c r="BZ207" i="6" s="1"/>
  <c r="BZ209" i="6" s="1"/>
  <c r="N197" i="6"/>
  <c r="N207" i="6" s="1"/>
  <c r="N209" i="6" s="1"/>
  <c r="AK197" i="6"/>
  <c r="AK207" i="6" s="1"/>
  <c r="AK209" i="6" s="1"/>
  <c r="BE197" i="6"/>
  <c r="BE207" i="6" s="1"/>
  <c r="BE209" i="6" s="1"/>
  <c r="AO197" i="6"/>
  <c r="AO207" i="6" s="1"/>
  <c r="AO209" i="6" s="1"/>
  <c r="BY197" i="6"/>
  <c r="BY207" i="6" s="1"/>
  <c r="BY209" i="6" s="1"/>
  <c r="CE197" i="6"/>
  <c r="CE207" i="6" s="1"/>
  <c r="CE209" i="6" s="1"/>
  <c r="CD197" i="6"/>
  <c r="CD207" i="6" s="1"/>
  <c r="CD209" i="6" s="1"/>
  <c r="CN197" i="6"/>
  <c r="CN207" i="6" s="1"/>
  <c r="CN209" i="6" s="1"/>
  <c r="AM197" i="6"/>
  <c r="AM207" i="6" s="1"/>
  <c r="AM209" i="6" s="1"/>
  <c r="O197" i="6"/>
  <c r="O207" i="6" s="1"/>
  <c r="O209" i="6" s="1"/>
  <c r="BS197" i="6"/>
  <c r="BS207" i="6" s="1"/>
  <c r="BS209" i="6" s="1"/>
  <c r="CF197" i="6"/>
  <c r="CF207" i="6" s="1"/>
  <c r="CF209" i="6" s="1"/>
  <c r="U197" i="6"/>
  <c r="U207" i="6" s="1"/>
  <c r="U209" i="6" s="1"/>
  <c r="CH197" i="6"/>
  <c r="CH207" i="6" s="1"/>
  <c r="CH209" i="6" s="1"/>
  <c r="BI197" i="6"/>
  <c r="BI207" i="6" s="1"/>
  <c r="BI209" i="6" s="1"/>
  <c r="BD197" i="6"/>
  <c r="BD207" i="6" s="1"/>
  <c r="BD209" i="6" s="1"/>
  <c r="X197" i="6"/>
  <c r="X207" i="6" s="1"/>
  <c r="X209" i="6" s="1"/>
  <c r="CM197" i="6"/>
  <c r="CM207" i="6" s="1"/>
  <c r="CM209" i="6" s="1"/>
  <c r="AT197" i="6"/>
  <c r="AT207" i="6" s="1"/>
  <c r="AT209" i="6" s="1"/>
  <c r="CJ197" i="6"/>
  <c r="CJ207" i="6" s="1"/>
  <c r="CJ209" i="6" s="1"/>
  <c r="BF197" i="6"/>
  <c r="BF207" i="6" s="1"/>
  <c r="BF209" i="6" s="1"/>
  <c r="AU197" i="6"/>
  <c r="AU207" i="6" s="1"/>
  <c r="AU209" i="6" s="1"/>
  <c r="S197" i="6"/>
  <c r="S207" i="6" s="1"/>
  <c r="S209" i="6" s="1"/>
  <c r="AQ197" i="6"/>
  <c r="AQ207" i="6" s="1"/>
  <c r="AQ209" i="6" s="1"/>
  <c r="V197" i="6"/>
  <c r="V207" i="6" s="1"/>
  <c r="V209" i="6" s="1"/>
  <c r="BQ197" i="6"/>
  <c r="BQ207" i="6" s="1"/>
  <c r="BQ209" i="6" s="1"/>
  <c r="D128" i="6"/>
  <c r="B128" i="6" s="1"/>
  <c r="CP196" i="6"/>
  <c r="CP167" i="6"/>
  <c r="BU142" i="6"/>
  <c r="BU196" i="6"/>
  <c r="CP142" i="6"/>
  <c r="BU167" i="6"/>
  <c r="AZ167" i="6"/>
  <c r="AZ142" i="6"/>
  <c r="AZ196" i="6"/>
  <c r="D205" i="6"/>
  <c r="B205" i="6" s="1"/>
  <c r="B204" i="6"/>
  <c r="BA197" i="6"/>
  <c r="BA207" i="6" s="1"/>
  <c r="BA209" i="6" s="1"/>
  <c r="K197" i="6"/>
  <c r="K207" i="6" s="1"/>
  <c r="K209" i="6" s="1"/>
  <c r="AF197" i="6"/>
  <c r="AF207" i="6" s="1"/>
  <c r="AF209" i="6" s="1"/>
  <c r="BV197" i="6"/>
  <c r="BV207" i="6" s="1"/>
  <c r="BV209" i="6" s="1"/>
  <c r="D203" i="6"/>
  <c r="D167" i="6"/>
  <c r="B167" i="6" s="1"/>
  <c r="D142" i="6"/>
  <c r="B142" i="6" s="1"/>
  <c r="D196" i="6"/>
  <c r="B196" i="6" s="1"/>
  <c r="BU206" i="6"/>
  <c r="BU203" i="6"/>
  <c r="AZ206" i="6"/>
  <c r="AZ203" i="6"/>
  <c r="CP206" i="6"/>
  <c r="CP203" i="6"/>
  <c r="CP70" i="6"/>
  <c r="CP21" i="6"/>
  <c r="AE203" i="6"/>
  <c r="AE196" i="6"/>
  <c r="AE167" i="6"/>
  <c r="AE142" i="6"/>
  <c r="J203" i="6"/>
  <c r="J196" i="6"/>
  <c r="J167" i="6"/>
  <c r="J142" i="6"/>
  <c r="E70" i="6"/>
  <c r="E206" i="6"/>
  <c r="J206" i="6" s="1"/>
  <c r="AE206" i="6"/>
  <c r="K70" i="6"/>
  <c r="K69" i="6"/>
  <c r="E197" i="6"/>
  <c r="D206" i="6" l="1"/>
  <c r="B206" i="6" s="1"/>
  <c r="B203" i="6"/>
  <c r="D197" i="6"/>
  <c r="BU197" i="6"/>
  <c r="AZ197" i="6"/>
  <c r="CP197" i="6"/>
  <c r="AE197" i="6"/>
  <c r="J197" i="6"/>
  <c r="J70" i="6"/>
  <c r="E207" i="6"/>
  <c r="J207" i="6" s="1"/>
  <c r="AE207" i="6"/>
  <c r="D207" i="6" l="1"/>
  <c r="B197" i="6"/>
  <c r="BU209" i="6"/>
  <c r="BU207" i="6"/>
  <c r="AZ209" i="6"/>
  <c r="AZ207" i="6"/>
  <c r="CP209" i="6"/>
  <c r="CP207" i="6"/>
  <c r="E209" i="6"/>
  <c r="J209" i="6" s="1"/>
  <c r="AE209" i="6"/>
  <c r="AE53" i="6"/>
  <c r="D209" i="6" l="1"/>
  <c r="B209" i="6" s="1"/>
  <c r="B207" i="6"/>
  <c r="AE69" i="6"/>
  <c r="AE70" i="6"/>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<sst xmlns="http://schemas.openxmlformats.org/spreadsheetml/2006/main" count="1373" uniqueCount="232">
  <si>
    <t>School Types</t>
  </si>
  <si>
    <t>School Code</t>
  </si>
  <si>
    <t>School Name</t>
  </si>
  <si>
    <t>School Type</t>
  </si>
  <si>
    <t>Pupil Group</t>
  </si>
  <si>
    <t>Staff Roles</t>
  </si>
  <si>
    <t>Year</t>
  </si>
  <si>
    <t>Central Location</t>
  </si>
  <si>
    <t>2025/26</t>
  </si>
  <si>
    <t>Income</t>
  </si>
  <si>
    <t>Positive</t>
  </si>
  <si>
    <t>Expenditure</t>
  </si>
  <si>
    <t>School Type 4</t>
  </si>
  <si>
    <t>Nursery</t>
  </si>
  <si>
    <t>Reception</t>
  </si>
  <si>
    <t>Year 1</t>
  </si>
  <si>
    <t>Year 2</t>
  </si>
  <si>
    <t>Year 3</t>
  </si>
  <si>
    <t>Year 4</t>
  </si>
  <si>
    <t>Year 5</t>
  </si>
  <si>
    <t>Year 6</t>
  </si>
  <si>
    <t>Year 7</t>
  </si>
  <si>
    <t>Year 8</t>
  </si>
  <si>
    <t>Year 9</t>
  </si>
  <si>
    <t>Total</t>
  </si>
  <si>
    <t>Pupil Numbers</t>
  </si>
  <si>
    <t>Pupil Premium</t>
  </si>
  <si>
    <t>SEN</t>
  </si>
  <si>
    <t>Staff FTE's</t>
  </si>
  <si>
    <t>Teachers</t>
  </si>
  <si>
    <t>Catering Staff</t>
  </si>
  <si>
    <t>Boarding Staff costs - direct</t>
  </si>
  <si>
    <t>Cleaning Staff</t>
  </si>
  <si>
    <t>Leadership - Teaching</t>
  </si>
  <si>
    <t>Cost of raising funds: Staff costs</t>
  </si>
  <si>
    <t>Other staff - Direct costs</t>
  </si>
  <si>
    <t>B/fwd Reserves</t>
  </si>
  <si>
    <t>Revenue</t>
  </si>
  <si>
    <t>Capital</t>
  </si>
  <si>
    <t>Teaching Role</t>
  </si>
  <si>
    <t>Leadership Role</t>
  </si>
  <si>
    <t>Nominal Code</t>
  </si>
  <si>
    <t>L1 Mapping</t>
  </si>
  <si>
    <t>L2 Mapping</t>
  </si>
  <si>
    <t>Revenue_Income</t>
  </si>
  <si>
    <t>Boarding Income</t>
  </si>
  <si>
    <t>NonStaffing_Costs</t>
  </si>
  <si>
    <t>Staffing_Costs</t>
  </si>
  <si>
    <t>Capital_Income</t>
  </si>
  <si>
    <t>Capital_Expenditure</t>
  </si>
  <si>
    <t>Staffing_FTE</t>
  </si>
  <si>
    <t>Teaching role</t>
  </si>
  <si>
    <t>Leadership</t>
  </si>
  <si>
    <t>IE_Signage</t>
  </si>
  <si>
    <t>IE Signage Area</t>
  </si>
  <si>
    <t>IE Multiplier</t>
  </si>
  <si>
    <t>Boarding Provision - premises</t>
  </si>
  <si>
    <t>DfE Capital Grants</t>
  </si>
  <si>
    <t>Capital Expenditure</t>
  </si>
  <si>
    <t>Y</t>
  </si>
  <si>
    <t>DfE Group Grants</t>
  </si>
  <si>
    <t>Cleaning &amp; Caretaking</t>
  </si>
  <si>
    <t>Boarding Staff costs - indirect</t>
  </si>
  <si>
    <t>DfE Group capital grants</t>
  </si>
  <si>
    <t>Negative</t>
  </si>
  <si>
    <t>DfE Revenue Grants</t>
  </si>
  <si>
    <t>Energy</t>
  </si>
  <si>
    <t>Other capital income</t>
  </si>
  <si>
    <t>N</t>
  </si>
  <si>
    <t>Donations</t>
  </si>
  <si>
    <t>Insurance</t>
  </si>
  <si>
    <t>Academy transfer in</t>
  </si>
  <si>
    <t>Other Grants</t>
  </si>
  <si>
    <t>Operating leases</t>
  </si>
  <si>
    <t>Community Facilities Staff</t>
  </si>
  <si>
    <t>Endowment Fund Summary</t>
  </si>
  <si>
    <t>Other Income</t>
  </si>
  <si>
    <t>Other Premises costs</t>
  </si>
  <si>
    <t>Trading Income</t>
  </si>
  <si>
    <t>Rates</t>
  </si>
  <si>
    <t>Cover Supervisors</t>
  </si>
  <si>
    <t>Academy conversions</t>
  </si>
  <si>
    <t>Repairs &amp; Maintenance</t>
  </si>
  <si>
    <t>Exam Invigilators</t>
  </si>
  <si>
    <t>Security</t>
  </si>
  <si>
    <t>Family Support Workers</t>
  </si>
  <si>
    <t>Academy transfer out</t>
  </si>
  <si>
    <t>Special Facilities</t>
  </si>
  <si>
    <t>Finance and Admin</t>
  </si>
  <si>
    <t>Administration</t>
  </si>
  <si>
    <t>Indirect Employee Expenses</t>
  </si>
  <si>
    <t>Asset financing</t>
  </si>
  <si>
    <t>Leadership - Non-teaching</t>
  </si>
  <si>
    <t>Audit</t>
  </si>
  <si>
    <t>Boarding Provision - supplies</t>
  </si>
  <si>
    <t>Librarians</t>
  </si>
  <si>
    <t>Bought in supply cover</t>
  </si>
  <si>
    <t>Midday Supervisors</t>
  </si>
  <si>
    <t>Catering</t>
  </si>
  <si>
    <t>Nursery Staff</t>
  </si>
  <si>
    <t>Cost of raising funds</t>
  </si>
  <si>
    <t>Educational Consultancy</t>
  </si>
  <si>
    <t>Other Staff - Support costs</t>
  </si>
  <si>
    <t>Educational Supplies</t>
  </si>
  <si>
    <t>Pensions</t>
  </si>
  <si>
    <t>Examination Fees</t>
  </si>
  <si>
    <t>Site Staff</t>
  </si>
  <si>
    <t>Financing costs</t>
  </si>
  <si>
    <t>Supply Staff</t>
  </si>
  <si>
    <t>Governance costs</t>
  </si>
  <si>
    <t>Teaching Assistants</t>
  </si>
  <si>
    <t>Non-educational contracts</t>
  </si>
  <si>
    <t>Technicians</t>
  </si>
  <si>
    <t>Other supplies &amp; services</t>
  </si>
  <si>
    <t>School Trips</t>
  </si>
  <si>
    <t>Teaching School Hub expenditure</t>
  </si>
  <si>
    <t>Technology Costs</t>
  </si>
  <si>
    <t>Transport</t>
  </si>
  <si>
    <t>Account code</t>
  </si>
  <si>
    <t>L1 Description</t>
  </si>
  <si>
    <t>L2 Description</t>
  </si>
  <si>
    <t>Freehold Land</t>
  </si>
  <si>
    <t>Freehold Buildings</t>
  </si>
  <si>
    <t>Leasehold Land</t>
  </si>
  <si>
    <t>Leasehold Buildings</t>
  </si>
  <si>
    <t>Leasehold Improvements</t>
  </si>
  <si>
    <t>Plant &amp; Machinery</t>
  </si>
  <si>
    <t>Furniture &amp; Equipment</t>
  </si>
  <si>
    <t>Computer Equipment</t>
  </si>
  <si>
    <t>Motor Vehicles</t>
  </si>
  <si>
    <t>Assets Under Construction</t>
  </si>
  <si>
    <t>Software</t>
  </si>
  <si>
    <t>Other Intangible Fixed Assets</t>
  </si>
  <si>
    <t>Other income</t>
  </si>
  <si>
    <t>Other Premises Costs</t>
  </si>
  <si>
    <t>Total MAT</t>
  </si>
  <si>
    <t>I/E Summary</t>
  </si>
  <si>
    <t>Staff Costs</t>
  </si>
  <si>
    <t>Other Costs</t>
  </si>
  <si>
    <t>Revenue In Year Surplus/(Deficit)</t>
  </si>
  <si>
    <t>Revenue B/F</t>
  </si>
  <si>
    <t>Revenue C/F</t>
  </si>
  <si>
    <t>Capital Income</t>
  </si>
  <si>
    <t>Capital In Year Surplus/(Deficit)</t>
  </si>
  <si>
    <t>Capital B/F</t>
  </si>
  <si>
    <t>Capital C/F</t>
  </si>
  <si>
    <t>Total In Year Surplus/(Deficit)</t>
  </si>
  <si>
    <t>Total B/F</t>
  </si>
  <si>
    <t>Total C/F</t>
  </si>
  <si>
    <t>Funded Pupil Numbers</t>
  </si>
  <si>
    <t>Total Funded Pupil Numbers</t>
  </si>
  <si>
    <t>KPIs</t>
  </si>
  <si>
    <t>Staff Costs as a Proportion of Revenue Expenditure</t>
  </si>
  <si>
    <t>Staff Costs as a Proportion of Revenue Income</t>
  </si>
  <si>
    <t/>
  </si>
  <si>
    <t>Average Annual FTE Teaching Staff</t>
  </si>
  <si>
    <t>Average Annual FTE Non-Teaching Staff</t>
  </si>
  <si>
    <t>Average Annual FTE</t>
  </si>
  <si>
    <t>Pupil Teacher Ratio</t>
  </si>
  <si>
    <t>Pupil Adult Ratio</t>
  </si>
  <si>
    <t>Average Teacher Cost (£)</t>
  </si>
  <si>
    <t>Teaching Costs as Proportion of DfE Revenue Grants</t>
  </si>
  <si>
    <t>Teaching Costs as Proportion of Revenue Income</t>
  </si>
  <si>
    <t>Leadership Costs as Proportion of DfE Revenue Grants</t>
  </si>
  <si>
    <t>Leadership Costs as Proportion of Revenue Income</t>
  </si>
  <si>
    <t>Revenue Surplus / (Deficit) as Proportion of Total Revenue Income</t>
  </si>
  <si>
    <t>Cumulative Reserves as a Proportion of Total Revenue Income</t>
  </si>
  <si>
    <t>Annual FTE Summary</t>
  </si>
  <si>
    <t>Teaching Annual FTE</t>
  </si>
  <si>
    <t>Non-Teaching Annual FTE</t>
  </si>
  <si>
    <t>Total Annual FTE</t>
  </si>
  <si>
    <t>Teaching Pupil Adult Ratio</t>
  </si>
  <si>
    <t>Non-Teaching Pupil Adult Ratio</t>
  </si>
  <si>
    <t>Total Pupil Adult Ratio</t>
  </si>
  <si>
    <t>I/E Summary Per Pupil</t>
  </si>
  <si>
    <t>Total Revenue Income</t>
  </si>
  <si>
    <t>Total Staffing Costs</t>
  </si>
  <si>
    <t>Total Non-Staffing Costs</t>
  </si>
  <si>
    <t>Total Capital Income</t>
  </si>
  <si>
    <t>Total Capital Expenditure</t>
  </si>
  <si>
    <t>School Codes</t>
  </si>
  <si>
    <t>Pupil Groups</t>
  </si>
  <si>
    <t>Enter your pupil groups in column G, some examples have been provided.</t>
  </si>
  <si>
    <t xml:space="preserve">Enter your staff roles in column I, please note this is not intended to be an exhaustive list of job titles within your trust, rather the groupings of staff for KPI purposes. </t>
  </si>
  <si>
    <t>Financial Year</t>
  </si>
  <si>
    <t>MAT Budget Summary Review - Set-up Instructions</t>
  </si>
  <si>
    <t>Static Information</t>
  </si>
  <si>
    <t>Other Information</t>
  </si>
  <si>
    <t xml:space="preserve">Enter the pupil numbers for each school and pupil group in the table provided. </t>
  </si>
  <si>
    <t xml:space="preserve">Pupil numbers are entered on to the "other information" tab, the tab pulls through the pupil groups from the static information. </t>
  </si>
  <si>
    <t>Staff FTEs</t>
  </si>
  <si>
    <t xml:space="preserve">The FTE groups are pulled through from the "static information" tab, similar to the pupil groups. </t>
  </si>
  <si>
    <t>Budget Mapping</t>
  </si>
  <si>
    <t>Message</t>
  </si>
  <si>
    <t>Check</t>
  </si>
  <si>
    <t>Duplicate School Codes</t>
  </si>
  <si>
    <t>Duplicate School Types</t>
  </si>
  <si>
    <t>Duplicate Pupil Groups</t>
  </si>
  <si>
    <t>Duplicate Staff Roles</t>
  </si>
  <si>
    <t>Mapping</t>
  </si>
  <si>
    <t>Nominal Codes</t>
  </si>
  <si>
    <t>Budget Values</t>
  </si>
  <si>
    <t>The budget values can now be entered in the table to the right of the chart. You can key this out manually but it may be possible to use a formula to populate this from your budget data set.</t>
  </si>
  <si>
    <t>B/Fwd Reserves</t>
  </si>
  <si>
    <t>Other</t>
  </si>
  <si>
    <t>Statistics</t>
  </si>
  <si>
    <t xml:space="preserve">We would advise manually hiding these rows and columns after completion of the above steps. </t>
  </si>
  <si>
    <t>Validation</t>
  </si>
  <si>
    <t xml:space="preserve">The document has some basic validation set-up to ensure no duplicate groupings or schools have been used, to check this please visit the "validation" tab and ensure all checks are set to FALSE with a green RAG. </t>
  </si>
  <si>
    <t xml:space="preserve">The document has been built to support 20 academies as standard, however you can insert additional columns and drag the formulae along to support additional schools. </t>
  </si>
  <si>
    <t>Grouping and School Numbers</t>
  </si>
  <si>
    <t>Other Pupil Numbers</t>
  </si>
  <si>
    <t>Year 10</t>
  </si>
  <si>
    <t>Year 11</t>
  </si>
  <si>
    <t>Year 12</t>
  </si>
  <si>
    <t>Year 13</t>
  </si>
  <si>
    <t>Enter your school codes on the set-up tab, the short code for the school goes into column C, the schools name in column D. The school types are fixes so ensure you add schools against the appropriate school types.</t>
  </si>
  <si>
    <t xml:space="preserve">B/Fwd Reserves should be keyed in on the other information tab, surplus reserves should be entered as positive values. </t>
  </si>
  <si>
    <t>Columns A and B for Teaching and Leadership roles are automatically populated by referencing the L2 DfE mapping in column E.</t>
  </si>
  <si>
    <t>The report contains groupings for school types, enter your school types into the static information tab, column A.</t>
  </si>
  <si>
    <r>
      <t xml:space="preserve">You must enter these values following the convention: </t>
    </r>
    <r>
      <rPr>
        <b/>
        <sz val="12"/>
        <color theme="1"/>
        <rFont val="Calibri"/>
        <family val="2"/>
        <scheme val="minor"/>
      </rPr>
      <t xml:space="preserve">Income as a positive, Expenditure as a positive. </t>
    </r>
  </si>
  <si>
    <t>Unmapped Codes</t>
  </si>
  <si>
    <r>
      <t xml:space="preserve">The document supports a maximum of 4 school types, 20 pupil groups and up to 85 staff groups. It is likely you will not need this many of each grouping. Therefore the document shows a </t>
    </r>
    <r>
      <rPr>
        <b/>
        <sz val="12"/>
        <color rgb="FFFF0000"/>
        <rFont val="Calibri"/>
        <family val="2"/>
        <scheme val="minor"/>
      </rPr>
      <t>"hide"</t>
    </r>
    <r>
      <rPr>
        <sz val="12"/>
        <color theme="1"/>
        <rFont val="Calibri"/>
        <family val="2"/>
        <scheme val="minor"/>
      </rPr>
      <t xml:space="preserve"> flag on unused rows and columns.</t>
    </r>
  </si>
  <si>
    <t>School Type 1</t>
  </si>
  <si>
    <t>School Type 2</t>
  </si>
  <si>
    <t>School Type 3</t>
  </si>
  <si>
    <t>Note that there is a separate section for Pupil Premium and SEN numbers on rows 25 and 26.</t>
  </si>
  <si>
    <t>Staff FTE numbers are also entered onto the "other information" tab, starting on row 28.</t>
  </si>
  <si>
    <t>The FTE groups do need to be mapped into the DFE groups, this is done by using the drop down menus adjacent to the FTE groups in column B</t>
  </si>
  <si>
    <t>Your chart of accounts needs to be listed in column C of the budget mapping tab. If you are using the DFE chart this is all that needs to be done. Please check for any unmapped codes.</t>
  </si>
  <si>
    <t>Enter the budget year in cell K2.</t>
  </si>
  <si>
    <t>If you are using your own chart this still needs to be listed in column C but you will also need to map your chart into the DFE groupings. This is done in columns D and 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</si>
</sst>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_-;\-* #,##0_-;_-* &quot;-&quot;??_-;_-@_-"/>
    <numFmt numFmtId="165" formatCode="#,##0;\(#,##0\)"/>
    <numFmt numFmtId="166" formatCode="0.0"/>
  </numFmts>
  <fonts count="19" x14ac:knownFonts="1">
    <font>
      <sz val="11"/>
      <color theme="1"/>
      <name val="Calibri"/>
      <family val="2"/>
      <scheme val="minor"/>
    </font>
    <font>
      <sz val="11"/>
      <color theme="1"/>
      <name val="Calibri"/>
      <family val="2"/>
      <scheme val="minor"/>
    </font>
    <font>
      <b/>
      <sz val="11"/>
      <color theme="1"/>
      <name val="Calibri"/>
      <family val="2"/>
      <scheme val="minor"/>
    </font>
    <font>
      <sz val="8"/>
      <name val="Calibri"/>
      <family val="2"/>
      <scheme val="minor"/>
    </font>
    <font>
      <sz val="12"/>
      <color theme="1"/>
      <name val="Arial"/>
      <family val="2"/>
    </font>
    <font>
      <b/>
      <sz val="11"/>
      <color theme="0"/>
      <name val="Calibri"/>
      <family val="2"/>
      <scheme val="minor"/>
    </font>
    <font>
      <b/>
      <sz val="11"/>
      <color theme="0"/>
      <name val="Calibri"/>
      <family val="2"/>
    </font>
    <font>
      <b/>
      <sz val="22"/>
      <color theme="0"/>
      <name val="Calibri"/>
      <family val="2"/>
      <scheme val="minor"/>
    </font>
    <font>
      <b/>
      <sz val="12"/>
      <color theme="1"/>
      <name val="Calibri"/>
      <family val="2"/>
      <scheme val="minor"/>
    </font>
    <font>
      <sz val="12"/>
      <color theme="1"/>
      <name val="Calibri"/>
      <family val="2"/>
      <scheme val="minor"/>
    </font>
    <font>
      <b/>
      <sz val="16"/>
      <color theme="1"/>
      <name val="Calibri"/>
      <family val="2"/>
      <scheme val="minor"/>
    </font>
    <font>
      <b/>
      <i/>
      <sz val="16"/>
      <color theme="1"/>
      <name val="Calibri"/>
      <family val="2"/>
      <scheme val="minor"/>
    </font>
    <font>
      <b/>
      <sz val="18"/>
      <color theme="1"/>
      <name val="Calibri"/>
      <family val="2"/>
      <scheme val="minor"/>
    </font>
    <font>
      <i/>
      <sz val="11"/>
      <name val="Calibri"/>
      <family val="2"/>
      <scheme val="minor"/>
    </font>
    <font>
      <sz val="11"/>
      <color rgb="FFFF0000"/>
      <name val="Calibri"/>
      <family val="2"/>
      <scheme val="minor"/>
    </font>
    <font>
      <b/>
      <sz val="11"/>
      <color rgb="FFFF0000"/>
      <name val="Calibri"/>
      <family val="2"/>
      <scheme val="minor"/>
    </font>
    <font>
      <b/>
      <sz val="12"/>
      <color rgb="FFFF0000"/>
      <name val="Calibri"/>
      <family val="2"/>
      <scheme val="minor"/>
    </font>
    <font>
      <b/>
      <sz val="11"/>
      <color rgb="FFFFC000"/>
      <name val="Calibri"/>
      <family val="2"/>
      <scheme val="minor"/>
    </font>
    <font>
      <b/>
      <u/>
      <sz val="11"/>
      <color theme="0"/>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rgb="FFA093DB"/>
        <bgColor indexed="64"/>
      </patternFill>
    </fill>
    <fill>
      <patternFill patternType="solid">
        <fgColor rgb="FFE5E5E5"/>
        <bgColor indexed="64"/>
      </patternFill>
    </fill>
    <fill>
      <patternFill patternType="solid">
        <fgColor theme="2"/>
        <bgColor indexed="64"/>
      </patternFill>
    </fill>
    <fill>
      <patternFill patternType="solid">
        <fgColor rgb="FFFFE1E1"/>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2E145D"/>
        <bgColor indexed="64"/>
      </patternFill>
    </fill>
  </fills>
  <borders count="28">
    <border>
      <left/>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medium">
        <color indexed="64"/>
      </bottom>
      <diagonal/>
    </border>
    <border>
      <left style="medium">
        <color indexed="64"/>
      </left>
      <right/>
      <top style="thin">
        <color indexed="64"/>
      </top>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
    <xf numFmtId="0" fontId="0" fillId="0" borderId="0"/>
    <xf numFmtId="43" fontId="1" fillId="0" borderId="0" applyFont="0" applyFill="0" applyBorder="0" applyAlignment="0" applyProtection="0"/>
    <xf numFmtId="0" fontId="4" fillId="0" borderId="0"/>
    <xf numFmtId="9" fontId="1" fillId="0" borderId="0" applyFont="0" applyFill="0" applyBorder="0" applyAlignment="0" applyProtection="0"/>
  </cellStyleXfs>
  <cellXfs count="205">
    <xf numFmtId="0" fontId="0" fillId="0" borderId="0" xfId="0"/>
    <xf numFmtId="0" fontId="0" fillId="0" borderId="0" xfId="0" applyAlignment="1">
      <alignment horizontal="right"/>
    </xf>
    <xf numFmtId="0" fontId="0" fillId="0" borderId="0" xfId="0" applyAlignment="1">
      <alignment horizontal="left" indent="1"/>
    </xf>
    <xf numFmtId="0" fontId="2" fillId="0" borderId="0" xfId="0" applyFont="1" applyAlignment="1">
      <alignment horizontal="left"/>
    </xf>
    <xf numFmtId="0" fontId="2" fillId="0" borderId="0" xfId="0" applyFont="1"/>
    <xf numFmtId="164" fontId="0" fillId="0" borderId="0" xfId="1" applyNumberFormat="1" applyFont="1" applyFill="1" applyBorder="1"/>
    <xf numFmtId="0" fontId="0" fillId="5" borderId="10" xfId="0" applyFill="1" applyBorder="1"/>
    <xf numFmtId="0" fontId="2" fillId="5" borderId="11" xfId="0" applyFont="1" applyFill="1" applyBorder="1"/>
    <xf numFmtId="0" fontId="0" fillId="5" borderId="13" xfId="0" applyFill="1" applyBorder="1"/>
    <xf numFmtId="0" fontId="6" fillId="3" borderId="13" xfId="0" applyFont="1" applyFill="1" applyBorder="1"/>
    <xf numFmtId="0" fontId="0" fillId="5" borderId="14" xfId="0" applyFill="1" applyBorder="1"/>
    <xf numFmtId="0" fontId="0" fillId="5" borderId="3" xfId="0" applyFill="1" applyBorder="1"/>
    <xf numFmtId="0" fontId="2" fillId="5" borderId="3" xfId="0" applyFont="1" applyFill="1" applyBorder="1"/>
    <xf numFmtId="0" fontId="2" fillId="5" borderId="18" xfId="0" applyFont="1" applyFill="1" applyBorder="1"/>
    <xf numFmtId="0" fontId="2" fillId="5" borderId="14" xfId="0" applyFont="1" applyFill="1" applyBorder="1"/>
    <xf numFmtId="0" fontId="6" fillId="3" borderId="5" xfId="0" applyFont="1" applyFill="1" applyBorder="1"/>
    <xf numFmtId="0" fontId="6" fillId="3" borderId="4" xfId="0" applyFont="1" applyFill="1" applyBorder="1"/>
    <xf numFmtId="0" fontId="0" fillId="5" borderId="11" xfId="0" applyFill="1" applyBorder="1"/>
    <xf numFmtId="0" fontId="2" fillId="5" borderId="4" xfId="0" applyFont="1" applyFill="1" applyBorder="1"/>
    <xf numFmtId="0" fontId="6" fillId="3" borderId="5"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7"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7" xfId="0" applyFont="1" applyFill="1" applyBorder="1" applyAlignment="1">
      <alignment horizontal="center" vertical="center"/>
    </xf>
    <xf numFmtId="165" fontId="0" fillId="4" borderId="13" xfId="1" applyNumberFormat="1" applyFont="1" applyFill="1" applyBorder="1" applyAlignment="1">
      <alignment horizontal="center" vertical="center"/>
    </xf>
    <xf numFmtId="165" fontId="0" fillId="4" borderId="14" xfId="1" applyNumberFormat="1" applyFont="1" applyFill="1" applyBorder="1" applyAlignment="1">
      <alignment horizontal="center" vertical="center"/>
    </xf>
    <xf numFmtId="165" fontId="0" fillId="4" borderId="21" xfId="1" applyNumberFormat="1" applyFont="1" applyFill="1" applyBorder="1" applyAlignment="1">
      <alignment horizontal="center" vertical="center"/>
    </xf>
    <xf numFmtId="165" fontId="2" fillId="4" borderId="15" xfId="1" applyNumberFormat="1" applyFont="1" applyFill="1" applyBorder="1" applyAlignment="1">
      <alignment horizontal="center" vertical="center"/>
    </xf>
    <xf numFmtId="165" fontId="0" fillId="4" borderId="10" xfId="1" applyNumberFormat="1" applyFont="1" applyFill="1" applyBorder="1" applyAlignment="1">
      <alignment horizontal="center" vertical="center"/>
    </xf>
    <xf numFmtId="165" fontId="0" fillId="4" borderId="3" xfId="1" applyNumberFormat="1" applyFont="1" applyFill="1" applyBorder="1" applyAlignment="1">
      <alignment horizontal="center" vertical="center"/>
    </xf>
    <xf numFmtId="165" fontId="0" fillId="4" borderId="0" xfId="1" applyNumberFormat="1" applyFont="1" applyFill="1" applyBorder="1" applyAlignment="1">
      <alignment horizontal="center" vertical="center"/>
    </xf>
    <xf numFmtId="165" fontId="2" fillId="4" borderId="16" xfId="1" applyNumberFormat="1" applyFont="1" applyFill="1" applyBorder="1" applyAlignment="1">
      <alignment horizontal="center" vertical="center"/>
    </xf>
    <xf numFmtId="165" fontId="0" fillId="4" borderId="12" xfId="1" applyNumberFormat="1" applyFont="1" applyFill="1" applyBorder="1" applyAlignment="1">
      <alignment horizontal="center" vertical="center"/>
    </xf>
    <xf numFmtId="165" fontId="0" fillId="4" borderId="22" xfId="1" applyNumberFormat="1" applyFont="1" applyFill="1" applyBorder="1" applyAlignment="1">
      <alignment horizontal="center" vertical="center"/>
    </xf>
    <xf numFmtId="165" fontId="0" fillId="4" borderId="8" xfId="1" applyNumberFormat="1" applyFont="1" applyFill="1" applyBorder="1" applyAlignment="1">
      <alignment horizontal="center" vertical="center"/>
    </xf>
    <xf numFmtId="165" fontId="2" fillId="4" borderId="23" xfId="1" applyNumberFormat="1" applyFont="1" applyFill="1" applyBorder="1" applyAlignment="1">
      <alignment horizontal="center" vertical="center"/>
    </xf>
    <xf numFmtId="165" fontId="2" fillId="6" borderId="10" xfId="1" applyNumberFormat="1" applyFont="1" applyFill="1" applyBorder="1" applyAlignment="1">
      <alignment horizontal="center" vertical="center"/>
    </xf>
    <xf numFmtId="165" fontId="2" fillId="6" borderId="3" xfId="1" applyNumberFormat="1" applyFont="1" applyFill="1" applyBorder="1" applyAlignment="1">
      <alignment horizontal="center" vertical="center"/>
    </xf>
    <xf numFmtId="165" fontId="2" fillId="6" borderId="0" xfId="1" applyNumberFormat="1" applyFont="1" applyFill="1" applyBorder="1" applyAlignment="1">
      <alignment horizontal="center" vertical="center"/>
    </xf>
    <xf numFmtId="165" fontId="2" fillId="6" borderId="16" xfId="1" applyNumberFormat="1" applyFont="1" applyFill="1" applyBorder="1" applyAlignment="1">
      <alignment horizontal="center" vertical="center"/>
    </xf>
    <xf numFmtId="165" fontId="2" fillId="4" borderId="11" xfId="1" applyNumberFormat="1" applyFont="1" applyFill="1" applyBorder="1" applyAlignment="1">
      <alignment horizontal="center" vertical="center"/>
    </xf>
    <xf numFmtId="165" fontId="2" fillId="4" borderId="18" xfId="1" applyNumberFormat="1" applyFont="1" applyFill="1" applyBorder="1" applyAlignment="1">
      <alignment horizontal="center" vertical="center"/>
    </xf>
    <xf numFmtId="165" fontId="2" fillId="4" borderId="24" xfId="1" applyNumberFormat="1" applyFont="1" applyFill="1" applyBorder="1" applyAlignment="1">
      <alignment horizontal="center" vertical="center"/>
    </xf>
    <xf numFmtId="165" fontId="2" fillId="4" borderId="19" xfId="1" applyNumberFormat="1" applyFont="1" applyFill="1" applyBorder="1" applyAlignment="1">
      <alignment horizontal="center" vertical="center"/>
    </xf>
    <xf numFmtId="165" fontId="2" fillId="6" borderId="20" xfId="1" applyNumberFormat="1" applyFont="1" applyFill="1" applyBorder="1" applyAlignment="1">
      <alignment horizontal="center" vertical="center"/>
    </xf>
    <xf numFmtId="165" fontId="2" fillId="6" borderId="25" xfId="1" applyNumberFormat="1" applyFont="1" applyFill="1" applyBorder="1" applyAlignment="1">
      <alignment horizontal="center" vertical="center"/>
    </xf>
    <xf numFmtId="165" fontId="2" fillId="6" borderId="9" xfId="1" applyNumberFormat="1" applyFont="1" applyFill="1" applyBorder="1" applyAlignment="1">
      <alignment horizontal="center" vertical="center"/>
    </xf>
    <xf numFmtId="165" fontId="2" fillId="6" borderId="17" xfId="1" applyNumberFormat="1" applyFont="1" applyFill="1" applyBorder="1" applyAlignment="1">
      <alignment horizontal="center" vertical="center"/>
    </xf>
    <xf numFmtId="165" fontId="2" fillId="6" borderId="13" xfId="1" applyNumberFormat="1" applyFont="1" applyFill="1" applyBorder="1" applyAlignment="1">
      <alignment horizontal="center" vertical="center"/>
    </xf>
    <xf numFmtId="165" fontId="2" fillId="6" borderId="14" xfId="1" applyNumberFormat="1" applyFont="1" applyFill="1" applyBorder="1" applyAlignment="1">
      <alignment horizontal="center" vertical="center"/>
    </xf>
    <xf numFmtId="165" fontId="2" fillId="6" borderId="21" xfId="1" applyNumberFormat="1" applyFont="1" applyFill="1" applyBorder="1" applyAlignment="1">
      <alignment horizontal="center" vertical="center"/>
    </xf>
    <xf numFmtId="165" fontId="2" fillId="6" borderId="15" xfId="1" applyNumberFormat="1" applyFont="1" applyFill="1" applyBorder="1" applyAlignment="1">
      <alignment horizontal="center" vertical="center"/>
    </xf>
    <xf numFmtId="0" fontId="6" fillId="3" borderId="14" xfId="0" applyFont="1" applyFill="1" applyBorder="1" applyAlignment="1">
      <alignment horizontal="center" vertical="center"/>
    </xf>
    <xf numFmtId="0" fontId="6" fillId="3" borderId="21" xfId="0" applyFont="1" applyFill="1" applyBorder="1" applyAlignment="1">
      <alignment horizontal="center" vertical="center"/>
    </xf>
    <xf numFmtId="0" fontId="6" fillId="3" borderId="15" xfId="0" applyFont="1" applyFill="1" applyBorder="1" applyAlignment="1">
      <alignment horizontal="center" vertical="center"/>
    </xf>
    <xf numFmtId="164" fontId="2" fillId="5" borderId="16" xfId="1" applyNumberFormat="1" applyFont="1" applyFill="1" applyBorder="1" applyAlignment="1">
      <alignment horizontal="center" vertical="center"/>
    </xf>
    <xf numFmtId="166" fontId="0" fillId="5" borderId="13" xfId="1" applyNumberFormat="1" applyFont="1" applyFill="1" applyBorder="1" applyAlignment="1">
      <alignment horizontal="center" vertical="center"/>
    </xf>
    <xf numFmtId="166" fontId="0" fillId="5" borderId="14" xfId="1" applyNumberFormat="1" applyFont="1" applyFill="1" applyBorder="1" applyAlignment="1">
      <alignment horizontal="center" vertical="center"/>
    </xf>
    <xf numFmtId="166" fontId="0" fillId="5" borderId="21" xfId="1" applyNumberFormat="1" applyFont="1" applyFill="1" applyBorder="1" applyAlignment="1">
      <alignment horizontal="center" vertical="center"/>
    </xf>
    <xf numFmtId="166" fontId="2" fillId="5" borderId="15" xfId="1" applyNumberFormat="1" applyFont="1" applyFill="1" applyBorder="1" applyAlignment="1">
      <alignment horizontal="center" vertical="center"/>
    </xf>
    <xf numFmtId="166" fontId="0" fillId="5" borderId="10" xfId="1" applyNumberFormat="1" applyFont="1" applyFill="1" applyBorder="1" applyAlignment="1">
      <alignment horizontal="center" vertical="center"/>
    </xf>
    <xf numFmtId="166" fontId="0" fillId="5" borderId="3" xfId="1" applyNumberFormat="1" applyFont="1" applyFill="1" applyBorder="1" applyAlignment="1">
      <alignment horizontal="center" vertical="center"/>
    </xf>
    <xf numFmtId="166" fontId="0" fillId="5" borderId="0" xfId="1" applyNumberFormat="1" applyFont="1" applyFill="1" applyBorder="1" applyAlignment="1">
      <alignment horizontal="center" vertical="center"/>
    </xf>
    <xf numFmtId="166" fontId="2" fillId="5" borderId="16" xfId="1" applyNumberFormat="1" applyFont="1" applyFill="1" applyBorder="1" applyAlignment="1">
      <alignment horizontal="center" vertical="center"/>
    </xf>
    <xf numFmtId="166" fontId="0" fillId="5" borderId="11" xfId="1" applyNumberFormat="1" applyFont="1" applyFill="1" applyBorder="1" applyAlignment="1">
      <alignment horizontal="center" vertical="center"/>
    </xf>
    <xf numFmtId="166" fontId="0" fillId="5" borderId="18" xfId="1" applyNumberFormat="1" applyFont="1" applyFill="1" applyBorder="1" applyAlignment="1">
      <alignment horizontal="center" vertical="center"/>
    </xf>
    <xf numFmtId="166" fontId="0" fillId="5" borderId="24" xfId="1" applyNumberFormat="1" applyFont="1" applyFill="1" applyBorder="1" applyAlignment="1">
      <alignment horizontal="center" vertical="center"/>
    </xf>
    <xf numFmtId="166" fontId="2" fillId="5" borderId="19" xfId="1" applyNumberFormat="1" applyFont="1" applyFill="1" applyBorder="1" applyAlignment="1">
      <alignment horizontal="center" vertical="center"/>
    </xf>
    <xf numFmtId="166" fontId="2" fillId="5" borderId="5" xfId="1" applyNumberFormat="1" applyFont="1" applyFill="1" applyBorder="1" applyAlignment="1">
      <alignment horizontal="center" vertical="center"/>
    </xf>
    <xf numFmtId="166" fontId="2" fillId="5" borderId="6" xfId="1" applyNumberFormat="1" applyFont="1" applyFill="1" applyBorder="1" applyAlignment="1">
      <alignment horizontal="center" vertical="center"/>
    </xf>
    <xf numFmtId="166" fontId="2" fillId="5" borderId="7" xfId="1" applyNumberFormat="1" applyFont="1" applyFill="1" applyBorder="1" applyAlignment="1">
      <alignment horizontal="center" vertical="center"/>
    </xf>
    <xf numFmtId="166" fontId="2" fillId="5" borderId="18" xfId="1" applyNumberFormat="1" applyFont="1" applyFill="1" applyBorder="1" applyAlignment="1">
      <alignment horizontal="center" vertical="center"/>
    </xf>
    <xf numFmtId="166" fontId="2" fillId="5" borderId="24" xfId="1" applyNumberFormat="1" applyFont="1" applyFill="1" applyBorder="1" applyAlignment="1">
      <alignment horizontal="center" vertical="center"/>
    </xf>
    <xf numFmtId="1" fontId="0" fillId="5" borderId="13" xfId="1" applyNumberFormat="1" applyFont="1" applyFill="1" applyBorder="1" applyAlignment="1">
      <alignment horizontal="center" vertical="center"/>
    </xf>
    <xf numFmtId="1" fontId="0" fillId="5" borderId="14" xfId="1" applyNumberFormat="1" applyFont="1" applyFill="1" applyBorder="1" applyAlignment="1">
      <alignment horizontal="center" vertical="center"/>
    </xf>
    <xf numFmtId="1" fontId="0" fillId="5" borderId="21" xfId="1" applyNumberFormat="1" applyFont="1" applyFill="1" applyBorder="1" applyAlignment="1">
      <alignment horizontal="center" vertical="center"/>
    </xf>
    <xf numFmtId="1" fontId="2" fillId="5" borderId="15" xfId="1" applyNumberFormat="1" applyFont="1" applyFill="1" applyBorder="1" applyAlignment="1">
      <alignment horizontal="center" vertical="center"/>
    </xf>
    <xf numFmtId="1" fontId="0" fillId="5" borderId="10" xfId="1" applyNumberFormat="1" applyFont="1" applyFill="1" applyBorder="1" applyAlignment="1">
      <alignment horizontal="center" vertical="center"/>
    </xf>
    <xf numFmtId="1" fontId="0" fillId="5" borderId="3" xfId="1" applyNumberFormat="1" applyFont="1" applyFill="1" applyBorder="1" applyAlignment="1">
      <alignment horizontal="center" vertical="center"/>
    </xf>
    <xf numFmtId="1" fontId="0" fillId="5" borderId="0" xfId="1" applyNumberFormat="1" applyFont="1" applyFill="1" applyBorder="1" applyAlignment="1">
      <alignment horizontal="center" vertical="center"/>
    </xf>
    <xf numFmtId="1" fontId="2" fillId="5" borderId="16" xfId="1" applyNumberFormat="1" applyFont="1" applyFill="1" applyBorder="1" applyAlignment="1">
      <alignment horizontal="center" vertical="center"/>
    </xf>
    <xf numFmtId="1" fontId="0" fillId="5" borderId="11" xfId="1" applyNumberFormat="1" applyFont="1" applyFill="1" applyBorder="1" applyAlignment="1">
      <alignment horizontal="center" vertical="center"/>
    </xf>
    <xf numFmtId="1" fontId="0" fillId="5" borderId="18" xfId="1" applyNumberFormat="1" applyFont="1" applyFill="1" applyBorder="1" applyAlignment="1">
      <alignment horizontal="center" vertical="center"/>
    </xf>
    <xf numFmtId="1" fontId="0" fillId="5" borderId="24" xfId="1" applyNumberFormat="1" applyFont="1" applyFill="1" applyBorder="1" applyAlignment="1">
      <alignment horizontal="center" vertical="center"/>
    </xf>
    <xf numFmtId="1" fontId="2" fillId="5" borderId="19" xfId="1" applyNumberFormat="1" applyFont="1" applyFill="1" applyBorder="1" applyAlignment="1">
      <alignment horizontal="center" vertical="center"/>
    </xf>
    <xf numFmtId="1" fontId="2" fillId="5" borderId="5" xfId="1" applyNumberFormat="1" applyFont="1" applyFill="1" applyBorder="1" applyAlignment="1">
      <alignment horizontal="center" vertical="center"/>
    </xf>
    <xf numFmtId="1" fontId="2" fillId="5" borderId="6" xfId="1" applyNumberFormat="1" applyFont="1" applyFill="1" applyBorder="1" applyAlignment="1">
      <alignment horizontal="center" vertical="center"/>
    </xf>
    <xf numFmtId="1" fontId="2" fillId="5" borderId="7" xfId="1" applyNumberFormat="1" applyFont="1" applyFill="1" applyBorder="1" applyAlignment="1">
      <alignment horizontal="center" vertical="center"/>
    </xf>
    <xf numFmtId="1" fontId="2" fillId="5" borderId="18" xfId="1" applyNumberFormat="1" applyFont="1" applyFill="1" applyBorder="1" applyAlignment="1">
      <alignment horizontal="center" vertical="center"/>
    </xf>
    <xf numFmtId="1" fontId="2" fillId="5" borderId="24" xfId="1" applyNumberFormat="1" applyFont="1" applyFill="1" applyBorder="1" applyAlignment="1">
      <alignment horizontal="center" vertical="center"/>
    </xf>
    <xf numFmtId="9" fontId="0" fillId="5" borderId="13" xfId="3" applyFont="1" applyFill="1" applyBorder="1" applyAlignment="1">
      <alignment horizontal="center" vertical="center"/>
    </xf>
    <xf numFmtId="9" fontId="0" fillId="6" borderId="14" xfId="3" applyFont="1" applyFill="1" applyBorder="1" applyAlignment="1">
      <alignment horizontal="center" vertical="center"/>
    </xf>
    <xf numFmtId="9" fontId="0" fillId="6" borderId="21" xfId="3" applyFont="1" applyFill="1" applyBorder="1" applyAlignment="1">
      <alignment horizontal="center" vertical="center"/>
    </xf>
    <xf numFmtId="9" fontId="2" fillId="5" borderId="15" xfId="3" applyFont="1" applyFill="1" applyBorder="1" applyAlignment="1">
      <alignment horizontal="center" vertical="center"/>
    </xf>
    <xf numFmtId="9" fontId="0" fillId="5" borderId="10" xfId="3" applyFont="1" applyFill="1" applyBorder="1" applyAlignment="1">
      <alignment horizontal="center" vertical="center"/>
    </xf>
    <xf numFmtId="9" fontId="0" fillId="6" borderId="3" xfId="3" applyFont="1" applyFill="1" applyBorder="1" applyAlignment="1">
      <alignment horizontal="center" vertical="center"/>
    </xf>
    <xf numFmtId="9" fontId="0" fillId="6" borderId="0" xfId="3" applyFont="1" applyFill="1" applyBorder="1" applyAlignment="1">
      <alignment horizontal="center" vertical="center"/>
    </xf>
    <xf numFmtId="9" fontId="2" fillId="5" borderId="16" xfId="3" applyFont="1" applyFill="1" applyBorder="1" applyAlignment="1">
      <alignment horizontal="center" vertical="center"/>
    </xf>
    <xf numFmtId="0" fontId="0" fillId="5" borderId="10" xfId="0" applyFill="1" applyBorder="1" applyAlignment="1">
      <alignment horizontal="center" vertical="center"/>
    </xf>
    <xf numFmtId="0" fontId="0" fillId="5" borderId="3" xfId="0" applyFill="1" applyBorder="1" applyAlignment="1">
      <alignment horizontal="center" vertical="center"/>
    </xf>
    <xf numFmtId="0" fontId="0" fillId="5" borderId="0" xfId="0" applyFill="1" applyAlignment="1">
      <alignment horizontal="center" vertical="center"/>
    </xf>
    <xf numFmtId="164" fontId="0" fillId="5" borderId="16" xfId="1" applyNumberFormat="1" applyFont="1" applyFill="1" applyBorder="1" applyAlignment="1">
      <alignment horizontal="center" vertical="center"/>
    </xf>
    <xf numFmtId="0" fontId="0" fillId="5" borderId="16" xfId="0" applyFill="1" applyBorder="1" applyAlignment="1">
      <alignment horizontal="center" vertical="center"/>
    </xf>
    <xf numFmtId="0" fontId="2" fillId="5" borderId="16" xfId="0" applyFont="1" applyFill="1" applyBorder="1" applyAlignment="1">
      <alignment horizontal="center" vertical="center"/>
    </xf>
    <xf numFmtId="166" fontId="0" fillId="6" borderId="3" xfId="1" applyNumberFormat="1" applyFont="1" applyFill="1" applyBorder="1" applyAlignment="1">
      <alignment horizontal="center" vertical="center"/>
    </xf>
    <xf numFmtId="166" fontId="0" fillId="6" borderId="0" xfId="1" applyNumberFormat="1" applyFont="1" applyFill="1" applyBorder="1" applyAlignment="1">
      <alignment horizontal="center" vertical="center"/>
    </xf>
    <xf numFmtId="1" fontId="0" fillId="6" borderId="3" xfId="1" applyNumberFormat="1" applyFont="1" applyFill="1" applyBorder="1" applyAlignment="1">
      <alignment horizontal="center" vertical="center"/>
    </xf>
    <xf numFmtId="1" fontId="0" fillId="6" borderId="0" xfId="1" applyNumberFormat="1" applyFont="1" applyFill="1" applyBorder="1" applyAlignment="1">
      <alignment horizontal="center" vertical="center"/>
    </xf>
    <xf numFmtId="9" fontId="0" fillId="5" borderId="11" xfId="3" applyFont="1" applyFill="1" applyBorder="1" applyAlignment="1">
      <alignment horizontal="center" vertical="center"/>
    </xf>
    <xf numFmtId="9" fontId="0" fillId="6" borderId="18" xfId="3" applyFont="1" applyFill="1" applyBorder="1" applyAlignment="1">
      <alignment horizontal="center" vertical="center"/>
    </xf>
    <xf numFmtId="9" fontId="0" fillId="6" borderId="24" xfId="3" applyFont="1" applyFill="1" applyBorder="1" applyAlignment="1">
      <alignment horizontal="center" vertical="center"/>
    </xf>
    <xf numFmtId="9" fontId="2" fillId="5" borderId="19" xfId="3" applyFont="1" applyFill="1" applyBorder="1" applyAlignment="1">
      <alignment horizontal="center" vertical="center"/>
    </xf>
    <xf numFmtId="166" fontId="0" fillId="5" borderId="5" xfId="1" applyNumberFormat="1" applyFont="1" applyFill="1" applyBorder="1" applyAlignment="1">
      <alignment horizontal="center" vertical="center"/>
    </xf>
    <xf numFmtId="166" fontId="0" fillId="5" borderId="6" xfId="1" applyNumberFormat="1" applyFont="1" applyFill="1" applyBorder="1" applyAlignment="1">
      <alignment horizontal="center" vertical="center"/>
    </xf>
    <xf numFmtId="166" fontId="2" fillId="5" borderId="11" xfId="1" applyNumberFormat="1" applyFont="1" applyFill="1" applyBorder="1" applyAlignment="1">
      <alignment horizontal="center" vertical="center"/>
    </xf>
    <xf numFmtId="166" fontId="0" fillId="5" borderId="10" xfId="0" applyNumberFormat="1" applyFill="1" applyBorder="1" applyAlignment="1">
      <alignment horizontal="center" vertical="center"/>
    </xf>
    <xf numFmtId="166" fontId="0" fillId="5" borderId="3" xfId="0" applyNumberFormat="1" applyFill="1" applyBorder="1" applyAlignment="1">
      <alignment horizontal="center" vertical="center"/>
    </xf>
    <xf numFmtId="166" fontId="0" fillId="5" borderId="0" xfId="0" applyNumberFormat="1" applyFill="1" applyAlignment="1">
      <alignment horizontal="center" vertical="center"/>
    </xf>
    <xf numFmtId="166" fontId="0" fillId="5" borderId="16" xfId="1" applyNumberFormat="1" applyFont="1" applyFill="1" applyBorder="1" applyAlignment="1">
      <alignment horizontal="center" vertical="center"/>
    </xf>
    <xf numFmtId="166" fontId="0" fillId="5" borderId="16" xfId="0" applyNumberFormat="1" applyFill="1" applyBorder="1" applyAlignment="1">
      <alignment horizontal="center" vertical="center"/>
    </xf>
    <xf numFmtId="1" fontId="0" fillId="5" borderId="15" xfId="1" applyNumberFormat="1" applyFont="1" applyFill="1" applyBorder="1" applyAlignment="1">
      <alignment horizontal="center" vertical="center"/>
    </xf>
    <xf numFmtId="1" fontId="0" fillId="5" borderId="16" xfId="1" applyNumberFormat="1" applyFont="1" applyFill="1" applyBorder="1" applyAlignment="1">
      <alignment horizontal="center" vertical="center"/>
    </xf>
    <xf numFmtId="1" fontId="2" fillId="5" borderId="11" xfId="1" applyNumberFormat="1" applyFont="1" applyFill="1" applyBorder="1" applyAlignment="1">
      <alignment horizontal="center" vertical="center"/>
    </xf>
    <xf numFmtId="1" fontId="2" fillId="5" borderId="11" xfId="0" applyNumberFormat="1" applyFont="1" applyFill="1" applyBorder="1" applyAlignment="1">
      <alignment horizontal="center" vertical="center"/>
    </xf>
    <xf numFmtId="1" fontId="2" fillId="5" borderId="18" xfId="0" applyNumberFormat="1" applyFont="1" applyFill="1" applyBorder="1" applyAlignment="1">
      <alignment horizontal="center" vertical="center"/>
    </xf>
    <xf numFmtId="1" fontId="2" fillId="5" borderId="24" xfId="0" applyNumberFormat="1" applyFont="1" applyFill="1" applyBorder="1" applyAlignment="1">
      <alignment horizontal="center" vertical="center"/>
    </xf>
    <xf numFmtId="1" fontId="2" fillId="5" borderId="10" xfId="0" applyNumberFormat="1" applyFont="1" applyFill="1" applyBorder="1" applyAlignment="1">
      <alignment horizontal="center" vertical="center"/>
    </xf>
    <xf numFmtId="1" fontId="2" fillId="5" borderId="3" xfId="0" applyNumberFormat="1" applyFont="1" applyFill="1" applyBorder="1" applyAlignment="1">
      <alignment horizontal="center" vertical="center"/>
    </xf>
    <xf numFmtId="1" fontId="2" fillId="5" borderId="0" xfId="0" applyNumberFormat="1" applyFont="1" applyFill="1" applyAlignment="1">
      <alignment horizontal="center" vertical="center"/>
    </xf>
    <xf numFmtId="1" fontId="2" fillId="5" borderId="3" xfId="1" applyNumberFormat="1" applyFont="1" applyFill="1" applyBorder="1" applyAlignment="1">
      <alignment horizontal="center" vertical="center"/>
    </xf>
    <xf numFmtId="1" fontId="2" fillId="5" borderId="0" xfId="1" applyNumberFormat="1" applyFont="1" applyFill="1" applyBorder="1" applyAlignment="1">
      <alignment horizontal="center" vertical="center"/>
    </xf>
    <xf numFmtId="1" fontId="0" fillId="5" borderId="10" xfId="0" applyNumberFormat="1" applyFill="1" applyBorder="1" applyAlignment="1">
      <alignment horizontal="center" vertical="center"/>
    </xf>
    <xf numFmtId="1" fontId="0" fillId="5" borderId="3" xfId="0" applyNumberFormat="1" applyFill="1" applyBorder="1" applyAlignment="1">
      <alignment horizontal="center" vertical="center"/>
    </xf>
    <xf numFmtId="1" fontId="0" fillId="5" borderId="0" xfId="0" applyNumberFormat="1" applyFill="1" applyAlignment="1">
      <alignment horizontal="center" vertical="center"/>
    </xf>
    <xf numFmtId="1" fontId="2" fillId="5" borderId="4" xfId="1" applyNumberFormat="1" applyFont="1" applyFill="1" applyBorder="1" applyAlignment="1">
      <alignment horizontal="center" vertical="center"/>
    </xf>
    <xf numFmtId="0" fontId="5" fillId="3" borderId="5" xfId="0" applyFont="1" applyFill="1" applyBorder="1" applyAlignment="1">
      <alignment horizontal="center"/>
    </xf>
    <xf numFmtId="0" fontId="5" fillId="3" borderId="7" xfId="0" applyFont="1" applyFill="1" applyBorder="1" applyAlignment="1">
      <alignment horizontal="center"/>
    </xf>
    <xf numFmtId="0" fontId="8" fillId="0" borderId="0" xfId="0" applyFont="1"/>
    <xf numFmtId="0" fontId="9" fillId="0" borderId="0" xfId="0" applyFont="1"/>
    <xf numFmtId="0" fontId="10" fillId="0" borderId="0" xfId="0" applyFont="1"/>
    <xf numFmtId="0" fontId="11" fillId="0" borderId="0" xfId="0" applyFont="1"/>
    <xf numFmtId="0" fontId="12" fillId="0" borderId="0" xfId="0" applyFont="1"/>
    <xf numFmtId="0" fontId="5" fillId="3" borderId="4" xfId="0" applyFont="1" applyFill="1" applyBorder="1" applyAlignment="1">
      <alignment horizontal="center"/>
    </xf>
    <xf numFmtId="0" fontId="5" fillId="3" borderId="24" xfId="0" applyFont="1" applyFill="1" applyBorder="1" applyAlignment="1">
      <alignment horizontal="center"/>
    </xf>
    <xf numFmtId="0" fontId="0" fillId="0" borderId="0" xfId="0" applyAlignment="1">
      <alignment horizontal="center"/>
    </xf>
    <xf numFmtId="0" fontId="0" fillId="0" borderId="0" xfId="0" applyAlignment="1">
      <alignment horizontal="left"/>
    </xf>
    <xf numFmtId="0" fontId="2" fillId="0" borderId="1" xfId="0" applyFont="1" applyBorder="1" applyAlignment="1">
      <alignment horizontal="center" wrapText="1"/>
    </xf>
    <xf numFmtId="0" fontId="2" fillId="0" borderId="2" xfId="0" applyFont="1" applyBorder="1" applyAlignment="1">
      <alignment horizontal="center" wrapText="1"/>
    </xf>
    <xf numFmtId="0" fontId="0" fillId="0" borderId="3" xfId="0" applyBorder="1" applyAlignment="1">
      <alignment horizontal="left"/>
    </xf>
    <xf numFmtId="0" fontId="0" fillId="8" borderId="14" xfId="0" applyFill="1" applyBorder="1" applyAlignment="1">
      <alignment horizontal="center" vertical="center"/>
    </xf>
    <xf numFmtId="0" fontId="0" fillId="8" borderId="21" xfId="0" applyFill="1" applyBorder="1" applyAlignment="1">
      <alignment horizontal="center" vertical="center"/>
    </xf>
    <xf numFmtId="0" fontId="0" fillId="8" borderId="15" xfId="0" applyFill="1" applyBorder="1" applyAlignment="1">
      <alignment horizontal="center" vertical="center"/>
    </xf>
    <xf numFmtId="0" fontId="0" fillId="8" borderId="13" xfId="0" applyFill="1" applyBorder="1" applyAlignment="1">
      <alignment horizontal="center" vertical="center"/>
    </xf>
    <xf numFmtId="0" fontId="0" fillId="8" borderId="3" xfId="0" applyFill="1" applyBorder="1" applyAlignment="1">
      <alignment horizontal="center" vertical="center"/>
    </xf>
    <xf numFmtId="0" fontId="0" fillId="8" borderId="0" xfId="0" applyFill="1" applyAlignment="1">
      <alignment horizontal="center" vertical="center"/>
    </xf>
    <xf numFmtId="0" fontId="0" fillId="8" borderId="16" xfId="0" applyFill="1" applyBorder="1" applyAlignment="1">
      <alignment horizontal="center" vertical="center"/>
    </xf>
    <xf numFmtId="0" fontId="0" fillId="8" borderId="10" xfId="0" applyFill="1" applyBorder="1" applyAlignment="1">
      <alignment horizontal="center" vertical="center"/>
    </xf>
    <xf numFmtId="0" fontId="0" fillId="8" borderId="18" xfId="0" applyFill="1" applyBorder="1" applyAlignment="1">
      <alignment horizontal="center" vertical="center"/>
    </xf>
    <xf numFmtId="0" fontId="0" fillId="8" borderId="24" xfId="0" applyFill="1" applyBorder="1" applyAlignment="1">
      <alignment horizontal="center" vertical="center"/>
    </xf>
    <xf numFmtId="0" fontId="0" fillId="8" borderId="19" xfId="0" applyFill="1" applyBorder="1" applyAlignment="1">
      <alignment horizontal="center" vertical="center"/>
    </xf>
    <xf numFmtId="0" fontId="0" fillId="8" borderId="11" xfId="0" applyFill="1" applyBorder="1" applyAlignment="1">
      <alignment horizontal="center" vertical="center"/>
    </xf>
    <xf numFmtId="0" fontId="14" fillId="0" borderId="0" xfId="0" applyFont="1"/>
    <xf numFmtId="0" fontId="0" fillId="7" borderId="16" xfId="0" applyFill="1" applyBorder="1" applyAlignment="1">
      <alignment horizontal="center" vertical="center"/>
    </xf>
    <xf numFmtId="0" fontId="0" fillId="7" borderId="3" xfId="0" applyFill="1" applyBorder="1" applyAlignment="1">
      <alignment horizontal="center" vertical="center"/>
    </xf>
    <xf numFmtId="0" fontId="0" fillId="7" borderId="0" xfId="0" applyFill="1" applyAlignment="1">
      <alignment horizontal="center" vertical="center"/>
    </xf>
    <xf numFmtId="0" fontId="0" fillId="7" borderId="19" xfId="0" applyFill="1" applyBorder="1" applyAlignment="1">
      <alignment horizontal="center" vertical="center"/>
    </xf>
    <xf numFmtId="0" fontId="0" fillId="7" borderId="18" xfId="0" applyFill="1" applyBorder="1" applyAlignment="1">
      <alignment horizontal="center" vertical="center"/>
    </xf>
    <xf numFmtId="0" fontId="0" fillId="7" borderId="24" xfId="0" applyFill="1" applyBorder="1" applyAlignment="1">
      <alignment horizontal="center" vertical="center"/>
    </xf>
    <xf numFmtId="0" fontId="0" fillId="2" borderId="3" xfId="0" applyFill="1" applyBorder="1" applyAlignment="1">
      <alignment horizontal="center" vertical="center"/>
    </xf>
    <xf numFmtId="0" fontId="0" fillId="2" borderId="18" xfId="0" applyFill="1" applyBorder="1" applyAlignment="1">
      <alignment horizontal="center" vertical="center"/>
    </xf>
    <xf numFmtId="0" fontId="0" fillId="7" borderId="10" xfId="0" applyFill="1" applyBorder="1" applyAlignment="1">
      <alignment horizontal="center" vertical="center"/>
    </xf>
    <xf numFmtId="0" fontId="0" fillId="7" borderId="11" xfId="0" applyFill="1" applyBorder="1" applyAlignment="1">
      <alignment horizontal="center" vertical="center"/>
    </xf>
    <xf numFmtId="0" fontId="13" fillId="8" borderId="21" xfId="0" applyFont="1" applyFill="1" applyBorder="1" applyAlignment="1">
      <alignment horizontal="center" vertical="center"/>
    </xf>
    <xf numFmtId="0" fontId="18" fillId="9" borderId="14" xfId="0" applyFont="1" applyFill="1" applyBorder="1" applyAlignment="1">
      <alignment horizontal="center" vertical="center"/>
    </xf>
    <xf numFmtId="0" fontId="0" fillId="9" borderId="21" xfId="0" applyFill="1" applyBorder="1" applyAlignment="1">
      <alignment horizontal="center" vertical="center"/>
    </xf>
    <xf numFmtId="0" fontId="0" fillId="9" borderId="13" xfId="0" applyFill="1" applyBorder="1" applyAlignment="1">
      <alignment horizontal="center" vertical="center"/>
    </xf>
    <xf numFmtId="0" fontId="0" fillId="9" borderId="14" xfId="0" applyFill="1" applyBorder="1" applyAlignment="1">
      <alignment horizontal="center" vertical="center"/>
    </xf>
    <xf numFmtId="0" fontId="0" fillId="9" borderId="15" xfId="0" applyFill="1" applyBorder="1" applyAlignment="1">
      <alignment horizontal="center" vertical="center"/>
    </xf>
    <xf numFmtId="0" fontId="5" fillId="9" borderId="14" xfId="0" applyFont="1" applyFill="1" applyBorder="1" applyAlignment="1">
      <alignment horizontal="center" vertical="center"/>
    </xf>
    <xf numFmtId="0" fontId="5" fillId="3" borderId="5" xfId="0" applyFont="1" applyFill="1" applyBorder="1" applyAlignment="1">
      <alignment horizontal="center"/>
    </xf>
    <xf numFmtId="0" fontId="5" fillId="3" borderId="26" xfId="0" applyFont="1" applyFill="1" applyBorder="1" applyAlignment="1">
      <alignment horizontal="center"/>
    </xf>
    <xf numFmtId="0" fontId="5" fillId="3" borderId="27" xfId="0" applyFont="1" applyFill="1" applyBorder="1" applyAlignment="1">
      <alignment horizontal="center"/>
    </xf>
    <xf numFmtId="0" fontId="5" fillId="3" borderId="13" xfId="0" applyFont="1" applyFill="1" applyBorder="1" applyAlignment="1">
      <alignment horizontal="center" vertical="center"/>
    </xf>
    <xf numFmtId="0" fontId="5" fillId="3" borderId="11" xfId="0" applyFont="1" applyFill="1" applyBorder="1" applyAlignment="1">
      <alignment horizontal="center" vertical="center"/>
    </xf>
    <xf numFmtId="0" fontId="15" fillId="3" borderId="14" xfId="0" applyFont="1" applyFill="1" applyBorder="1" applyAlignment="1">
      <alignment horizontal="center" vertical="center"/>
    </xf>
    <xf numFmtId="0" fontId="15" fillId="3" borderId="18" xfId="0" applyFont="1" applyFill="1" applyBorder="1" applyAlignment="1">
      <alignment horizontal="center" vertical="center"/>
    </xf>
    <xf numFmtId="0" fontId="5" fillId="3" borderId="15" xfId="0" applyFont="1" applyFill="1" applyBorder="1" applyAlignment="1">
      <alignment horizontal="center" vertical="center"/>
    </xf>
    <xf numFmtId="0" fontId="5" fillId="3" borderId="19"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7" xfId="0" applyFont="1" applyFill="1" applyBorder="1" applyAlignment="1">
      <alignment horizontal="center" vertical="center"/>
    </xf>
    <xf numFmtId="0" fontId="15" fillId="3" borderId="21" xfId="0" applyFont="1" applyFill="1" applyBorder="1" applyAlignment="1">
      <alignment horizontal="center" vertical="center"/>
    </xf>
    <xf numFmtId="0" fontId="15" fillId="3" borderId="24"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24" xfId="0" applyFont="1" applyFill="1" applyBorder="1" applyAlignment="1">
      <alignment horizontal="center" vertical="center"/>
    </xf>
    <xf numFmtId="0" fontId="17" fillId="3" borderId="21" xfId="0" applyFont="1" applyFill="1" applyBorder="1" applyAlignment="1">
      <alignment horizontal="center" vertical="center"/>
    </xf>
    <xf numFmtId="0" fontId="17" fillId="3" borderId="24" xfId="0" applyFont="1" applyFill="1" applyBorder="1" applyAlignment="1">
      <alignment horizontal="center" vertical="center"/>
    </xf>
    <xf numFmtId="0" fontId="17" fillId="3" borderId="15" xfId="0" applyFont="1" applyFill="1" applyBorder="1" applyAlignment="1">
      <alignment horizontal="center" vertical="center"/>
    </xf>
    <xf numFmtId="0" fontId="17" fillId="3" borderId="19" xfId="0" applyFont="1" applyFill="1" applyBorder="1" applyAlignment="1">
      <alignment horizontal="center" vertical="center"/>
    </xf>
    <xf numFmtId="0" fontId="5" fillId="3" borderId="6" xfId="0" applyFont="1" applyFill="1" applyBorder="1" applyAlignment="1">
      <alignment horizontal="center"/>
    </xf>
    <xf numFmtId="0" fontId="5" fillId="3" borderId="7" xfId="0" applyFont="1" applyFill="1" applyBorder="1" applyAlignment="1">
      <alignment horizontal="center"/>
    </xf>
    <xf numFmtId="0" fontId="7" fillId="3" borderId="0" xfId="0" applyFont="1" applyFill="1" applyAlignment="1">
      <alignment horizontal="center" vertical="center"/>
    </xf>
    <xf numFmtId="0" fontId="6" fillId="3" borderId="13" xfId="0" applyFont="1" applyFill="1" applyBorder="1" applyAlignment="1">
      <alignment horizontal="center" vertical="center"/>
    </xf>
    <xf numFmtId="0" fontId="6" fillId="3" borderId="11" xfId="0" applyFont="1" applyFill="1" applyBorder="1" applyAlignment="1">
      <alignment horizontal="center" vertical="center"/>
    </xf>
  </cellXfs>
  <cellStyles count="4">
    <cellStyle name="Comma" xfId="1" builtinId="3"/>
    <cellStyle name="Normal" xfId="0" builtinId="0"/>
    <cellStyle name="Normal 3" xfId="2" xr:uid="{4837628C-BDAE-487D-97E8-16069896ED97}"/>
    <cellStyle name="Percent" xfId="3" builtinId="5"/>
  </cellStyles>
  <dxfs count="21">
    <dxf>
      <fill>
        <patternFill>
          <bgColor rgb="FFE1FFE1"/>
        </patternFill>
      </fill>
    </dxf>
    <dxf>
      <fill>
        <patternFill>
          <bgColor rgb="FFE1FFE1"/>
        </patternFill>
      </fill>
    </dxf>
    <dxf>
      <fill>
        <patternFill>
          <bgColor rgb="FFE1FFE1"/>
        </patternFill>
      </fill>
    </dxf>
    <dxf>
      <fill>
        <patternFill>
          <bgColor rgb="FFE1FFE1"/>
        </patternFill>
      </fill>
    </dxf>
    <dxf>
      <font>
        <color auto="1"/>
      </font>
      <fill>
        <patternFill>
          <bgColor rgb="FFFF0000"/>
        </patternFill>
      </fill>
    </dxf>
    <dxf>
      <fill>
        <patternFill>
          <bgColor rgb="FFE1FFE1"/>
        </patternFill>
      </fill>
    </dxf>
    <dxf>
      <fill>
        <patternFill>
          <bgColor rgb="FFE1FFE1"/>
        </patternFill>
      </fill>
    </dxf>
    <dxf>
      <font>
        <color rgb="FF006100"/>
      </font>
      <fill>
        <patternFill>
          <bgColor rgb="FFC6EFCE"/>
        </patternFill>
      </fill>
    </dxf>
    <dxf>
      <font>
        <color rgb="FF9C0006"/>
      </font>
      <fill>
        <patternFill>
          <bgColor rgb="FFFFC7CE"/>
        </patternFill>
      </fill>
    </dxf>
    <dxf>
      <font>
        <color auto="1"/>
      </font>
      <fill>
        <patternFill>
          <bgColor rgb="FFFF0000"/>
        </patternFill>
      </fill>
    </dxf>
    <dxf>
      <font>
        <color auto="1"/>
      </font>
      <fill>
        <patternFill>
          <bgColor rgb="FFFF0000"/>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bottom style="thin">
          <color indexed="64"/>
        </bottom>
      </border>
    </dxf>
    <dxf>
      <font>
        <b/>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alignment horizontal="center" vertical="bottom" textRotation="0" wrapText="0" indent="0" justifyLastLine="0" shrinkToFit="0" readingOrder="0"/>
    </dxf>
    <dxf>
      <alignment horizontal="left" vertical="bottom" textRotation="0" wrapText="0" indent="0" justifyLastLine="0" shrinkToFit="0" readingOrder="0"/>
    </dxf>
    <dxf>
      <font>
        <b/>
        <i val="0"/>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
      <numFmt numFmtId="0" formatCode="General"/>
    </dxf>
  </dxfs>
  <tableStyles count="0" defaultTableStyle="TableStyleMedium2" defaultPivotStyle="PivotStyleLight16"/>
  <colors>
    <mruColors>
      <color rgb="FF2E145D"/>
      <color rgb="FFFFE1E1"/>
      <color rgb="FFA093DB"/>
      <color rgb="FFE1FF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10</xdr:col>
      <xdr:colOff>20506</xdr:colOff>
      <xdr:row>0</xdr:row>
      <xdr:rowOff>76761</xdr:rowOff>
    </xdr:from>
    <xdr:to>
      <xdr:col>17</xdr:col>
      <xdr:colOff>72949</xdr:colOff>
      <xdr:row>4</xdr:row>
      <xdr:rowOff>69141</xdr:rowOff>
    </xdr:to>
    <xdr:sp macro="" textlink="">
      <xdr:nvSpPr>
        <xdr:cNvPr id="2" name="Rectangle: Rounded Corners 1">
          <a:extLst>
            <a:ext uri="{FF2B5EF4-FFF2-40B4-BE49-F238E27FC236}">
              <a16:creationId xmlns:a16="http://schemas.microsoft.com/office/drawing/2014/main" id="{311BED0A-105E-75CB-1964-4C7895BC7673}"/>
            </a:ext>
          </a:extLst>
        </xdr:cNvPr>
        <xdr:cNvSpPr/>
      </xdr:nvSpPr>
      <xdr:spPr>
        <a:xfrm>
          <a:off x="7786182" y="76761"/>
          <a:ext cx="4288267" cy="1068145"/>
        </a:xfrm>
        <a:prstGeom prst="roundRect">
          <a:avLst/>
        </a:prstGeom>
        <a:ln>
          <a:noFill/>
        </a:ln>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ctr"/>
        <a:lstStyle/>
        <a:p>
          <a:pPr algn="ctr"/>
          <a:r>
            <a:rPr lang="en-GB" sz="1400"/>
            <a:t>If you would</a:t>
          </a:r>
          <a:r>
            <a:rPr lang="en-GB" sz="1400" baseline="0"/>
            <a:t> like to ask any questions about this template or provide feedback for improvements/changes please contact:</a:t>
          </a:r>
          <a:r>
            <a:rPr lang="en-GB" sz="1400" b="1" baseline="0"/>
            <a:t> warren.porter@impsoftware.co.uk</a:t>
          </a:r>
        </a:p>
      </xdr:txBody>
    </xdr:sp>
    <xdr:clientData/>
  </xdr:twoCellAnchor>
  <xdr:twoCellAnchor>
    <xdr:from>
      <xdr:col>6</xdr:col>
      <xdr:colOff>2129118</xdr:colOff>
      <xdr:row>0</xdr:row>
      <xdr:rowOff>78441</xdr:rowOff>
    </xdr:from>
    <xdr:to>
      <xdr:col>9</xdr:col>
      <xdr:colOff>601778</xdr:colOff>
      <xdr:row>2</xdr:row>
      <xdr:rowOff>264458</xdr:rowOff>
    </xdr:to>
    <xdr:pic>
      <xdr:nvPicPr>
        <xdr:cNvPr id="3" name="Picture 2">
          <a:extLst>
            <a:ext uri="{FF2B5EF4-FFF2-40B4-BE49-F238E27FC236}">
              <a16:creationId xmlns:a16="http://schemas.microsoft.com/office/drawing/2014/main" id="{D97979E3-33FC-4407-AE20-7FD00273915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334" r="-1"/>
        <a:stretch/>
      </xdr:blipFill>
      <xdr:spPr>
        <a:xfrm>
          <a:off x="5569324" y="78441"/>
          <a:ext cx="2193013" cy="7238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457200</xdr:colOff>
      <xdr:row>0</xdr:row>
      <xdr:rowOff>74296</xdr:rowOff>
    </xdr:from>
    <xdr:to>
      <xdr:col>2</xdr:col>
      <xdr:colOff>2135863</xdr:colOff>
      <xdr:row>4</xdr:row>
      <xdr:rowOff>72390</xdr:rowOff>
    </xdr:to>
    <xdr:pic>
      <xdr:nvPicPr>
        <xdr:cNvPr id="2" name="Picture 1">
          <a:extLst>
            <a:ext uri="{FF2B5EF4-FFF2-40B4-BE49-F238E27FC236}">
              <a16:creationId xmlns:a16="http://schemas.microsoft.com/office/drawing/2014/main" id="{E3B67233-6AF9-47E9-97E1-D488C4CC7E4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334" r="-1"/>
        <a:stretch/>
      </xdr:blipFill>
      <xdr:spPr>
        <a:xfrm>
          <a:off x="457200" y="74296"/>
          <a:ext cx="2193013" cy="741044"/>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D2299CA-6ECA-4546-9AB0-F018E12BDB81}" name="Schools" displayName="Schools" ref="C1:E86" totalsRowShown="0">
  <autoFilter ref="C1:E86" xr:uid="{4D2299CA-6ECA-4546-9AB0-F018E12BDB81}"/>
  <tableColumns count="3">
    <tableColumn id="1" xr3:uid="{5B5A365B-EC6D-4F89-8773-AEF31FB43FD5}" name="School Code"/>
    <tableColumn id="2" xr3:uid="{0CFDB70E-032E-4DAF-BF73-DF8ACC80683E}" name="School Name"/>
    <tableColumn id="3" xr3:uid="{20D44B92-5ACE-4766-AEC3-150660CE9DD5}" name="School Type" dataDxfId="20">
      <calculatedColumnFormula>$A$2</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8A3263E-006E-4F98-856F-5B4A8EDACD88}" name="School_Types" displayName="School_Types" ref="A1:A6" totalsRowShown="0">
  <autoFilter ref="A1:A6" xr:uid="{38A3263E-006E-4F98-856F-5B4A8EDACD88}"/>
  <tableColumns count="1">
    <tableColumn id="1" xr3:uid="{60D2E8F7-27F7-4E5A-8585-B4316636A091}" name="School Types"/>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75DEBE3-A261-42E2-AF3C-BBA17E45EF2F}" name="Pupil_Group" displayName="Pupil_Group" ref="G1:G21" totalsRowShown="0">
  <autoFilter ref="G1:G21" xr:uid="{875DEBE3-A261-42E2-AF3C-BBA17E45EF2F}"/>
  <tableColumns count="1">
    <tableColumn id="1" xr3:uid="{F53AA142-8A64-451F-AE20-58F8E95C855A}" name="Pupil Group"/>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EEC2170B-7930-4211-B62C-5F09C8AEA277}" name="Year" displayName="Year" ref="K1:K2" totalsRowShown="0">
  <autoFilter ref="K1:K2" xr:uid="{EEC2170B-7930-4211-B62C-5F09C8AEA277}"/>
  <tableColumns count="1">
    <tableColumn id="1" xr3:uid="{5F9364BE-C0D3-47FE-9D78-3ED5610A2AB9}" name="Year"/>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DBE3B5C-73D6-4A96-B7F3-5CFE4ADDA89A}" name="Staff_Roles" displayName="Staff_Roles" ref="I1:I86" totalsRowShown="0">
  <autoFilter ref="I1:I86" xr:uid="{9DBE3B5C-73D6-4A96-B7F3-5CFE4ADDA89A}"/>
  <tableColumns count="1">
    <tableColumn id="1" xr3:uid="{F1A684B3-0B2A-4B3D-9DB6-94E9654E3051}" name="Staff Roles"/>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10981E5E-46A1-4E95-B8BD-08A5DC2F348B}" name="Table8" displayName="Table8" ref="A1:B6" totalsRowShown="0" headerRowDxfId="19">
  <autoFilter ref="A1:B6" xr:uid="{10981E5E-46A1-4E95-B8BD-08A5DC2F348B}"/>
  <tableColumns count="2">
    <tableColumn id="1" xr3:uid="{35E4A059-E25C-400A-B858-FC98964A9DBA}" name="Check" dataDxfId="18"/>
    <tableColumn id="2" xr3:uid="{F4980AC8-689B-4D57-B57B-77BE4D0B38F7}" name="Message" dataDxfId="17"/>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B00C960-19E8-41FD-A9AE-805442989DCF}" name="Table2" displayName="Table2" ref="A1:C1048576" totalsRowShown="0" headerRowDxfId="16" dataDxfId="14" headerRowBorderDxfId="15">
  <autoFilter ref="A1:C1048576" xr:uid="{7B00C960-19E8-41FD-A9AE-805442989DCF}"/>
  <tableColumns count="3">
    <tableColumn id="1" xr3:uid="{11A34866-2F71-409D-99C0-71CEC7BF8503}" name="Account code" dataDxfId="13"/>
    <tableColumn id="2" xr3:uid="{120D2AEE-042C-4000-9581-C5D7C3415C6C}" name="L1 Description" dataDxfId="12"/>
    <tableColumn id="3" xr3:uid="{61F321B8-FD33-477E-AC4B-1084CBAD7C78}" name="L2 Description" dataDxfId="11"/>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IMP branding">
      <a:dk1>
        <a:sysClr val="windowText" lastClr="000000"/>
      </a:dk1>
      <a:lt1>
        <a:sysClr val="window" lastClr="FFFFFF"/>
      </a:lt1>
      <a:dk2>
        <a:srgbClr val="0E2841"/>
      </a:dk2>
      <a:lt2>
        <a:srgbClr val="E8E8E8"/>
      </a:lt2>
      <a:accent1>
        <a:srgbClr val="261342"/>
      </a:accent1>
      <a:accent2>
        <a:srgbClr val="67D1FF"/>
      </a:accent2>
      <a:accent3>
        <a:srgbClr val="6A0F8E"/>
      </a:accent3>
      <a:accent4>
        <a:srgbClr val="A093DB"/>
      </a:accent4>
      <a:accent5>
        <a:srgbClr val="2E145D"/>
      </a:accent5>
      <a:accent6>
        <a:srgbClr val="B2B2B2"/>
      </a:accent6>
      <a:hlink>
        <a:srgbClr val="E5E5E5"/>
      </a:hlink>
      <a:folHlink>
        <a:srgbClr val="FFFFFF"/>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5" Type="http://schemas.openxmlformats.org/officeDocument/2006/relationships/table" Target="../tables/table5.xml"/><Relationship Id="rId4" Type="http://schemas.openxmlformats.org/officeDocument/2006/relationships/table" Target="../tables/table4.xml"/></Relationships>
</file>

<file path=xl/worksheets/_rels/sheet5.xml.rels><?xml version="1.0" encoding="UTF-8" standalone="yes"?>
<Relationships xmlns="http://schemas.openxmlformats.org/package/2006/relationships"><Relationship Id="rId1" Type="http://schemas.openxmlformats.org/officeDocument/2006/relationships/table" Target="../tables/table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24DB80-9D30-44AA-9198-CE304FE2CE0C}">
  <sheetPr>
    <tabColor rgb="FF2E145D"/>
  </sheetPr>
  <dimension ref="B1:D55"/>
  <sheetViews>
    <sheetView showGridLines="0" tabSelected="1" zoomScale="85" zoomScaleNormal="85" workbookViewId="0">
      <selection activeCell="X11" sqref="X11"/>
    </sheetView>
  </sheetViews>
  <sheetFormatPr defaultRowHeight="15.6" x14ac:dyDescent="0.3"/>
  <cols>
    <col min="1" max="1" width="6.109375" style="139" customWidth="1"/>
    <col min="2" max="6" width="8.88671875" style="139"/>
    <col min="7" max="7" width="36.6640625" style="139" customWidth="1"/>
    <col min="8" max="16384" width="8.88671875" style="139"/>
  </cols>
  <sheetData>
    <row r="1" spans="2:3" ht="19.2" customHeight="1" x14ac:dyDescent="0.3"/>
    <row r="2" spans="2:3" ht="23.4" x14ac:dyDescent="0.45">
      <c r="B2" s="142" t="s">
        <v>185</v>
      </c>
    </row>
    <row r="3" spans="2:3" ht="21" x14ac:dyDescent="0.4">
      <c r="B3" s="140"/>
    </row>
    <row r="4" spans="2:3" ht="21" x14ac:dyDescent="0.4">
      <c r="B4" s="141" t="s">
        <v>186</v>
      </c>
    </row>
    <row r="5" spans="2:3" ht="21" x14ac:dyDescent="0.4">
      <c r="B5" s="141"/>
    </row>
    <row r="6" spans="2:3" x14ac:dyDescent="0.3">
      <c r="C6" s="138" t="s">
        <v>0</v>
      </c>
    </row>
    <row r="7" spans="2:3" x14ac:dyDescent="0.3">
      <c r="C7" s="139" t="s">
        <v>219</v>
      </c>
    </row>
    <row r="9" spans="2:3" x14ac:dyDescent="0.3">
      <c r="C9" s="138" t="s">
        <v>180</v>
      </c>
    </row>
    <row r="10" spans="2:3" x14ac:dyDescent="0.3">
      <c r="C10" s="139" t="s">
        <v>216</v>
      </c>
    </row>
    <row r="12" spans="2:3" x14ac:dyDescent="0.3">
      <c r="C12" s="138" t="s">
        <v>181</v>
      </c>
    </row>
    <row r="13" spans="2:3" x14ac:dyDescent="0.3">
      <c r="C13" s="139" t="s">
        <v>182</v>
      </c>
    </row>
    <row r="15" spans="2:3" x14ac:dyDescent="0.3">
      <c r="C15" s="138" t="s">
        <v>5</v>
      </c>
    </row>
    <row r="16" spans="2:3" x14ac:dyDescent="0.3">
      <c r="C16" s="139" t="s">
        <v>183</v>
      </c>
    </row>
    <row r="18" spans="2:3" x14ac:dyDescent="0.3">
      <c r="C18" s="138" t="s">
        <v>184</v>
      </c>
    </row>
    <row r="19" spans="2:3" x14ac:dyDescent="0.3">
      <c r="C19" s="139" t="s">
        <v>230</v>
      </c>
    </row>
    <row r="21" spans="2:3" ht="21" x14ac:dyDescent="0.4">
      <c r="B21" s="141" t="s">
        <v>187</v>
      </c>
    </row>
    <row r="23" spans="2:3" x14ac:dyDescent="0.3">
      <c r="C23" s="138" t="s">
        <v>25</v>
      </c>
    </row>
    <row r="24" spans="2:3" x14ac:dyDescent="0.3">
      <c r="C24" s="139" t="s">
        <v>189</v>
      </c>
    </row>
    <row r="25" spans="2:3" x14ac:dyDescent="0.3">
      <c r="C25" s="139" t="s">
        <v>188</v>
      </c>
    </row>
    <row r="26" spans="2:3" x14ac:dyDescent="0.3">
      <c r="C26" s="139" t="s">
        <v>226</v>
      </c>
    </row>
    <row r="28" spans="2:3" x14ac:dyDescent="0.3">
      <c r="C28" s="138" t="s">
        <v>190</v>
      </c>
    </row>
    <row r="29" spans="2:3" x14ac:dyDescent="0.3">
      <c r="C29" s="139" t="s">
        <v>227</v>
      </c>
    </row>
    <row r="30" spans="2:3" x14ac:dyDescent="0.3">
      <c r="C30" s="139" t="s">
        <v>191</v>
      </c>
    </row>
    <row r="31" spans="2:3" x14ac:dyDescent="0.3">
      <c r="C31" s="139" t="s">
        <v>228</v>
      </c>
    </row>
    <row r="33" spans="2:3" x14ac:dyDescent="0.3">
      <c r="C33" s="138" t="s">
        <v>203</v>
      </c>
    </row>
    <row r="34" spans="2:3" x14ac:dyDescent="0.3">
      <c r="C34" s="139" t="s">
        <v>217</v>
      </c>
    </row>
    <row r="36" spans="2:3" ht="21" x14ac:dyDescent="0.4">
      <c r="B36" s="141" t="s">
        <v>192</v>
      </c>
    </row>
    <row r="38" spans="2:3" x14ac:dyDescent="0.3">
      <c r="C38" s="138" t="s">
        <v>200</v>
      </c>
    </row>
    <row r="39" spans="2:3" x14ac:dyDescent="0.3">
      <c r="C39" s="139" t="s">
        <v>229</v>
      </c>
    </row>
    <row r="40" spans="2:3" x14ac:dyDescent="0.3">
      <c r="C40" s="139" t="s">
        <v>231</v>
      </c>
    </row>
    <row r="41" spans="2:3" x14ac:dyDescent="0.3">
      <c r="C41" s="139" t="s">
        <v>218</v>
      </c>
    </row>
    <row r="43" spans="2:3" x14ac:dyDescent="0.3">
      <c r="C43" s="138" t="s">
        <v>201</v>
      </c>
    </row>
    <row r="44" spans="2:3" x14ac:dyDescent="0.3">
      <c r="C44" s="139" t="s">
        <v>202</v>
      </c>
    </row>
    <row r="45" spans="2:3" x14ac:dyDescent="0.3">
      <c r="C45" s="139" t="s">
        <v>220</v>
      </c>
    </row>
    <row r="47" spans="2:3" ht="21" x14ac:dyDescent="0.4">
      <c r="B47" s="141" t="s">
        <v>204</v>
      </c>
    </row>
    <row r="48" spans="2:3" ht="21" x14ac:dyDescent="0.4">
      <c r="B48" s="141"/>
    </row>
    <row r="49" spans="3:4" x14ac:dyDescent="0.3">
      <c r="C49" s="138" t="s">
        <v>210</v>
      </c>
    </row>
    <row r="50" spans="3:4" x14ac:dyDescent="0.3">
      <c r="D50" s="139" t="s">
        <v>209</v>
      </c>
    </row>
    <row r="51" spans="3:4" x14ac:dyDescent="0.3">
      <c r="D51" s="139" t="s">
        <v>222</v>
      </c>
    </row>
    <row r="52" spans="3:4" x14ac:dyDescent="0.3">
      <c r="D52" s="139" t="s">
        <v>206</v>
      </c>
    </row>
    <row r="54" spans="3:4" x14ac:dyDescent="0.3">
      <c r="C54" s="138" t="s">
        <v>207</v>
      </c>
    </row>
    <row r="55" spans="3:4" x14ac:dyDescent="0.3">
      <c r="D55" s="139" t="s">
        <v>208</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126B2A-68CE-421E-B4FE-19CF757A6D99}">
  <sheetPr>
    <tabColor rgb="FF92D050"/>
  </sheetPr>
  <dimension ref="A1:K86"/>
  <sheetViews>
    <sheetView workbookViewId="0">
      <selection activeCell="N14" sqref="N14"/>
    </sheetView>
  </sheetViews>
  <sheetFormatPr defaultRowHeight="14.4" x14ac:dyDescent="0.3"/>
  <cols>
    <col min="1" max="1" width="22.88671875" bestFit="1" customWidth="1"/>
    <col min="2" max="2" width="2.6640625" customWidth="1"/>
    <col min="3" max="3" width="13.44140625" customWidth="1"/>
    <col min="4" max="4" width="39.88671875" customWidth="1"/>
    <col min="5" max="5" width="22.88671875" bestFit="1" customWidth="1"/>
    <col min="6" max="6" width="2.6640625" customWidth="1"/>
    <col min="7" max="7" width="20.33203125" customWidth="1"/>
    <col min="8" max="8" width="3.88671875" customWidth="1"/>
    <col min="9" max="9" width="30.44140625" customWidth="1"/>
    <col min="10" max="10" width="2.6640625" customWidth="1"/>
    <col min="12" max="12" width="2.6640625" customWidth="1"/>
  </cols>
  <sheetData>
    <row r="1" spans="1:11" x14ac:dyDescent="0.3">
      <c r="A1" t="s">
        <v>0</v>
      </c>
      <c r="C1" t="s">
        <v>1</v>
      </c>
      <c r="D1" t="s">
        <v>2</v>
      </c>
      <c r="E1" t="s">
        <v>3</v>
      </c>
      <c r="G1" t="s">
        <v>4</v>
      </c>
      <c r="I1" t="s">
        <v>5</v>
      </c>
      <c r="K1" t="s">
        <v>6</v>
      </c>
    </row>
    <row r="2" spans="1:11" x14ac:dyDescent="0.3">
      <c r="A2" t="s">
        <v>7</v>
      </c>
      <c r="E2" t="str">
        <f t="shared" ref="E2:E6" si="0">$A$2</f>
        <v>Central Location</v>
      </c>
      <c r="G2" t="s">
        <v>13</v>
      </c>
      <c r="K2" t="s">
        <v>8</v>
      </c>
    </row>
    <row r="3" spans="1:11" x14ac:dyDescent="0.3">
      <c r="A3" t="s">
        <v>223</v>
      </c>
      <c r="E3" t="str">
        <f t="shared" si="0"/>
        <v>Central Location</v>
      </c>
      <c r="G3" t="s">
        <v>14</v>
      </c>
    </row>
    <row r="4" spans="1:11" x14ac:dyDescent="0.3">
      <c r="A4" t="s">
        <v>224</v>
      </c>
      <c r="E4" t="str">
        <f t="shared" si="0"/>
        <v>Central Location</v>
      </c>
      <c r="G4" t="s">
        <v>15</v>
      </c>
    </row>
    <row r="5" spans="1:11" x14ac:dyDescent="0.3">
      <c r="A5" t="s">
        <v>225</v>
      </c>
      <c r="E5" t="str">
        <f t="shared" si="0"/>
        <v>Central Location</v>
      </c>
      <c r="G5" t="s">
        <v>16</v>
      </c>
    </row>
    <row r="6" spans="1:11" x14ac:dyDescent="0.3">
      <c r="A6" t="s">
        <v>12</v>
      </c>
      <c r="E6" t="str">
        <f t="shared" si="0"/>
        <v>Central Location</v>
      </c>
      <c r="G6" t="s">
        <v>17</v>
      </c>
    </row>
    <row r="7" spans="1:11" x14ac:dyDescent="0.3">
      <c r="E7" t="str">
        <f>$A$3</f>
        <v>School Type 1</v>
      </c>
      <c r="G7" t="s">
        <v>18</v>
      </c>
    </row>
    <row r="8" spans="1:11" x14ac:dyDescent="0.3">
      <c r="E8" t="str">
        <f t="shared" ref="E8:E26" si="1">$A$3</f>
        <v>School Type 1</v>
      </c>
      <c r="G8" t="s">
        <v>19</v>
      </c>
    </row>
    <row r="9" spans="1:11" x14ac:dyDescent="0.3">
      <c r="E9" t="str">
        <f t="shared" si="1"/>
        <v>School Type 1</v>
      </c>
      <c r="G9" t="s">
        <v>20</v>
      </c>
    </row>
    <row r="10" spans="1:11" x14ac:dyDescent="0.3">
      <c r="E10" t="str">
        <f t="shared" si="1"/>
        <v>School Type 1</v>
      </c>
      <c r="G10" t="s">
        <v>21</v>
      </c>
    </row>
    <row r="11" spans="1:11" x14ac:dyDescent="0.3">
      <c r="E11" t="str">
        <f t="shared" si="1"/>
        <v>School Type 1</v>
      </c>
      <c r="G11" t="s">
        <v>22</v>
      </c>
    </row>
    <row r="12" spans="1:11" x14ac:dyDescent="0.3">
      <c r="E12" t="str">
        <f t="shared" si="1"/>
        <v>School Type 1</v>
      </c>
      <c r="G12" t="s">
        <v>23</v>
      </c>
    </row>
    <row r="13" spans="1:11" x14ac:dyDescent="0.3">
      <c r="E13" t="str">
        <f t="shared" si="1"/>
        <v>School Type 1</v>
      </c>
      <c r="G13" t="s">
        <v>212</v>
      </c>
    </row>
    <row r="14" spans="1:11" x14ac:dyDescent="0.3">
      <c r="E14" t="str">
        <f t="shared" si="1"/>
        <v>School Type 1</v>
      </c>
      <c r="G14" t="s">
        <v>213</v>
      </c>
    </row>
    <row r="15" spans="1:11" x14ac:dyDescent="0.3">
      <c r="E15" t="str">
        <f t="shared" si="1"/>
        <v>School Type 1</v>
      </c>
      <c r="G15" t="s">
        <v>214</v>
      </c>
    </row>
    <row r="16" spans="1:11" x14ac:dyDescent="0.3">
      <c r="E16" t="str">
        <f t="shared" si="1"/>
        <v>School Type 1</v>
      </c>
      <c r="G16" t="s">
        <v>215</v>
      </c>
    </row>
    <row r="17" spans="5:5" x14ac:dyDescent="0.3">
      <c r="E17" t="str">
        <f t="shared" si="1"/>
        <v>School Type 1</v>
      </c>
    </row>
    <row r="18" spans="5:5" x14ac:dyDescent="0.3">
      <c r="E18" t="str">
        <f t="shared" si="1"/>
        <v>School Type 1</v>
      </c>
    </row>
    <row r="19" spans="5:5" x14ac:dyDescent="0.3">
      <c r="E19" t="str">
        <f t="shared" si="1"/>
        <v>School Type 1</v>
      </c>
    </row>
    <row r="20" spans="5:5" x14ac:dyDescent="0.3">
      <c r="E20" t="str">
        <f t="shared" si="1"/>
        <v>School Type 1</v>
      </c>
    </row>
    <row r="21" spans="5:5" x14ac:dyDescent="0.3">
      <c r="E21" t="str">
        <f t="shared" si="1"/>
        <v>School Type 1</v>
      </c>
    </row>
    <row r="22" spans="5:5" x14ac:dyDescent="0.3">
      <c r="E22" t="str">
        <f t="shared" si="1"/>
        <v>School Type 1</v>
      </c>
    </row>
    <row r="23" spans="5:5" x14ac:dyDescent="0.3">
      <c r="E23" t="str">
        <f t="shared" si="1"/>
        <v>School Type 1</v>
      </c>
    </row>
    <row r="24" spans="5:5" x14ac:dyDescent="0.3">
      <c r="E24" t="str">
        <f t="shared" si="1"/>
        <v>School Type 1</v>
      </c>
    </row>
    <row r="25" spans="5:5" x14ac:dyDescent="0.3">
      <c r="E25" t="str">
        <f t="shared" si="1"/>
        <v>School Type 1</v>
      </c>
    </row>
    <row r="26" spans="5:5" x14ac:dyDescent="0.3">
      <c r="E26" t="str">
        <f t="shared" si="1"/>
        <v>School Type 1</v>
      </c>
    </row>
    <row r="27" spans="5:5" x14ac:dyDescent="0.3">
      <c r="E27" t="str">
        <f>$A$4</f>
        <v>School Type 2</v>
      </c>
    </row>
    <row r="28" spans="5:5" x14ac:dyDescent="0.3">
      <c r="E28" t="str">
        <f t="shared" ref="E28:E46" si="2">$A$4</f>
        <v>School Type 2</v>
      </c>
    </row>
    <row r="29" spans="5:5" x14ac:dyDescent="0.3">
      <c r="E29" t="str">
        <f t="shared" si="2"/>
        <v>School Type 2</v>
      </c>
    </row>
    <row r="30" spans="5:5" x14ac:dyDescent="0.3">
      <c r="E30" t="str">
        <f t="shared" si="2"/>
        <v>School Type 2</v>
      </c>
    </row>
    <row r="31" spans="5:5" x14ac:dyDescent="0.3">
      <c r="E31" t="str">
        <f t="shared" si="2"/>
        <v>School Type 2</v>
      </c>
    </row>
    <row r="32" spans="5:5" x14ac:dyDescent="0.3">
      <c r="E32" t="str">
        <f t="shared" si="2"/>
        <v>School Type 2</v>
      </c>
    </row>
    <row r="33" spans="5:5" x14ac:dyDescent="0.3">
      <c r="E33" t="str">
        <f t="shared" si="2"/>
        <v>School Type 2</v>
      </c>
    </row>
    <row r="34" spans="5:5" x14ac:dyDescent="0.3">
      <c r="E34" t="str">
        <f t="shared" si="2"/>
        <v>School Type 2</v>
      </c>
    </row>
    <row r="35" spans="5:5" x14ac:dyDescent="0.3">
      <c r="E35" t="str">
        <f t="shared" si="2"/>
        <v>School Type 2</v>
      </c>
    </row>
    <row r="36" spans="5:5" x14ac:dyDescent="0.3">
      <c r="E36" t="str">
        <f t="shared" si="2"/>
        <v>School Type 2</v>
      </c>
    </row>
    <row r="37" spans="5:5" x14ac:dyDescent="0.3">
      <c r="E37" t="str">
        <f t="shared" si="2"/>
        <v>School Type 2</v>
      </c>
    </row>
    <row r="38" spans="5:5" x14ac:dyDescent="0.3">
      <c r="E38" t="str">
        <f t="shared" si="2"/>
        <v>School Type 2</v>
      </c>
    </row>
    <row r="39" spans="5:5" x14ac:dyDescent="0.3">
      <c r="E39" t="str">
        <f t="shared" si="2"/>
        <v>School Type 2</v>
      </c>
    </row>
    <row r="40" spans="5:5" x14ac:dyDescent="0.3">
      <c r="E40" t="str">
        <f t="shared" si="2"/>
        <v>School Type 2</v>
      </c>
    </row>
    <row r="41" spans="5:5" x14ac:dyDescent="0.3">
      <c r="E41" t="str">
        <f t="shared" si="2"/>
        <v>School Type 2</v>
      </c>
    </row>
    <row r="42" spans="5:5" x14ac:dyDescent="0.3">
      <c r="E42" t="str">
        <f t="shared" si="2"/>
        <v>School Type 2</v>
      </c>
    </row>
    <row r="43" spans="5:5" x14ac:dyDescent="0.3">
      <c r="E43" t="str">
        <f t="shared" si="2"/>
        <v>School Type 2</v>
      </c>
    </row>
    <row r="44" spans="5:5" x14ac:dyDescent="0.3">
      <c r="E44" t="str">
        <f t="shared" si="2"/>
        <v>School Type 2</v>
      </c>
    </row>
    <row r="45" spans="5:5" x14ac:dyDescent="0.3">
      <c r="E45" t="str">
        <f t="shared" si="2"/>
        <v>School Type 2</v>
      </c>
    </row>
    <row r="46" spans="5:5" x14ac:dyDescent="0.3">
      <c r="E46" t="str">
        <f t="shared" si="2"/>
        <v>School Type 2</v>
      </c>
    </row>
    <row r="47" spans="5:5" x14ac:dyDescent="0.3">
      <c r="E47" t="str">
        <f>$A$5</f>
        <v>School Type 3</v>
      </c>
    </row>
    <row r="48" spans="5:5" x14ac:dyDescent="0.3">
      <c r="E48" t="str">
        <f t="shared" ref="E48:E66" si="3">$A$5</f>
        <v>School Type 3</v>
      </c>
    </row>
    <row r="49" spans="5:5" x14ac:dyDescent="0.3">
      <c r="E49" t="str">
        <f t="shared" si="3"/>
        <v>School Type 3</v>
      </c>
    </row>
    <row r="50" spans="5:5" x14ac:dyDescent="0.3">
      <c r="E50" t="str">
        <f t="shared" si="3"/>
        <v>School Type 3</v>
      </c>
    </row>
    <row r="51" spans="5:5" x14ac:dyDescent="0.3">
      <c r="E51" t="str">
        <f t="shared" si="3"/>
        <v>School Type 3</v>
      </c>
    </row>
    <row r="52" spans="5:5" x14ac:dyDescent="0.3">
      <c r="E52" t="str">
        <f t="shared" si="3"/>
        <v>School Type 3</v>
      </c>
    </row>
    <row r="53" spans="5:5" x14ac:dyDescent="0.3">
      <c r="E53" t="str">
        <f t="shared" si="3"/>
        <v>School Type 3</v>
      </c>
    </row>
    <row r="54" spans="5:5" x14ac:dyDescent="0.3">
      <c r="E54" t="str">
        <f t="shared" si="3"/>
        <v>School Type 3</v>
      </c>
    </row>
    <row r="55" spans="5:5" x14ac:dyDescent="0.3">
      <c r="E55" t="str">
        <f t="shared" si="3"/>
        <v>School Type 3</v>
      </c>
    </row>
    <row r="56" spans="5:5" x14ac:dyDescent="0.3">
      <c r="E56" t="str">
        <f t="shared" si="3"/>
        <v>School Type 3</v>
      </c>
    </row>
    <row r="57" spans="5:5" x14ac:dyDescent="0.3">
      <c r="E57" t="str">
        <f t="shared" si="3"/>
        <v>School Type 3</v>
      </c>
    </row>
    <row r="58" spans="5:5" x14ac:dyDescent="0.3">
      <c r="E58" t="str">
        <f t="shared" si="3"/>
        <v>School Type 3</v>
      </c>
    </row>
    <row r="59" spans="5:5" x14ac:dyDescent="0.3">
      <c r="E59" t="str">
        <f t="shared" si="3"/>
        <v>School Type 3</v>
      </c>
    </row>
    <row r="60" spans="5:5" x14ac:dyDescent="0.3">
      <c r="E60" t="str">
        <f t="shared" si="3"/>
        <v>School Type 3</v>
      </c>
    </row>
    <row r="61" spans="5:5" x14ac:dyDescent="0.3">
      <c r="E61" t="str">
        <f t="shared" si="3"/>
        <v>School Type 3</v>
      </c>
    </row>
    <row r="62" spans="5:5" x14ac:dyDescent="0.3">
      <c r="E62" t="str">
        <f t="shared" si="3"/>
        <v>School Type 3</v>
      </c>
    </row>
    <row r="63" spans="5:5" x14ac:dyDescent="0.3">
      <c r="E63" t="str">
        <f t="shared" si="3"/>
        <v>School Type 3</v>
      </c>
    </row>
    <row r="64" spans="5:5" x14ac:dyDescent="0.3">
      <c r="E64" t="str">
        <f t="shared" si="3"/>
        <v>School Type 3</v>
      </c>
    </row>
    <row r="65" spans="5:5" x14ac:dyDescent="0.3">
      <c r="E65" t="str">
        <f t="shared" si="3"/>
        <v>School Type 3</v>
      </c>
    </row>
    <row r="66" spans="5:5" x14ac:dyDescent="0.3">
      <c r="E66" t="str">
        <f t="shared" si="3"/>
        <v>School Type 3</v>
      </c>
    </row>
    <row r="67" spans="5:5" x14ac:dyDescent="0.3">
      <c r="E67" t="str">
        <f>$A$6</f>
        <v>School Type 4</v>
      </c>
    </row>
    <row r="68" spans="5:5" x14ac:dyDescent="0.3">
      <c r="E68" t="str">
        <f t="shared" ref="E68:E86" si="4">$A$6</f>
        <v>School Type 4</v>
      </c>
    </row>
    <row r="69" spans="5:5" x14ac:dyDescent="0.3">
      <c r="E69" t="str">
        <f t="shared" si="4"/>
        <v>School Type 4</v>
      </c>
    </row>
    <row r="70" spans="5:5" x14ac:dyDescent="0.3">
      <c r="E70" t="str">
        <f t="shared" si="4"/>
        <v>School Type 4</v>
      </c>
    </row>
    <row r="71" spans="5:5" x14ac:dyDescent="0.3">
      <c r="E71" t="str">
        <f t="shared" si="4"/>
        <v>School Type 4</v>
      </c>
    </row>
    <row r="72" spans="5:5" x14ac:dyDescent="0.3">
      <c r="E72" t="str">
        <f t="shared" si="4"/>
        <v>School Type 4</v>
      </c>
    </row>
    <row r="73" spans="5:5" x14ac:dyDescent="0.3">
      <c r="E73" t="str">
        <f t="shared" si="4"/>
        <v>School Type 4</v>
      </c>
    </row>
    <row r="74" spans="5:5" x14ac:dyDescent="0.3">
      <c r="E74" t="str">
        <f t="shared" si="4"/>
        <v>School Type 4</v>
      </c>
    </row>
    <row r="75" spans="5:5" x14ac:dyDescent="0.3">
      <c r="E75" t="str">
        <f t="shared" si="4"/>
        <v>School Type 4</v>
      </c>
    </row>
    <row r="76" spans="5:5" x14ac:dyDescent="0.3">
      <c r="E76" t="str">
        <f t="shared" si="4"/>
        <v>School Type 4</v>
      </c>
    </row>
    <row r="77" spans="5:5" x14ac:dyDescent="0.3">
      <c r="E77" t="str">
        <f t="shared" si="4"/>
        <v>School Type 4</v>
      </c>
    </row>
    <row r="78" spans="5:5" x14ac:dyDescent="0.3">
      <c r="E78" t="str">
        <f t="shared" si="4"/>
        <v>School Type 4</v>
      </c>
    </row>
    <row r="79" spans="5:5" x14ac:dyDescent="0.3">
      <c r="E79" t="str">
        <f t="shared" si="4"/>
        <v>School Type 4</v>
      </c>
    </row>
    <row r="80" spans="5:5" x14ac:dyDescent="0.3">
      <c r="E80" t="str">
        <f t="shared" si="4"/>
        <v>School Type 4</v>
      </c>
    </row>
    <row r="81" spans="5:5" x14ac:dyDescent="0.3">
      <c r="E81" t="str">
        <f t="shared" si="4"/>
        <v>School Type 4</v>
      </c>
    </row>
    <row r="82" spans="5:5" x14ac:dyDescent="0.3">
      <c r="E82" t="str">
        <f t="shared" si="4"/>
        <v>School Type 4</v>
      </c>
    </row>
    <row r="83" spans="5:5" x14ac:dyDescent="0.3">
      <c r="E83" t="str">
        <f t="shared" si="4"/>
        <v>School Type 4</v>
      </c>
    </row>
    <row r="84" spans="5:5" x14ac:dyDescent="0.3">
      <c r="E84" t="str">
        <f t="shared" si="4"/>
        <v>School Type 4</v>
      </c>
    </row>
    <row r="85" spans="5:5" x14ac:dyDescent="0.3">
      <c r="E85" t="str">
        <f t="shared" si="4"/>
        <v>School Type 4</v>
      </c>
    </row>
    <row r="86" spans="5:5" x14ac:dyDescent="0.3">
      <c r="E86" t="str">
        <f t="shared" si="4"/>
        <v>School Type 4</v>
      </c>
    </row>
  </sheetData>
  <phoneticPr fontId="3" type="noConversion"/>
  <dataValidations count="2">
    <dataValidation type="textLength" operator="lessThanOrEqual" allowBlank="1" showInputMessage="1" showErrorMessage="1" sqref="C3:C86" xr:uid="{C846B432-31FB-4E90-85AB-BC44277F07B4}">
      <formula1>3</formula1>
    </dataValidation>
    <dataValidation type="textLength" operator="lessThanOrEqual" allowBlank="1" showInputMessage="1" showErrorMessage="1" errorTitle="Maximum Characters Exceeded" error="Use a 3 letter alphanumeric code in here" sqref="C2" xr:uid="{804EEC83-D08C-46D9-80A3-FEB63B200EB5}">
      <formula1>3</formula1>
    </dataValidation>
  </dataValidations>
  <pageMargins left="0.7" right="0.7" top="0.75" bottom="0.75" header="0.3" footer="0.3"/>
  <ignoredErrors>
    <ignoredError sqref="E7:E86" calculatedColumn="1"/>
  </ignoredErrors>
  <tableParts count="5">
    <tablePart r:id="rId1"/>
    <tablePart r:id="rId2"/>
    <tablePart r:id="rId3"/>
    <tablePart r:id="rId4"/>
    <tablePart r:id="rId5"/>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C83F2-05B0-4FA7-BAEC-53BDE0A72E38}">
  <sheetPr>
    <tabColor rgb="FF92D050"/>
  </sheetPr>
  <dimension ref="A1:CJ115"/>
  <sheetViews>
    <sheetView workbookViewId="0">
      <pane xSplit="2" ySplit="2" topLeftCell="C3" activePane="bottomRight" state="frozen"/>
      <selection activeCell="P20" sqref="P20"/>
      <selection pane="topRight" activeCell="P20" sqref="P20"/>
      <selection pane="bottomLeft" activeCell="P20" sqref="P20"/>
      <selection pane="bottomRight" activeCell="L13" sqref="L13"/>
    </sheetView>
  </sheetViews>
  <sheetFormatPr defaultRowHeight="14.4" x14ac:dyDescent="0.3"/>
  <cols>
    <col min="1" max="1" width="38.5546875" customWidth="1"/>
    <col min="2" max="2" width="28.5546875" customWidth="1"/>
    <col min="3" max="3" width="20.33203125" customWidth="1"/>
    <col min="5" max="8" width="8.88671875" customWidth="1"/>
    <col min="11" max="28" width="8.88671875" customWidth="1"/>
    <col min="31" max="48" width="8.88671875" customWidth="1"/>
    <col min="51" max="88" width="8.88671875" customWidth="1"/>
  </cols>
  <sheetData>
    <row r="1" spans="1:88" s="4" customFormat="1" ht="15" thickBot="1" x14ac:dyDescent="0.35">
      <c r="A1" s="185" t="s">
        <v>205</v>
      </c>
      <c r="B1" s="187" t="s">
        <v>199</v>
      </c>
      <c r="C1" s="183" t="s">
        <v>24</v>
      </c>
      <c r="D1" s="189" t="str">
        <f>'Budget Mapping'!G1</f>
        <v>Central Location</v>
      </c>
      <c r="E1" s="190"/>
      <c r="F1" s="190"/>
      <c r="G1" s="190"/>
      <c r="H1" s="191"/>
      <c r="I1" s="180" t="str">
        <f>'Budget Mapping'!L1</f>
        <v>School Type 1</v>
      </c>
      <c r="J1" s="181"/>
      <c r="K1" s="181"/>
      <c r="L1" s="181"/>
      <c r="M1" s="181"/>
      <c r="N1" s="181"/>
      <c r="O1" s="181"/>
      <c r="P1" s="181"/>
      <c r="Q1" s="181"/>
      <c r="R1" s="181"/>
      <c r="S1" s="181"/>
      <c r="T1" s="181"/>
      <c r="U1" s="181"/>
      <c r="V1" s="181"/>
      <c r="W1" s="181"/>
      <c r="X1" s="181"/>
      <c r="Y1" s="181"/>
      <c r="Z1" s="181"/>
      <c r="AA1" s="181"/>
      <c r="AB1" s="182"/>
      <c r="AC1" s="180" t="str">
        <f>'Budget Mapping'!AF1</f>
        <v>School Type 2</v>
      </c>
      <c r="AD1" s="181"/>
      <c r="AE1" s="181"/>
      <c r="AF1" s="181"/>
      <c r="AG1" s="181"/>
      <c r="AH1" s="181"/>
      <c r="AI1" s="181"/>
      <c r="AJ1" s="181"/>
      <c r="AK1" s="181"/>
      <c r="AL1" s="181"/>
      <c r="AM1" s="181"/>
      <c r="AN1" s="181"/>
      <c r="AO1" s="181"/>
      <c r="AP1" s="181"/>
      <c r="AQ1" s="181"/>
      <c r="AR1" s="181"/>
      <c r="AS1" s="181"/>
      <c r="AT1" s="181"/>
      <c r="AU1" s="181"/>
      <c r="AV1" s="182"/>
      <c r="AW1" s="180" t="str">
        <f>'Budget Mapping'!AZ1</f>
        <v>School Type 3</v>
      </c>
      <c r="AX1" s="181"/>
      <c r="AY1" s="181"/>
      <c r="AZ1" s="181"/>
      <c r="BA1" s="181"/>
      <c r="BB1" s="181"/>
      <c r="BC1" s="181"/>
      <c r="BD1" s="181"/>
      <c r="BE1" s="181"/>
      <c r="BF1" s="181"/>
      <c r="BG1" s="181"/>
      <c r="BH1" s="181"/>
      <c r="BI1" s="181"/>
      <c r="BJ1" s="181"/>
      <c r="BK1" s="181"/>
      <c r="BL1" s="181"/>
      <c r="BM1" s="181"/>
      <c r="BN1" s="181"/>
      <c r="BO1" s="181"/>
      <c r="BP1" s="182"/>
      <c r="BQ1" s="180" t="str">
        <f>'Budget Mapping'!BT1</f>
        <v>School Type 4</v>
      </c>
      <c r="BR1" s="181"/>
      <c r="BS1" s="181"/>
      <c r="BT1" s="181"/>
      <c r="BU1" s="181"/>
      <c r="BV1" s="181"/>
      <c r="BW1" s="181"/>
      <c r="BX1" s="181"/>
      <c r="BY1" s="181"/>
      <c r="BZ1" s="181"/>
      <c r="CA1" s="181"/>
      <c r="CB1" s="181"/>
      <c r="CC1" s="181"/>
      <c r="CD1" s="181"/>
      <c r="CE1" s="181"/>
      <c r="CF1" s="181"/>
      <c r="CG1" s="181"/>
      <c r="CH1" s="181"/>
      <c r="CI1" s="181"/>
      <c r="CJ1" s="182"/>
    </row>
    <row r="2" spans="1:88" s="4" customFormat="1" ht="15" thickBot="1" x14ac:dyDescent="0.35">
      <c r="A2" s="186"/>
      <c r="B2" s="188"/>
      <c r="C2" s="184"/>
      <c r="D2" s="137" t="str" cm="1">
        <f t="array" ref="D2:H2">'Budget Mapping'!G2:K2</f>
        <v>HIDE</v>
      </c>
      <c r="E2" s="143" t="str">
        <v>HIDE</v>
      </c>
      <c r="F2" s="143" t="str">
        <v>HIDE</v>
      </c>
      <c r="G2" s="143" t="str">
        <v>HIDE</v>
      </c>
      <c r="H2" s="143" t="str">
        <v>HIDE</v>
      </c>
      <c r="I2" s="143" t="str" cm="1">
        <f t="array" ref="I2:M2">'Budget Mapping'!L2:P2</f>
        <v>HIDE</v>
      </c>
      <c r="J2" s="143" t="str">
        <v>HIDE</v>
      </c>
      <c r="K2" s="143" t="str">
        <v>HIDE</v>
      </c>
      <c r="L2" s="143" t="str">
        <v>HIDE</v>
      </c>
      <c r="M2" s="143" t="str">
        <v>HIDE</v>
      </c>
      <c r="N2" s="143" t="str" cm="1">
        <f t="array" ref="N2:R2">'Budget Mapping'!Q2:U2</f>
        <v>HIDE</v>
      </c>
      <c r="O2" s="144" t="str">
        <v>HIDE</v>
      </c>
      <c r="P2" s="143" t="str">
        <v>HIDE</v>
      </c>
      <c r="Q2" s="143" t="str">
        <v>HIDE</v>
      </c>
      <c r="R2" s="143" t="str">
        <v>HIDE</v>
      </c>
      <c r="S2" s="143" t="str" cm="1">
        <f t="array" ref="S2:W2">'Budget Mapping'!V2:Z2</f>
        <v>HIDE</v>
      </c>
      <c r="T2" s="143" t="str">
        <v>HIDE</v>
      </c>
      <c r="U2" s="143" t="str">
        <v>HIDE</v>
      </c>
      <c r="V2" s="143" t="str">
        <v>HIDE</v>
      </c>
      <c r="W2" s="143" t="str">
        <v>HIDE</v>
      </c>
      <c r="X2" s="143" t="str" cm="1">
        <f t="array" ref="X2:AB2">'Budget Mapping'!AA2:AE2</f>
        <v>HIDE</v>
      </c>
      <c r="Y2" s="143" t="str">
        <v>HIDE</v>
      </c>
      <c r="Z2" s="143" t="str">
        <v>HIDE</v>
      </c>
      <c r="AA2" s="143" t="str">
        <v>HIDE</v>
      </c>
      <c r="AB2" s="143" t="str">
        <v>HIDE</v>
      </c>
      <c r="AC2" s="143" t="str" cm="1">
        <f t="array" ref="AC2:AG2">'Budget Mapping'!AF2:AJ2</f>
        <v>HIDE</v>
      </c>
      <c r="AD2" s="143" t="str">
        <v>HIDE</v>
      </c>
      <c r="AE2" s="143" t="str">
        <v>HIDE</v>
      </c>
      <c r="AF2" s="143" t="str">
        <v>HIDE</v>
      </c>
      <c r="AG2" s="143" t="str">
        <v>HIDE</v>
      </c>
      <c r="AH2" s="143" t="str" cm="1">
        <f t="array" ref="AH2:AL2">'Budget Mapping'!AK2:AO2</f>
        <v>HIDE</v>
      </c>
      <c r="AI2" s="143" t="str">
        <v>HIDE</v>
      </c>
      <c r="AJ2" s="143" t="str">
        <v>HIDE</v>
      </c>
      <c r="AK2" s="143" t="str">
        <v>HIDE</v>
      </c>
      <c r="AL2" s="143" t="str">
        <v>HIDE</v>
      </c>
      <c r="AM2" s="143" t="str" cm="1">
        <f t="array" ref="AM2:AQ2">'Budget Mapping'!AP2:AT2</f>
        <v>HIDE</v>
      </c>
      <c r="AN2" s="136" t="str">
        <v>HIDE</v>
      </c>
      <c r="AO2" s="143" t="str">
        <v>HIDE</v>
      </c>
      <c r="AP2" s="143" t="str">
        <v>HIDE</v>
      </c>
      <c r="AQ2" s="143" t="str">
        <v>HIDE</v>
      </c>
      <c r="AR2" s="143" t="str" cm="1">
        <f t="array" ref="AR2:AV2">'Budget Mapping'!AU2:AY2</f>
        <v>HIDE</v>
      </c>
      <c r="AS2" s="143" t="str">
        <v>HIDE</v>
      </c>
      <c r="AT2" s="143" t="str">
        <v>HIDE</v>
      </c>
      <c r="AU2" s="143" t="str">
        <v>HIDE</v>
      </c>
      <c r="AV2" s="143" t="str">
        <v>HIDE</v>
      </c>
      <c r="AW2" s="143" t="str" cm="1">
        <f t="array" ref="AW2:BA2">'Budget Mapping'!AZ2:BD2</f>
        <v>HIDE</v>
      </c>
      <c r="AX2" s="143" t="str">
        <v>HIDE</v>
      </c>
      <c r="AY2" s="143" t="str">
        <v>HIDE</v>
      </c>
      <c r="AZ2" s="143" t="str">
        <v>HIDE</v>
      </c>
      <c r="BA2" s="143" t="str">
        <v>HIDE</v>
      </c>
      <c r="BB2" s="143" t="str" cm="1">
        <f t="array" ref="BB2:BF2">'Budget Mapping'!BE2:BI2</f>
        <v>HIDE</v>
      </c>
      <c r="BC2" s="143" t="str">
        <v>HIDE</v>
      </c>
      <c r="BD2" s="143" t="str">
        <v>HIDE</v>
      </c>
      <c r="BE2" s="143" t="str">
        <v>HIDE</v>
      </c>
      <c r="BF2" s="143" t="str">
        <v>HIDE</v>
      </c>
      <c r="BG2" s="143" t="str" cm="1">
        <f t="array" ref="BG2:BK2">'Budget Mapping'!BJ2:BN2</f>
        <v>HIDE</v>
      </c>
      <c r="BH2" s="143" t="str">
        <v>HIDE</v>
      </c>
      <c r="BI2" s="143" t="str">
        <v>HIDE</v>
      </c>
      <c r="BJ2" s="143" t="str">
        <v>HIDE</v>
      </c>
      <c r="BK2" s="143" t="str">
        <v>HIDE</v>
      </c>
      <c r="BL2" s="143" t="str" cm="1">
        <f t="array" ref="BL2:BP2">'Budget Mapping'!BO2:BS2</f>
        <v>HIDE</v>
      </c>
      <c r="BM2" s="143" t="str">
        <v>HIDE</v>
      </c>
      <c r="BN2" s="143" t="str">
        <v>HIDE</v>
      </c>
      <c r="BO2" s="143" t="str">
        <v>HIDE</v>
      </c>
      <c r="BP2" s="143" t="str">
        <v>HIDE</v>
      </c>
      <c r="BQ2" s="143" t="str" cm="1">
        <f t="array" ref="BQ2:BU2">'Budget Mapping'!BT2:BX2</f>
        <v>HIDE</v>
      </c>
      <c r="BR2" s="143" t="str">
        <v>HIDE</v>
      </c>
      <c r="BS2" s="143" t="str">
        <v>HIDE</v>
      </c>
      <c r="BT2" s="143" t="str">
        <v>HIDE</v>
      </c>
      <c r="BU2" s="143" t="str">
        <v>HIDE</v>
      </c>
      <c r="BV2" s="143" t="str" cm="1">
        <f t="array" ref="BV2:BZ2">'Budget Mapping'!BY2:CC2</f>
        <v>HIDE</v>
      </c>
      <c r="BW2" s="143" t="str">
        <v>HIDE</v>
      </c>
      <c r="BX2" s="143" t="str">
        <v>HIDE</v>
      </c>
      <c r="BY2" s="143" t="str">
        <v>HIDE</v>
      </c>
      <c r="BZ2" s="143" t="str">
        <v>HIDE</v>
      </c>
      <c r="CA2" s="143" t="str" cm="1">
        <f t="array" ref="CA2:CE2">'Budget Mapping'!CD2:CH2</f>
        <v>HIDE</v>
      </c>
      <c r="CB2" s="143" t="str">
        <v>HIDE</v>
      </c>
      <c r="CC2" s="143" t="str">
        <v>HIDE</v>
      </c>
      <c r="CD2" s="143" t="str">
        <v>HIDE</v>
      </c>
      <c r="CE2" s="144" t="str">
        <v>HIDE</v>
      </c>
      <c r="CF2" s="143" t="str" cm="1">
        <f t="array" ref="CF2:CJ2">'Budget Mapping'!CI2:CM2</f>
        <v>HIDE</v>
      </c>
      <c r="CG2" s="143" t="str">
        <v>HIDE</v>
      </c>
      <c r="CH2" s="143" t="str">
        <v>HIDE</v>
      </c>
      <c r="CI2" s="143" t="str">
        <v>HIDE</v>
      </c>
      <c r="CJ2" s="143" t="str">
        <v>HIDE</v>
      </c>
    </row>
    <row r="3" spans="1:88" x14ac:dyDescent="0.3">
      <c r="A3" s="174" t="s">
        <v>25</v>
      </c>
      <c r="B3" s="175"/>
      <c r="C3" s="176"/>
      <c r="D3" s="177"/>
      <c r="E3" s="175"/>
      <c r="F3" s="175"/>
      <c r="G3" s="175"/>
      <c r="H3" s="178"/>
      <c r="I3" s="177"/>
      <c r="J3" s="175"/>
      <c r="K3" s="175"/>
      <c r="L3" s="175"/>
      <c r="M3" s="175"/>
      <c r="N3" s="175"/>
      <c r="O3" s="175"/>
      <c r="P3" s="175"/>
      <c r="Q3" s="175"/>
      <c r="R3" s="175"/>
      <c r="S3" s="175"/>
      <c r="T3" s="175"/>
      <c r="U3" s="175"/>
      <c r="V3" s="175"/>
      <c r="W3" s="175"/>
      <c r="X3" s="175"/>
      <c r="Y3" s="175"/>
      <c r="Z3" s="175"/>
      <c r="AA3" s="175"/>
      <c r="AB3" s="178"/>
      <c r="AC3" s="177"/>
      <c r="AD3" s="175"/>
      <c r="AE3" s="175"/>
      <c r="AF3" s="175"/>
      <c r="AG3" s="175"/>
      <c r="AH3" s="175"/>
      <c r="AI3" s="175"/>
      <c r="AJ3" s="175"/>
      <c r="AK3" s="175"/>
      <c r="AL3" s="175"/>
      <c r="AM3" s="175"/>
      <c r="AN3" s="175"/>
      <c r="AO3" s="175"/>
      <c r="AP3" s="175"/>
      <c r="AQ3" s="175"/>
      <c r="AR3" s="175"/>
      <c r="AS3" s="175"/>
      <c r="AT3" s="175"/>
      <c r="AU3" s="175"/>
      <c r="AV3" s="178"/>
      <c r="AW3" s="177"/>
      <c r="AX3" s="175"/>
      <c r="AY3" s="175"/>
      <c r="AZ3" s="175"/>
      <c r="BA3" s="175"/>
      <c r="BB3" s="175"/>
      <c r="BC3" s="175"/>
      <c r="BD3" s="175"/>
      <c r="BE3" s="175"/>
      <c r="BF3" s="175"/>
      <c r="BG3" s="175"/>
      <c r="BH3" s="175"/>
      <c r="BI3" s="175"/>
      <c r="BJ3" s="175"/>
      <c r="BK3" s="175"/>
      <c r="BL3" s="175"/>
      <c r="BM3" s="175"/>
      <c r="BN3" s="175"/>
      <c r="BO3" s="175"/>
      <c r="BP3" s="178"/>
      <c r="BQ3" s="177"/>
      <c r="BR3" s="175"/>
      <c r="BS3" s="175"/>
      <c r="BT3" s="175"/>
      <c r="BU3" s="175"/>
      <c r="BV3" s="175"/>
      <c r="BW3" s="175"/>
      <c r="BX3" s="175"/>
      <c r="BY3" s="175"/>
      <c r="BZ3" s="175"/>
      <c r="CA3" s="175"/>
      <c r="CB3" s="175"/>
      <c r="CC3" s="175"/>
      <c r="CD3" s="175"/>
      <c r="CE3" s="175"/>
      <c r="CF3" s="175"/>
      <c r="CG3" s="175"/>
      <c r="CH3" s="175"/>
      <c r="CI3" s="175"/>
      <c r="CJ3" s="178"/>
    </row>
    <row r="4" spans="1:88" x14ac:dyDescent="0.3">
      <c r="A4" s="164" t="str">
        <f>IF('Static Information'!G2="","HIDE",'Static Information'!G2)</f>
        <v>Nursery</v>
      </c>
      <c r="B4" s="165"/>
      <c r="C4" s="171">
        <f t="shared" ref="C4:C23" si="0">SUM(D4:CJ4)</f>
        <v>0</v>
      </c>
      <c r="D4" s="164"/>
      <c r="E4" s="165"/>
      <c r="F4" s="165"/>
      <c r="G4" s="165"/>
      <c r="H4" s="163"/>
      <c r="I4" s="164"/>
      <c r="J4" s="165"/>
      <c r="K4" s="165"/>
      <c r="L4" s="165"/>
      <c r="M4" s="165"/>
      <c r="N4" s="165"/>
      <c r="O4" s="165"/>
      <c r="P4" s="165"/>
      <c r="Q4" s="165"/>
      <c r="R4" s="165"/>
      <c r="S4" s="165"/>
      <c r="T4" s="165"/>
      <c r="U4" s="165"/>
      <c r="V4" s="165"/>
      <c r="W4" s="165"/>
      <c r="X4" s="165"/>
      <c r="Y4" s="165"/>
      <c r="Z4" s="165"/>
      <c r="AA4" s="165"/>
      <c r="AB4" s="163"/>
      <c r="AC4" s="164"/>
      <c r="AD4" s="165"/>
      <c r="AE4" s="165"/>
      <c r="AF4" s="165"/>
      <c r="AG4" s="165"/>
      <c r="AH4" s="165"/>
      <c r="AI4" s="165"/>
      <c r="AJ4" s="165"/>
      <c r="AK4" s="165"/>
      <c r="AL4" s="165"/>
      <c r="AM4" s="165"/>
      <c r="AN4" s="165"/>
      <c r="AO4" s="165"/>
      <c r="AP4" s="165"/>
      <c r="AQ4" s="165"/>
      <c r="AR4" s="165"/>
      <c r="AS4" s="165"/>
      <c r="AT4" s="165"/>
      <c r="AU4" s="165"/>
      <c r="AV4" s="163"/>
      <c r="AW4" s="164"/>
      <c r="AX4" s="165"/>
      <c r="AY4" s="165"/>
      <c r="AZ4" s="165"/>
      <c r="BA4" s="165"/>
      <c r="BB4" s="165"/>
      <c r="BC4" s="165"/>
      <c r="BD4" s="165"/>
      <c r="BE4" s="165"/>
      <c r="BF4" s="165"/>
      <c r="BG4" s="165"/>
      <c r="BH4" s="165"/>
      <c r="BI4" s="165"/>
      <c r="BJ4" s="165"/>
      <c r="BK4" s="165"/>
      <c r="BL4" s="165"/>
      <c r="BM4" s="165"/>
      <c r="BN4" s="165"/>
      <c r="BO4" s="165"/>
      <c r="BP4" s="163"/>
      <c r="BQ4" s="164"/>
      <c r="BR4" s="165"/>
      <c r="BS4" s="165"/>
      <c r="BT4" s="165"/>
      <c r="BU4" s="165"/>
      <c r="BV4" s="165"/>
      <c r="BW4" s="165"/>
      <c r="BX4" s="165"/>
      <c r="BY4" s="165"/>
      <c r="BZ4" s="165"/>
      <c r="CA4" s="165"/>
      <c r="CB4" s="165"/>
      <c r="CC4" s="165"/>
      <c r="CD4" s="165"/>
      <c r="CE4" s="165"/>
      <c r="CF4" s="165"/>
      <c r="CG4" s="165"/>
      <c r="CH4" s="165"/>
      <c r="CI4" s="165"/>
      <c r="CJ4" s="163"/>
    </row>
    <row r="5" spans="1:88" x14ac:dyDescent="0.3">
      <c r="A5" s="164" t="str">
        <f>IF('Static Information'!G3="","HIDE",'Static Information'!G3)</f>
        <v>Reception</v>
      </c>
      <c r="B5" s="165"/>
      <c r="C5" s="171">
        <f t="shared" si="0"/>
        <v>0</v>
      </c>
      <c r="D5" s="164"/>
      <c r="E5" s="165"/>
      <c r="F5" s="165"/>
      <c r="G5" s="165"/>
      <c r="H5" s="163"/>
      <c r="I5" s="164"/>
      <c r="J5" s="165"/>
      <c r="K5" s="165"/>
      <c r="L5" s="165"/>
      <c r="M5" s="165"/>
      <c r="N5" s="165"/>
      <c r="O5" s="165"/>
      <c r="P5" s="165"/>
      <c r="Q5" s="165"/>
      <c r="R5" s="165"/>
      <c r="S5" s="165"/>
      <c r="T5" s="165"/>
      <c r="U5" s="165"/>
      <c r="V5" s="165"/>
      <c r="W5" s="165"/>
      <c r="X5" s="165"/>
      <c r="Y5" s="165"/>
      <c r="Z5" s="165"/>
      <c r="AA5" s="165"/>
      <c r="AB5" s="163"/>
      <c r="AC5" s="164"/>
      <c r="AD5" s="165"/>
      <c r="AE5" s="165"/>
      <c r="AF5" s="165"/>
      <c r="AG5" s="165"/>
      <c r="AH5" s="165"/>
      <c r="AI5" s="165"/>
      <c r="AJ5" s="165"/>
      <c r="AK5" s="165"/>
      <c r="AL5" s="165"/>
      <c r="AM5" s="165"/>
      <c r="AN5" s="165"/>
      <c r="AO5" s="165"/>
      <c r="AP5" s="165"/>
      <c r="AQ5" s="165"/>
      <c r="AR5" s="165"/>
      <c r="AS5" s="165"/>
      <c r="AT5" s="165"/>
      <c r="AU5" s="165"/>
      <c r="AV5" s="163"/>
      <c r="AW5" s="164"/>
      <c r="AX5" s="165"/>
      <c r="AY5" s="165"/>
      <c r="AZ5" s="165"/>
      <c r="BA5" s="165"/>
      <c r="BB5" s="165"/>
      <c r="BC5" s="165"/>
      <c r="BD5" s="165"/>
      <c r="BE5" s="165"/>
      <c r="BF5" s="165"/>
      <c r="BG5" s="165"/>
      <c r="BH5" s="165"/>
      <c r="BI5" s="165"/>
      <c r="BJ5" s="165"/>
      <c r="BK5" s="165"/>
      <c r="BL5" s="165"/>
      <c r="BM5" s="165"/>
      <c r="BN5" s="165"/>
      <c r="BO5" s="165"/>
      <c r="BP5" s="163"/>
      <c r="BQ5" s="164"/>
      <c r="BR5" s="165"/>
      <c r="BS5" s="165"/>
      <c r="BT5" s="165"/>
      <c r="BU5" s="165"/>
      <c r="BV5" s="165"/>
      <c r="BW5" s="165"/>
      <c r="BX5" s="165"/>
      <c r="BY5" s="165"/>
      <c r="BZ5" s="165"/>
      <c r="CA5" s="165"/>
      <c r="CB5" s="165"/>
      <c r="CC5" s="165"/>
      <c r="CD5" s="165"/>
      <c r="CE5" s="165"/>
      <c r="CF5" s="165"/>
      <c r="CG5" s="165"/>
      <c r="CH5" s="165"/>
      <c r="CI5" s="165"/>
      <c r="CJ5" s="163"/>
    </row>
    <row r="6" spans="1:88" x14ac:dyDescent="0.3">
      <c r="A6" s="164" t="str">
        <f>IF('Static Information'!G4="","HIDE",'Static Information'!G4)</f>
        <v>Year 1</v>
      </c>
      <c r="B6" s="165"/>
      <c r="C6" s="171">
        <f t="shared" si="0"/>
        <v>0</v>
      </c>
      <c r="D6" s="164"/>
      <c r="E6" s="165"/>
      <c r="F6" s="165"/>
      <c r="G6" s="165"/>
      <c r="H6" s="163"/>
      <c r="I6" s="164"/>
      <c r="J6" s="165"/>
      <c r="K6" s="165"/>
      <c r="L6" s="165"/>
      <c r="M6" s="165"/>
      <c r="N6" s="165"/>
      <c r="O6" s="165"/>
      <c r="P6" s="165"/>
      <c r="Q6" s="165"/>
      <c r="R6" s="165"/>
      <c r="S6" s="165"/>
      <c r="T6" s="165"/>
      <c r="U6" s="165"/>
      <c r="V6" s="165"/>
      <c r="W6" s="165"/>
      <c r="X6" s="165"/>
      <c r="Y6" s="165"/>
      <c r="Z6" s="165"/>
      <c r="AA6" s="165"/>
      <c r="AB6" s="163"/>
      <c r="AC6" s="164"/>
      <c r="AD6" s="165"/>
      <c r="AE6" s="165"/>
      <c r="AF6" s="165"/>
      <c r="AG6" s="165"/>
      <c r="AH6" s="165"/>
      <c r="AI6" s="165"/>
      <c r="AJ6" s="165"/>
      <c r="AK6" s="165"/>
      <c r="AL6" s="165"/>
      <c r="AM6" s="165"/>
      <c r="AN6" s="165"/>
      <c r="AO6" s="165"/>
      <c r="AP6" s="165"/>
      <c r="AQ6" s="165"/>
      <c r="AR6" s="165"/>
      <c r="AS6" s="165"/>
      <c r="AT6" s="165"/>
      <c r="AU6" s="165"/>
      <c r="AV6" s="163"/>
      <c r="AW6" s="164"/>
      <c r="AX6" s="165"/>
      <c r="AY6" s="165"/>
      <c r="AZ6" s="165"/>
      <c r="BA6" s="165"/>
      <c r="BB6" s="165"/>
      <c r="BC6" s="165"/>
      <c r="BD6" s="165"/>
      <c r="BE6" s="165"/>
      <c r="BF6" s="165"/>
      <c r="BG6" s="165"/>
      <c r="BH6" s="165"/>
      <c r="BI6" s="165"/>
      <c r="BJ6" s="165"/>
      <c r="BK6" s="165"/>
      <c r="BL6" s="165"/>
      <c r="BM6" s="165"/>
      <c r="BN6" s="165"/>
      <c r="BO6" s="165"/>
      <c r="BP6" s="163"/>
      <c r="BQ6" s="164"/>
      <c r="BR6" s="165"/>
      <c r="BS6" s="165"/>
      <c r="BT6" s="165"/>
      <c r="BU6" s="165"/>
      <c r="BV6" s="165"/>
      <c r="BW6" s="165"/>
      <c r="BX6" s="165"/>
      <c r="BY6" s="165"/>
      <c r="BZ6" s="165"/>
      <c r="CA6" s="165"/>
      <c r="CB6" s="165"/>
      <c r="CC6" s="165"/>
      <c r="CD6" s="165"/>
      <c r="CE6" s="165"/>
      <c r="CF6" s="165"/>
      <c r="CG6" s="165"/>
      <c r="CH6" s="165"/>
      <c r="CI6" s="165"/>
      <c r="CJ6" s="163"/>
    </row>
    <row r="7" spans="1:88" x14ac:dyDescent="0.3">
      <c r="A7" s="164" t="str">
        <f>IF('Static Information'!G5="","HIDE",'Static Information'!G5)</f>
        <v>Year 2</v>
      </c>
      <c r="B7" s="165"/>
      <c r="C7" s="171">
        <f t="shared" si="0"/>
        <v>0</v>
      </c>
      <c r="D7" s="164"/>
      <c r="E7" s="165"/>
      <c r="F7" s="165"/>
      <c r="G7" s="165"/>
      <c r="H7" s="163"/>
      <c r="I7" s="164"/>
      <c r="J7" s="165"/>
      <c r="K7" s="165"/>
      <c r="L7" s="165"/>
      <c r="M7" s="165"/>
      <c r="N7" s="165"/>
      <c r="O7" s="165"/>
      <c r="P7" s="165"/>
      <c r="Q7" s="165"/>
      <c r="R7" s="165"/>
      <c r="S7" s="165"/>
      <c r="T7" s="165"/>
      <c r="U7" s="165"/>
      <c r="V7" s="165"/>
      <c r="W7" s="165"/>
      <c r="X7" s="165"/>
      <c r="Y7" s="165"/>
      <c r="Z7" s="165"/>
      <c r="AA7" s="165"/>
      <c r="AB7" s="163"/>
      <c r="AC7" s="164"/>
      <c r="AD7" s="165"/>
      <c r="AE7" s="165"/>
      <c r="AF7" s="165"/>
      <c r="AG7" s="165"/>
      <c r="AH7" s="165"/>
      <c r="AI7" s="165"/>
      <c r="AJ7" s="165"/>
      <c r="AK7" s="165"/>
      <c r="AL7" s="165"/>
      <c r="AM7" s="165"/>
      <c r="AN7" s="165"/>
      <c r="AO7" s="165"/>
      <c r="AP7" s="165"/>
      <c r="AQ7" s="165"/>
      <c r="AR7" s="165"/>
      <c r="AS7" s="165"/>
      <c r="AT7" s="165"/>
      <c r="AU7" s="165"/>
      <c r="AV7" s="163"/>
      <c r="AW7" s="164"/>
      <c r="AX7" s="165"/>
      <c r="AY7" s="165"/>
      <c r="AZ7" s="165"/>
      <c r="BA7" s="165"/>
      <c r="BB7" s="165"/>
      <c r="BC7" s="165"/>
      <c r="BD7" s="165"/>
      <c r="BE7" s="165"/>
      <c r="BF7" s="165"/>
      <c r="BG7" s="165"/>
      <c r="BH7" s="165"/>
      <c r="BI7" s="165"/>
      <c r="BJ7" s="165"/>
      <c r="BK7" s="165"/>
      <c r="BL7" s="165"/>
      <c r="BM7" s="165"/>
      <c r="BN7" s="165"/>
      <c r="BO7" s="165"/>
      <c r="BP7" s="163"/>
      <c r="BQ7" s="164"/>
      <c r="BR7" s="165"/>
      <c r="BS7" s="165"/>
      <c r="BT7" s="165"/>
      <c r="BU7" s="165"/>
      <c r="BV7" s="165"/>
      <c r="BW7" s="165"/>
      <c r="BX7" s="165"/>
      <c r="BY7" s="165"/>
      <c r="BZ7" s="165"/>
      <c r="CA7" s="165"/>
      <c r="CB7" s="165"/>
      <c r="CC7" s="165"/>
      <c r="CD7" s="165"/>
      <c r="CE7" s="165"/>
      <c r="CF7" s="165"/>
      <c r="CG7" s="165"/>
      <c r="CH7" s="165"/>
      <c r="CI7" s="165"/>
      <c r="CJ7" s="163"/>
    </row>
    <row r="8" spans="1:88" x14ac:dyDescent="0.3">
      <c r="A8" s="164" t="str">
        <f>IF('Static Information'!G6="","HIDE",'Static Information'!G6)</f>
        <v>Year 3</v>
      </c>
      <c r="B8" s="165"/>
      <c r="C8" s="171">
        <f t="shared" si="0"/>
        <v>0</v>
      </c>
      <c r="D8" s="164"/>
      <c r="E8" s="165"/>
      <c r="F8" s="165"/>
      <c r="G8" s="165"/>
      <c r="H8" s="163"/>
      <c r="I8" s="164"/>
      <c r="J8" s="165"/>
      <c r="K8" s="165"/>
      <c r="L8" s="165"/>
      <c r="M8" s="165"/>
      <c r="N8" s="165"/>
      <c r="O8" s="165"/>
      <c r="P8" s="165"/>
      <c r="Q8" s="165"/>
      <c r="R8" s="165"/>
      <c r="S8" s="165"/>
      <c r="T8" s="165"/>
      <c r="U8" s="165"/>
      <c r="V8" s="165"/>
      <c r="W8" s="165"/>
      <c r="X8" s="165"/>
      <c r="Y8" s="165"/>
      <c r="Z8" s="165"/>
      <c r="AA8" s="165"/>
      <c r="AB8" s="163"/>
      <c r="AC8" s="164"/>
      <c r="AD8" s="165"/>
      <c r="AE8" s="165"/>
      <c r="AF8" s="165"/>
      <c r="AG8" s="165"/>
      <c r="AH8" s="165"/>
      <c r="AI8" s="165"/>
      <c r="AJ8" s="165"/>
      <c r="AK8" s="165"/>
      <c r="AL8" s="165"/>
      <c r="AM8" s="165"/>
      <c r="AN8" s="165"/>
      <c r="AO8" s="165"/>
      <c r="AP8" s="165"/>
      <c r="AQ8" s="165"/>
      <c r="AR8" s="165"/>
      <c r="AS8" s="165"/>
      <c r="AT8" s="165"/>
      <c r="AU8" s="165"/>
      <c r="AV8" s="163"/>
      <c r="AW8" s="164"/>
      <c r="AX8" s="165"/>
      <c r="AY8" s="165"/>
      <c r="AZ8" s="165"/>
      <c r="BA8" s="165"/>
      <c r="BB8" s="165"/>
      <c r="BC8" s="165"/>
      <c r="BD8" s="165"/>
      <c r="BE8" s="165"/>
      <c r="BF8" s="165"/>
      <c r="BG8" s="165"/>
      <c r="BH8" s="165"/>
      <c r="BI8" s="165"/>
      <c r="BJ8" s="165"/>
      <c r="BK8" s="165"/>
      <c r="BL8" s="165"/>
      <c r="BM8" s="165"/>
      <c r="BN8" s="165"/>
      <c r="BO8" s="165"/>
      <c r="BP8" s="163"/>
      <c r="BQ8" s="164"/>
      <c r="BR8" s="165"/>
      <c r="BS8" s="165"/>
      <c r="BT8" s="165"/>
      <c r="BU8" s="165"/>
      <c r="BV8" s="165"/>
      <c r="BW8" s="165"/>
      <c r="BX8" s="165"/>
      <c r="BY8" s="165"/>
      <c r="BZ8" s="165"/>
      <c r="CA8" s="165"/>
      <c r="CB8" s="165"/>
      <c r="CC8" s="165"/>
      <c r="CD8" s="165"/>
      <c r="CE8" s="165"/>
      <c r="CF8" s="165"/>
      <c r="CG8" s="165"/>
      <c r="CH8" s="165"/>
      <c r="CI8" s="165"/>
      <c r="CJ8" s="163"/>
    </row>
    <row r="9" spans="1:88" x14ac:dyDescent="0.3">
      <c r="A9" s="164" t="str">
        <f>IF('Static Information'!G7="","HIDE",'Static Information'!G7)</f>
        <v>Year 4</v>
      </c>
      <c r="B9" s="165"/>
      <c r="C9" s="171">
        <f t="shared" si="0"/>
        <v>0</v>
      </c>
      <c r="D9" s="164"/>
      <c r="E9" s="165"/>
      <c r="F9" s="165"/>
      <c r="G9" s="165"/>
      <c r="H9" s="163"/>
      <c r="I9" s="164"/>
      <c r="J9" s="165"/>
      <c r="K9" s="165"/>
      <c r="L9" s="165"/>
      <c r="M9" s="165"/>
      <c r="N9" s="165"/>
      <c r="O9" s="165"/>
      <c r="P9" s="165"/>
      <c r="Q9" s="165"/>
      <c r="R9" s="165"/>
      <c r="S9" s="165"/>
      <c r="T9" s="165"/>
      <c r="U9" s="165"/>
      <c r="V9" s="165"/>
      <c r="W9" s="165"/>
      <c r="X9" s="165"/>
      <c r="Y9" s="165"/>
      <c r="Z9" s="165"/>
      <c r="AA9" s="165"/>
      <c r="AB9" s="163"/>
      <c r="AC9" s="164"/>
      <c r="AD9" s="165"/>
      <c r="AE9" s="165"/>
      <c r="AF9" s="165"/>
      <c r="AG9" s="165"/>
      <c r="AH9" s="165"/>
      <c r="AI9" s="165"/>
      <c r="AJ9" s="165"/>
      <c r="AK9" s="165"/>
      <c r="AL9" s="165"/>
      <c r="AM9" s="165"/>
      <c r="AN9" s="165"/>
      <c r="AO9" s="165"/>
      <c r="AP9" s="165"/>
      <c r="AQ9" s="165"/>
      <c r="AR9" s="165"/>
      <c r="AS9" s="165"/>
      <c r="AT9" s="165"/>
      <c r="AU9" s="165"/>
      <c r="AV9" s="163"/>
      <c r="AW9" s="164"/>
      <c r="AX9" s="165"/>
      <c r="AY9" s="165"/>
      <c r="AZ9" s="165"/>
      <c r="BA9" s="165"/>
      <c r="BB9" s="165"/>
      <c r="BC9" s="165"/>
      <c r="BD9" s="165"/>
      <c r="BE9" s="165"/>
      <c r="BF9" s="165"/>
      <c r="BG9" s="165"/>
      <c r="BH9" s="165"/>
      <c r="BI9" s="165"/>
      <c r="BJ9" s="165"/>
      <c r="BK9" s="165"/>
      <c r="BL9" s="165"/>
      <c r="BM9" s="165"/>
      <c r="BN9" s="165"/>
      <c r="BO9" s="165"/>
      <c r="BP9" s="163"/>
      <c r="BQ9" s="164"/>
      <c r="BR9" s="165"/>
      <c r="BS9" s="165"/>
      <c r="BT9" s="165"/>
      <c r="BU9" s="165"/>
      <c r="BV9" s="165"/>
      <c r="BW9" s="165"/>
      <c r="BX9" s="165"/>
      <c r="BY9" s="165"/>
      <c r="BZ9" s="165"/>
      <c r="CA9" s="165"/>
      <c r="CB9" s="165"/>
      <c r="CC9" s="165"/>
      <c r="CD9" s="165"/>
      <c r="CE9" s="165"/>
      <c r="CF9" s="165"/>
      <c r="CG9" s="165"/>
      <c r="CH9" s="165"/>
      <c r="CI9" s="165"/>
      <c r="CJ9" s="163"/>
    </row>
    <row r="10" spans="1:88" x14ac:dyDescent="0.3">
      <c r="A10" s="164" t="str">
        <f>IF('Static Information'!G8="","HIDE",'Static Information'!G8)</f>
        <v>Year 5</v>
      </c>
      <c r="B10" s="165"/>
      <c r="C10" s="171">
        <f t="shared" si="0"/>
        <v>0</v>
      </c>
      <c r="D10" s="164"/>
      <c r="E10" s="165"/>
      <c r="F10" s="165"/>
      <c r="G10" s="165"/>
      <c r="H10" s="163"/>
      <c r="I10" s="164"/>
      <c r="J10" s="165"/>
      <c r="K10" s="165"/>
      <c r="L10" s="165"/>
      <c r="M10" s="165"/>
      <c r="N10" s="165"/>
      <c r="O10" s="165"/>
      <c r="P10" s="165"/>
      <c r="Q10" s="165"/>
      <c r="R10" s="165"/>
      <c r="S10" s="165"/>
      <c r="T10" s="165"/>
      <c r="U10" s="165"/>
      <c r="V10" s="165"/>
      <c r="W10" s="165"/>
      <c r="X10" s="165"/>
      <c r="Y10" s="165"/>
      <c r="Z10" s="165"/>
      <c r="AA10" s="165"/>
      <c r="AB10" s="163"/>
      <c r="AC10" s="164"/>
      <c r="AD10" s="165"/>
      <c r="AE10" s="165"/>
      <c r="AF10" s="165"/>
      <c r="AG10" s="165"/>
      <c r="AH10" s="165"/>
      <c r="AI10" s="165"/>
      <c r="AJ10" s="165"/>
      <c r="AK10" s="165"/>
      <c r="AL10" s="165"/>
      <c r="AM10" s="165"/>
      <c r="AN10" s="165"/>
      <c r="AO10" s="165"/>
      <c r="AP10" s="165"/>
      <c r="AQ10" s="165"/>
      <c r="AR10" s="165"/>
      <c r="AS10" s="165"/>
      <c r="AT10" s="165"/>
      <c r="AU10" s="165"/>
      <c r="AV10" s="163"/>
      <c r="AW10" s="164"/>
      <c r="AX10" s="165"/>
      <c r="AY10" s="165"/>
      <c r="AZ10" s="165"/>
      <c r="BA10" s="165"/>
      <c r="BB10" s="165"/>
      <c r="BC10" s="165"/>
      <c r="BD10" s="165"/>
      <c r="BE10" s="165"/>
      <c r="BF10" s="165"/>
      <c r="BG10" s="165"/>
      <c r="BH10" s="165"/>
      <c r="BI10" s="165"/>
      <c r="BJ10" s="165"/>
      <c r="BK10" s="165"/>
      <c r="BL10" s="165"/>
      <c r="BM10" s="165"/>
      <c r="BN10" s="165"/>
      <c r="BO10" s="165"/>
      <c r="BP10" s="163"/>
      <c r="BQ10" s="164"/>
      <c r="BR10" s="165"/>
      <c r="BS10" s="165"/>
      <c r="BT10" s="165"/>
      <c r="BU10" s="165"/>
      <c r="BV10" s="165"/>
      <c r="BW10" s="165"/>
      <c r="BX10" s="165"/>
      <c r="BY10" s="165"/>
      <c r="BZ10" s="165"/>
      <c r="CA10" s="165"/>
      <c r="CB10" s="165"/>
      <c r="CC10" s="165"/>
      <c r="CD10" s="165"/>
      <c r="CE10" s="165"/>
      <c r="CF10" s="165"/>
      <c r="CG10" s="165"/>
      <c r="CH10" s="165"/>
      <c r="CI10" s="165"/>
      <c r="CJ10" s="163"/>
    </row>
    <row r="11" spans="1:88" x14ac:dyDescent="0.3">
      <c r="A11" s="164" t="str">
        <f>IF('Static Information'!G9="","HIDE",'Static Information'!G9)</f>
        <v>Year 6</v>
      </c>
      <c r="B11" s="165"/>
      <c r="C11" s="171">
        <f t="shared" si="0"/>
        <v>0</v>
      </c>
      <c r="D11" s="164"/>
      <c r="E11" s="165"/>
      <c r="F11" s="165"/>
      <c r="G11" s="165"/>
      <c r="H11" s="163"/>
      <c r="I11" s="164"/>
      <c r="J11" s="165"/>
      <c r="K11" s="165"/>
      <c r="L11" s="165"/>
      <c r="M11" s="165"/>
      <c r="N11" s="165"/>
      <c r="O11" s="165"/>
      <c r="P11" s="165"/>
      <c r="Q11" s="165"/>
      <c r="R11" s="165"/>
      <c r="S11" s="165"/>
      <c r="T11" s="165"/>
      <c r="U11" s="165"/>
      <c r="V11" s="165"/>
      <c r="W11" s="165"/>
      <c r="X11" s="165"/>
      <c r="Y11" s="165"/>
      <c r="Z11" s="165"/>
      <c r="AA11" s="165"/>
      <c r="AB11" s="163"/>
      <c r="AC11" s="164"/>
      <c r="AD11" s="165"/>
      <c r="AE11" s="165"/>
      <c r="AF11" s="165"/>
      <c r="AG11" s="165"/>
      <c r="AH11" s="165"/>
      <c r="AI11" s="165"/>
      <c r="AJ11" s="165"/>
      <c r="AK11" s="165"/>
      <c r="AL11" s="165"/>
      <c r="AM11" s="165"/>
      <c r="AN11" s="165"/>
      <c r="AO11" s="165"/>
      <c r="AP11" s="165"/>
      <c r="AQ11" s="165"/>
      <c r="AR11" s="165"/>
      <c r="AS11" s="165"/>
      <c r="AT11" s="165"/>
      <c r="AU11" s="165"/>
      <c r="AV11" s="163"/>
      <c r="AW11" s="164"/>
      <c r="AX11" s="165"/>
      <c r="AY11" s="165"/>
      <c r="AZ11" s="165"/>
      <c r="BA11" s="165"/>
      <c r="BB11" s="165"/>
      <c r="BC11" s="165"/>
      <c r="BD11" s="165"/>
      <c r="BE11" s="165"/>
      <c r="BF11" s="165"/>
      <c r="BG11" s="165"/>
      <c r="BH11" s="165"/>
      <c r="BI11" s="165"/>
      <c r="BJ11" s="165"/>
      <c r="BK11" s="165"/>
      <c r="BL11" s="165"/>
      <c r="BM11" s="165"/>
      <c r="BN11" s="165"/>
      <c r="BO11" s="165"/>
      <c r="BP11" s="163"/>
      <c r="BQ11" s="164"/>
      <c r="BR11" s="165"/>
      <c r="BS11" s="165"/>
      <c r="BT11" s="165"/>
      <c r="BU11" s="165"/>
      <c r="BV11" s="165"/>
      <c r="BW11" s="165"/>
      <c r="BX11" s="165"/>
      <c r="BY11" s="165"/>
      <c r="BZ11" s="165"/>
      <c r="CA11" s="165"/>
      <c r="CB11" s="165"/>
      <c r="CC11" s="165"/>
      <c r="CD11" s="165"/>
      <c r="CE11" s="165"/>
      <c r="CF11" s="165"/>
      <c r="CG11" s="165"/>
      <c r="CH11" s="165"/>
      <c r="CI11" s="165"/>
      <c r="CJ11" s="163"/>
    </row>
    <row r="12" spans="1:88" x14ac:dyDescent="0.3">
      <c r="A12" s="164" t="str">
        <f>IF('Static Information'!G10="","HIDE",'Static Information'!G10)</f>
        <v>Year 7</v>
      </c>
      <c r="B12" s="165"/>
      <c r="C12" s="171">
        <f t="shared" si="0"/>
        <v>0</v>
      </c>
      <c r="D12" s="164"/>
      <c r="E12" s="165"/>
      <c r="F12" s="165"/>
      <c r="G12" s="165"/>
      <c r="H12" s="163"/>
      <c r="I12" s="164"/>
      <c r="J12" s="165"/>
      <c r="K12" s="165"/>
      <c r="L12" s="165"/>
      <c r="M12" s="165"/>
      <c r="N12" s="165"/>
      <c r="O12" s="165"/>
      <c r="P12" s="165"/>
      <c r="Q12" s="165"/>
      <c r="R12" s="165"/>
      <c r="S12" s="165"/>
      <c r="T12" s="165"/>
      <c r="U12" s="165"/>
      <c r="V12" s="165"/>
      <c r="W12" s="165"/>
      <c r="X12" s="165"/>
      <c r="Y12" s="165"/>
      <c r="Z12" s="165"/>
      <c r="AA12" s="165"/>
      <c r="AB12" s="163"/>
      <c r="AC12" s="164"/>
      <c r="AD12" s="165"/>
      <c r="AE12" s="165"/>
      <c r="AF12" s="165"/>
      <c r="AG12" s="165"/>
      <c r="AH12" s="165"/>
      <c r="AI12" s="165"/>
      <c r="AJ12" s="165"/>
      <c r="AK12" s="165"/>
      <c r="AL12" s="165"/>
      <c r="AM12" s="165"/>
      <c r="AN12" s="165"/>
      <c r="AO12" s="165"/>
      <c r="AP12" s="165"/>
      <c r="AQ12" s="165"/>
      <c r="AR12" s="165"/>
      <c r="AS12" s="165"/>
      <c r="AT12" s="165"/>
      <c r="AU12" s="165"/>
      <c r="AV12" s="163"/>
      <c r="AW12" s="164"/>
      <c r="AX12" s="165"/>
      <c r="AY12" s="165"/>
      <c r="AZ12" s="165"/>
      <c r="BA12" s="165"/>
      <c r="BB12" s="165"/>
      <c r="BC12" s="165"/>
      <c r="BD12" s="165"/>
      <c r="BE12" s="165"/>
      <c r="BF12" s="165"/>
      <c r="BG12" s="165"/>
      <c r="BH12" s="165"/>
      <c r="BI12" s="165"/>
      <c r="BJ12" s="165"/>
      <c r="BK12" s="165"/>
      <c r="BL12" s="165"/>
      <c r="BM12" s="165"/>
      <c r="BN12" s="165"/>
      <c r="BO12" s="165"/>
      <c r="BP12" s="163"/>
      <c r="BQ12" s="164"/>
      <c r="BR12" s="165"/>
      <c r="BS12" s="165"/>
      <c r="BT12" s="165"/>
      <c r="BU12" s="165"/>
      <c r="BV12" s="165"/>
      <c r="BW12" s="165"/>
      <c r="BX12" s="165"/>
      <c r="BY12" s="165"/>
      <c r="BZ12" s="165"/>
      <c r="CA12" s="165"/>
      <c r="CB12" s="165"/>
      <c r="CC12" s="165"/>
      <c r="CD12" s="165"/>
      <c r="CE12" s="165"/>
      <c r="CF12" s="165"/>
      <c r="CG12" s="165"/>
      <c r="CH12" s="165"/>
      <c r="CI12" s="165"/>
      <c r="CJ12" s="163"/>
    </row>
    <row r="13" spans="1:88" x14ac:dyDescent="0.3">
      <c r="A13" s="164" t="str">
        <f>IF('Static Information'!G11="","HIDE",'Static Information'!G11)</f>
        <v>Year 8</v>
      </c>
      <c r="B13" s="165"/>
      <c r="C13" s="171">
        <f t="shared" si="0"/>
        <v>0</v>
      </c>
      <c r="D13" s="164"/>
      <c r="E13" s="165"/>
      <c r="F13" s="165"/>
      <c r="G13" s="165"/>
      <c r="H13" s="163"/>
      <c r="I13" s="164"/>
      <c r="J13" s="165"/>
      <c r="K13" s="165"/>
      <c r="L13" s="165"/>
      <c r="M13" s="165"/>
      <c r="N13" s="165"/>
      <c r="O13" s="165"/>
      <c r="P13" s="165"/>
      <c r="Q13" s="165"/>
      <c r="R13" s="165"/>
      <c r="S13" s="165"/>
      <c r="T13" s="165"/>
      <c r="U13" s="165"/>
      <c r="V13" s="165"/>
      <c r="W13" s="165"/>
      <c r="X13" s="165"/>
      <c r="Y13" s="165"/>
      <c r="Z13" s="165"/>
      <c r="AA13" s="165"/>
      <c r="AB13" s="163"/>
      <c r="AC13" s="164"/>
      <c r="AD13" s="165"/>
      <c r="AE13" s="165"/>
      <c r="AF13" s="165"/>
      <c r="AG13" s="165"/>
      <c r="AH13" s="165"/>
      <c r="AI13" s="165"/>
      <c r="AJ13" s="165"/>
      <c r="AK13" s="165"/>
      <c r="AL13" s="165"/>
      <c r="AM13" s="165"/>
      <c r="AN13" s="165"/>
      <c r="AO13" s="165"/>
      <c r="AP13" s="165"/>
      <c r="AQ13" s="165"/>
      <c r="AR13" s="165"/>
      <c r="AS13" s="165"/>
      <c r="AT13" s="165"/>
      <c r="AU13" s="165"/>
      <c r="AV13" s="163"/>
      <c r="AW13" s="164"/>
      <c r="AX13" s="165"/>
      <c r="AY13" s="165"/>
      <c r="AZ13" s="165"/>
      <c r="BA13" s="165"/>
      <c r="BB13" s="165"/>
      <c r="BC13" s="165"/>
      <c r="BD13" s="165"/>
      <c r="BE13" s="165"/>
      <c r="BF13" s="165"/>
      <c r="BG13" s="165"/>
      <c r="BH13" s="165"/>
      <c r="BI13" s="165"/>
      <c r="BJ13" s="165"/>
      <c r="BK13" s="165"/>
      <c r="BL13" s="165"/>
      <c r="BM13" s="165"/>
      <c r="BN13" s="165"/>
      <c r="BO13" s="165"/>
      <c r="BP13" s="163"/>
      <c r="BQ13" s="164"/>
      <c r="BR13" s="165"/>
      <c r="BS13" s="165"/>
      <c r="BT13" s="165"/>
      <c r="BU13" s="165"/>
      <c r="BV13" s="165"/>
      <c r="BW13" s="165"/>
      <c r="BX13" s="165"/>
      <c r="BY13" s="165"/>
      <c r="BZ13" s="165"/>
      <c r="CA13" s="165"/>
      <c r="CB13" s="165"/>
      <c r="CC13" s="165"/>
      <c r="CD13" s="165"/>
      <c r="CE13" s="165"/>
      <c r="CF13" s="165"/>
      <c r="CG13" s="165"/>
      <c r="CH13" s="165"/>
      <c r="CI13" s="165"/>
      <c r="CJ13" s="163"/>
    </row>
    <row r="14" spans="1:88" x14ac:dyDescent="0.3">
      <c r="A14" s="164" t="str">
        <f>IF('Static Information'!G12="","HIDE",'Static Information'!G12)</f>
        <v>Year 9</v>
      </c>
      <c r="B14" s="165"/>
      <c r="C14" s="171">
        <f t="shared" si="0"/>
        <v>0</v>
      </c>
      <c r="D14" s="164"/>
      <c r="E14" s="165"/>
      <c r="F14" s="165"/>
      <c r="G14" s="165"/>
      <c r="H14" s="163"/>
      <c r="I14" s="164"/>
      <c r="J14" s="165"/>
      <c r="K14" s="165"/>
      <c r="L14" s="165"/>
      <c r="M14" s="165"/>
      <c r="N14" s="165"/>
      <c r="O14" s="165"/>
      <c r="P14" s="165"/>
      <c r="Q14" s="165"/>
      <c r="R14" s="165"/>
      <c r="S14" s="165"/>
      <c r="T14" s="165"/>
      <c r="U14" s="165"/>
      <c r="V14" s="165"/>
      <c r="W14" s="165"/>
      <c r="X14" s="165"/>
      <c r="Y14" s="165"/>
      <c r="Z14" s="165"/>
      <c r="AA14" s="165"/>
      <c r="AB14" s="163"/>
      <c r="AC14" s="164"/>
      <c r="AD14" s="165"/>
      <c r="AE14" s="165"/>
      <c r="AF14" s="165"/>
      <c r="AG14" s="165"/>
      <c r="AH14" s="165"/>
      <c r="AI14" s="165"/>
      <c r="AJ14" s="165"/>
      <c r="AK14" s="165"/>
      <c r="AL14" s="165"/>
      <c r="AM14" s="165"/>
      <c r="AN14" s="165"/>
      <c r="AO14" s="165"/>
      <c r="AP14" s="165"/>
      <c r="AQ14" s="165"/>
      <c r="AR14" s="165"/>
      <c r="AS14" s="165"/>
      <c r="AT14" s="165"/>
      <c r="AU14" s="165"/>
      <c r="AV14" s="163"/>
      <c r="AW14" s="164"/>
      <c r="AX14" s="165"/>
      <c r="AY14" s="165"/>
      <c r="AZ14" s="165"/>
      <c r="BA14" s="165"/>
      <c r="BB14" s="165"/>
      <c r="BC14" s="165"/>
      <c r="BD14" s="165"/>
      <c r="BE14" s="165"/>
      <c r="BF14" s="165"/>
      <c r="BG14" s="165"/>
      <c r="BH14" s="165"/>
      <c r="BI14" s="165"/>
      <c r="BJ14" s="165"/>
      <c r="BK14" s="165"/>
      <c r="BL14" s="165"/>
      <c r="BM14" s="165"/>
      <c r="BN14" s="165"/>
      <c r="BO14" s="165"/>
      <c r="BP14" s="163"/>
      <c r="BQ14" s="164"/>
      <c r="BR14" s="165"/>
      <c r="BS14" s="165"/>
      <c r="BT14" s="165"/>
      <c r="BU14" s="165"/>
      <c r="BV14" s="165"/>
      <c r="BW14" s="165"/>
      <c r="BX14" s="165"/>
      <c r="BY14" s="165"/>
      <c r="BZ14" s="165"/>
      <c r="CA14" s="165"/>
      <c r="CB14" s="165"/>
      <c r="CC14" s="165"/>
      <c r="CD14" s="165"/>
      <c r="CE14" s="165"/>
      <c r="CF14" s="165"/>
      <c r="CG14" s="165"/>
      <c r="CH14" s="165"/>
      <c r="CI14" s="165"/>
      <c r="CJ14" s="163"/>
    </row>
    <row r="15" spans="1:88" x14ac:dyDescent="0.3">
      <c r="A15" s="164" t="str">
        <f>IF('Static Information'!G13="","HIDE",'Static Information'!G13)</f>
        <v>Year 10</v>
      </c>
      <c r="B15" s="165"/>
      <c r="C15" s="171">
        <f t="shared" si="0"/>
        <v>0</v>
      </c>
      <c r="D15" s="164"/>
      <c r="E15" s="165"/>
      <c r="F15" s="165"/>
      <c r="G15" s="165"/>
      <c r="H15" s="163"/>
      <c r="I15" s="164"/>
      <c r="J15" s="165"/>
      <c r="K15" s="165"/>
      <c r="L15" s="165"/>
      <c r="M15" s="165"/>
      <c r="N15" s="165"/>
      <c r="O15" s="165"/>
      <c r="P15" s="165"/>
      <c r="Q15" s="165"/>
      <c r="R15" s="165"/>
      <c r="S15" s="165"/>
      <c r="T15" s="165"/>
      <c r="U15" s="165"/>
      <c r="V15" s="165"/>
      <c r="W15" s="165"/>
      <c r="X15" s="165"/>
      <c r="Y15" s="165"/>
      <c r="Z15" s="165"/>
      <c r="AA15" s="165"/>
      <c r="AB15" s="163"/>
      <c r="AC15" s="164"/>
      <c r="AD15" s="165"/>
      <c r="AE15" s="165"/>
      <c r="AF15" s="165"/>
      <c r="AG15" s="165"/>
      <c r="AH15" s="165"/>
      <c r="AI15" s="165"/>
      <c r="AJ15" s="165"/>
      <c r="AK15" s="165"/>
      <c r="AL15" s="165"/>
      <c r="AM15" s="165"/>
      <c r="AN15" s="165"/>
      <c r="AO15" s="165"/>
      <c r="AP15" s="165"/>
      <c r="AQ15" s="165"/>
      <c r="AR15" s="165"/>
      <c r="AS15" s="165"/>
      <c r="AT15" s="165"/>
      <c r="AU15" s="165"/>
      <c r="AV15" s="163"/>
      <c r="AW15" s="164"/>
      <c r="AX15" s="165"/>
      <c r="AY15" s="165"/>
      <c r="AZ15" s="165"/>
      <c r="BA15" s="165"/>
      <c r="BB15" s="165"/>
      <c r="BC15" s="165"/>
      <c r="BD15" s="165"/>
      <c r="BE15" s="165"/>
      <c r="BF15" s="165"/>
      <c r="BG15" s="165"/>
      <c r="BH15" s="165"/>
      <c r="BI15" s="165"/>
      <c r="BJ15" s="165"/>
      <c r="BK15" s="165"/>
      <c r="BL15" s="165"/>
      <c r="BM15" s="165"/>
      <c r="BN15" s="165"/>
      <c r="BO15" s="165"/>
      <c r="BP15" s="163"/>
      <c r="BQ15" s="164"/>
      <c r="BR15" s="165"/>
      <c r="BS15" s="165"/>
      <c r="BT15" s="165"/>
      <c r="BU15" s="165"/>
      <c r="BV15" s="165"/>
      <c r="BW15" s="165"/>
      <c r="BX15" s="165"/>
      <c r="BY15" s="165"/>
      <c r="BZ15" s="165"/>
      <c r="CA15" s="165"/>
      <c r="CB15" s="165"/>
      <c r="CC15" s="165"/>
      <c r="CD15" s="165"/>
      <c r="CE15" s="165"/>
      <c r="CF15" s="165"/>
      <c r="CG15" s="165"/>
      <c r="CH15" s="165"/>
      <c r="CI15" s="165"/>
      <c r="CJ15" s="163"/>
    </row>
    <row r="16" spans="1:88" x14ac:dyDescent="0.3">
      <c r="A16" s="164" t="str">
        <f>IF('Static Information'!G14="","HIDE",'Static Information'!G14)</f>
        <v>Year 11</v>
      </c>
      <c r="B16" s="165"/>
      <c r="C16" s="171">
        <f t="shared" si="0"/>
        <v>0</v>
      </c>
      <c r="D16" s="164"/>
      <c r="E16" s="165"/>
      <c r="F16" s="165"/>
      <c r="G16" s="165"/>
      <c r="H16" s="163"/>
      <c r="I16" s="164"/>
      <c r="J16" s="165"/>
      <c r="K16" s="165"/>
      <c r="L16" s="165"/>
      <c r="M16" s="165"/>
      <c r="N16" s="165"/>
      <c r="O16" s="165"/>
      <c r="P16" s="165"/>
      <c r="Q16" s="165"/>
      <c r="R16" s="165"/>
      <c r="S16" s="165"/>
      <c r="T16" s="165"/>
      <c r="U16" s="165"/>
      <c r="V16" s="165"/>
      <c r="W16" s="165"/>
      <c r="X16" s="165"/>
      <c r="Y16" s="165"/>
      <c r="Z16" s="165"/>
      <c r="AA16" s="165"/>
      <c r="AB16" s="163"/>
      <c r="AC16" s="164"/>
      <c r="AD16" s="165"/>
      <c r="AE16" s="165"/>
      <c r="AF16" s="165"/>
      <c r="AG16" s="165"/>
      <c r="AH16" s="165"/>
      <c r="AI16" s="165"/>
      <c r="AJ16" s="165"/>
      <c r="AK16" s="165"/>
      <c r="AL16" s="165"/>
      <c r="AM16" s="165"/>
      <c r="AN16" s="165"/>
      <c r="AO16" s="165"/>
      <c r="AP16" s="165"/>
      <c r="AQ16" s="165"/>
      <c r="AR16" s="165"/>
      <c r="AS16" s="165"/>
      <c r="AT16" s="165"/>
      <c r="AU16" s="165"/>
      <c r="AV16" s="163"/>
      <c r="AW16" s="164"/>
      <c r="AX16" s="165"/>
      <c r="AY16" s="165"/>
      <c r="AZ16" s="165"/>
      <c r="BA16" s="165"/>
      <c r="BB16" s="165"/>
      <c r="BC16" s="165"/>
      <c r="BD16" s="165"/>
      <c r="BE16" s="165"/>
      <c r="BF16" s="165"/>
      <c r="BG16" s="165"/>
      <c r="BH16" s="165"/>
      <c r="BI16" s="165"/>
      <c r="BJ16" s="165"/>
      <c r="BK16" s="165"/>
      <c r="BL16" s="165"/>
      <c r="BM16" s="165"/>
      <c r="BN16" s="165"/>
      <c r="BO16" s="165"/>
      <c r="BP16" s="163"/>
      <c r="BQ16" s="164"/>
      <c r="BR16" s="165"/>
      <c r="BS16" s="165"/>
      <c r="BT16" s="165"/>
      <c r="BU16" s="165"/>
      <c r="BV16" s="165"/>
      <c r="BW16" s="165"/>
      <c r="BX16" s="165"/>
      <c r="BY16" s="165"/>
      <c r="BZ16" s="165"/>
      <c r="CA16" s="165"/>
      <c r="CB16" s="165"/>
      <c r="CC16" s="165"/>
      <c r="CD16" s="165"/>
      <c r="CE16" s="165"/>
      <c r="CF16" s="165"/>
      <c r="CG16" s="165"/>
      <c r="CH16" s="165"/>
      <c r="CI16" s="165"/>
      <c r="CJ16" s="163"/>
    </row>
    <row r="17" spans="1:88" x14ac:dyDescent="0.3">
      <c r="A17" s="164" t="str">
        <f>IF('Static Information'!G15="","HIDE",'Static Information'!G15)</f>
        <v>Year 12</v>
      </c>
      <c r="B17" s="165"/>
      <c r="C17" s="171">
        <f t="shared" si="0"/>
        <v>0</v>
      </c>
      <c r="D17" s="164"/>
      <c r="E17" s="165"/>
      <c r="F17" s="165"/>
      <c r="G17" s="165"/>
      <c r="H17" s="163"/>
      <c r="I17" s="164"/>
      <c r="J17" s="165"/>
      <c r="K17" s="165"/>
      <c r="L17" s="165"/>
      <c r="M17" s="165"/>
      <c r="N17" s="165"/>
      <c r="O17" s="165"/>
      <c r="P17" s="165"/>
      <c r="Q17" s="165"/>
      <c r="R17" s="165"/>
      <c r="S17" s="165"/>
      <c r="T17" s="165"/>
      <c r="U17" s="165"/>
      <c r="V17" s="165"/>
      <c r="W17" s="165"/>
      <c r="X17" s="165"/>
      <c r="Y17" s="165"/>
      <c r="Z17" s="165"/>
      <c r="AA17" s="165"/>
      <c r="AB17" s="163"/>
      <c r="AC17" s="164"/>
      <c r="AD17" s="165"/>
      <c r="AE17" s="165"/>
      <c r="AF17" s="165"/>
      <c r="AG17" s="165"/>
      <c r="AH17" s="165"/>
      <c r="AI17" s="165"/>
      <c r="AJ17" s="165"/>
      <c r="AK17" s="165"/>
      <c r="AL17" s="165"/>
      <c r="AM17" s="165"/>
      <c r="AN17" s="165"/>
      <c r="AO17" s="165"/>
      <c r="AP17" s="165"/>
      <c r="AQ17" s="165"/>
      <c r="AR17" s="165"/>
      <c r="AS17" s="165"/>
      <c r="AT17" s="165"/>
      <c r="AU17" s="165"/>
      <c r="AV17" s="163"/>
      <c r="AW17" s="164"/>
      <c r="AX17" s="165"/>
      <c r="AY17" s="165"/>
      <c r="AZ17" s="165"/>
      <c r="BA17" s="165"/>
      <c r="BB17" s="165"/>
      <c r="BC17" s="165"/>
      <c r="BD17" s="165"/>
      <c r="BE17" s="165"/>
      <c r="BF17" s="165"/>
      <c r="BG17" s="165"/>
      <c r="BH17" s="165"/>
      <c r="BI17" s="165"/>
      <c r="BJ17" s="165"/>
      <c r="BK17" s="165"/>
      <c r="BL17" s="165"/>
      <c r="BM17" s="165"/>
      <c r="BN17" s="165"/>
      <c r="BO17" s="165"/>
      <c r="BP17" s="163"/>
      <c r="BQ17" s="164"/>
      <c r="BR17" s="165"/>
      <c r="BS17" s="165"/>
      <c r="BT17" s="165"/>
      <c r="BU17" s="165"/>
      <c r="BV17" s="165"/>
      <c r="BW17" s="165"/>
      <c r="BX17" s="165"/>
      <c r="BY17" s="165"/>
      <c r="BZ17" s="165"/>
      <c r="CA17" s="165"/>
      <c r="CB17" s="165"/>
      <c r="CC17" s="165"/>
      <c r="CD17" s="165"/>
      <c r="CE17" s="165"/>
      <c r="CF17" s="165"/>
      <c r="CG17" s="165"/>
      <c r="CH17" s="165"/>
      <c r="CI17" s="165"/>
      <c r="CJ17" s="163"/>
    </row>
    <row r="18" spans="1:88" x14ac:dyDescent="0.3">
      <c r="A18" s="164" t="str">
        <f>IF('Static Information'!G16="","HIDE",'Static Information'!G16)</f>
        <v>Year 13</v>
      </c>
      <c r="B18" s="165"/>
      <c r="C18" s="171">
        <f t="shared" si="0"/>
        <v>0</v>
      </c>
      <c r="D18" s="164"/>
      <c r="E18" s="165"/>
      <c r="F18" s="165"/>
      <c r="G18" s="165"/>
      <c r="H18" s="163"/>
      <c r="I18" s="164"/>
      <c r="J18" s="165"/>
      <c r="K18" s="165"/>
      <c r="L18" s="165"/>
      <c r="M18" s="165"/>
      <c r="N18" s="165"/>
      <c r="O18" s="165"/>
      <c r="P18" s="165"/>
      <c r="Q18" s="165"/>
      <c r="R18" s="165"/>
      <c r="S18" s="165"/>
      <c r="T18" s="165"/>
      <c r="U18" s="165"/>
      <c r="V18" s="165"/>
      <c r="W18" s="165"/>
      <c r="X18" s="165"/>
      <c r="Y18" s="165"/>
      <c r="Z18" s="165"/>
      <c r="AA18" s="165"/>
      <c r="AB18" s="163"/>
      <c r="AC18" s="164"/>
      <c r="AD18" s="165"/>
      <c r="AE18" s="165"/>
      <c r="AF18" s="165"/>
      <c r="AG18" s="165"/>
      <c r="AH18" s="165"/>
      <c r="AI18" s="165"/>
      <c r="AJ18" s="165"/>
      <c r="AK18" s="165"/>
      <c r="AL18" s="165"/>
      <c r="AM18" s="165"/>
      <c r="AN18" s="165"/>
      <c r="AO18" s="165"/>
      <c r="AP18" s="165"/>
      <c r="AQ18" s="165"/>
      <c r="AR18" s="165"/>
      <c r="AS18" s="165"/>
      <c r="AT18" s="165"/>
      <c r="AU18" s="165"/>
      <c r="AV18" s="163"/>
      <c r="AW18" s="164"/>
      <c r="AX18" s="165"/>
      <c r="AY18" s="165"/>
      <c r="AZ18" s="165"/>
      <c r="BA18" s="165"/>
      <c r="BB18" s="165"/>
      <c r="BC18" s="165"/>
      <c r="BD18" s="165"/>
      <c r="BE18" s="165"/>
      <c r="BF18" s="165"/>
      <c r="BG18" s="165"/>
      <c r="BH18" s="165"/>
      <c r="BI18" s="165"/>
      <c r="BJ18" s="165"/>
      <c r="BK18" s="165"/>
      <c r="BL18" s="165"/>
      <c r="BM18" s="165"/>
      <c r="BN18" s="165"/>
      <c r="BO18" s="165"/>
      <c r="BP18" s="163"/>
      <c r="BQ18" s="164"/>
      <c r="BR18" s="165"/>
      <c r="BS18" s="165"/>
      <c r="BT18" s="165"/>
      <c r="BU18" s="165"/>
      <c r="BV18" s="165"/>
      <c r="BW18" s="165"/>
      <c r="BX18" s="165"/>
      <c r="BY18" s="165"/>
      <c r="BZ18" s="165"/>
      <c r="CA18" s="165"/>
      <c r="CB18" s="165"/>
      <c r="CC18" s="165"/>
      <c r="CD18" s="165"/>
      <c r="CE18" s="165"/>
      <c r="CF18" s="165"/>
      <c r="CG18" s="165"/>
      <c r="CH18" s="165"/>
      <c r="CI18" s="165"/>
      <c r="CJ18" s="163"/>
    </row>
    <row r="19" spans="1:88" x14ac:dyDescent="0.3">
      <c r="A19" s="164" t="str">
        <f>IF('Static Information'!G17="","HIDE",'Static Information'!G17)</f>
        <v>HIDE</v>
      </c>
      <c r="B19" s="165"/>
      <c r="C19" s="171">
        <f t="shared" si="0"/>
        <v>0</v>
      </c>
      <c r="D19" s="164"/>
      <c r="E19" s="165"/>
      <c r="F19" s="165"/>
      <c r="G19" s="165"/>
      <c r="H19" s="163"/>
      <c r="I19" s="164"/>
      <c r="J19" s="165"/>
      <c r="K19" s="165"/>
      <c r="L19" s="165"/>
      <c r="M19" s="165"/>
      <c r="N19" s="165"/>
      <c r="O19" s="165"/>
      <c r="P19" s="165"/>
      <c r="Q19" s="165"/>
      <c r="R19" s="165"/>
      <c r="S19" s="165"/>
      <c r="T19" s="165"/>
      <c r="U19" s="165"/>
      <c r="V19" s="165"/>
      <c r="W19" s="165"/>
      <c r="X19" s="165"/>
      <c r="Y19" s="165"/>
      <c r="Z19" s="165"/>
      <c r="AA19" s="165"/>
      <c r="AB19" s="163"/>
      <c r="AC19" s="164"/>
      <c r="AD19" s="165"/>
      <c r="AE19" s="165"/>
      <c r="AF19" s="165"/>
      <c r="AG19" s="165"/>
      <c r="AH19" s="165"/>
      <c r="AI19" s="165"/>
      <c r="AJ19" s="165"/>
      <c r="AK19" s="165"/>
      <c r="AL19" s="165"/>
      <c r="AM19" s="165"/>
      <c r="AN19" s="165"/>
      <c r="AO19" s="165"/>
      <c r="AP19" s="165"/>
      <c r="AQ19" s="165"/>
      <c r="AR19" s="165"/>
      <c r="AS19" s="165"/>
      <c r="AT19" s="165"/>
      <c r="AU19" s="165"/>
      <c r="AV19" s="163"/>
      <c r="AW19" s="164"/>
      <c r="AX19" s="165"/>
      <c r="AY19" s="165"/>
      <c r="AZ19" s="165"/>
      <c r="BA19" s="165"/>
      <c r="BB19" s="165"/>
      <c r="BC19" s="165"/>
      <c r="BD19" s="165"/>
      <c r="BE19" s="165"/>
      <c r="BF19" s="165"/>
      <c r="BG19" s="165"/>
      <c r="BH19" s="165"/>
      <c r="BI19" s="165"/>
      <c r="BJ19" s="165"/>
      <c r="BK19" s="165"/>
      <c r="BL19" s="165"/>
      <c r="BM19" s="165"/>
      <c r="BN19" s="165"/>
      <c r="BO19" s="165"/>
      <c r="BP19" s="163"/>
      <c r="BQ19" s="164"/>
      <c r="BR19" s="165"/>
      <c r="BS19" s="165"/>
      <c r="BT19" s="165"/>
      <c r="BU19" s="165"/>
      <c r="BV19" s="165"/>
      <c r="BW19" s="165"/>
      <c r="BX19" s="165"/>
      <c r="BY19" s="165"/>
      <c r="BZ19" s="165"/>
      <c r="CA19" s="165"/>
      <c r="CB19" s="165"/>
      <c r="CC19" s="165"/>
      <c r="CD19" s="165"/>
      <c r="CE19" s="165"/>
      <c r="CF19" s="165"/>
      <c r="CG19" s="165"/>
      <c r="CH19" s="165"/>
      <c r="CI19" s="165"/>
      <c r="CJ19" s="163"/>
    </row>
    <row r="20" spans="1:88" x14ac:dyDescent="0.3">
      <c r="A20" s="169" t="str">
        <f>IF('Static Information'!G18="","HIDE",'Static Information'!G18)</f>
        <v>HIDE</v>
      </c>
      <c r="B20" s="165"/>
      <c r="C20" s="171">
        <f t="shared" si="0"/>
        <v>0</v>
      </c>
      <c r="D20" s="164"/>
      <c r="E20" s="165"/>
      <c r="F20" s="165"/>
      <c r="G20" s="165"/>
      <c r="H20" s="163"/>
      <c r="I20" s="164"/>
      <c r="J20" s="165"/>
      <c r="K20" s="165"/>
      <c r="L20" s="165"/>
      <c r="M20" s="165"/>
      <c r="N20" s="165"/>
      <c r="O20" s="165"/>
      <c r="P20" s="165"/>
      <c r="Q20" s="165"/>
      <c r="R20" s="165"/>
      <c r="S20" s="165"/>
      <c r="T20" s="165"/>
      <c r="U20" s="165"/>
      <c r="V20" s="165"/>
      <c r="W20" s="165"/>
      <c r="X20" s="165"/>
      <c r="Y20" s="165"/>
      <c r="Z20" s="165"/>
      <c r="AA20" s="165"/>
      <c r="AB20" s="163"/>
      <c r="AC20" s="164"/>
      <c r="AD20" s="165"/>
      <c r="AE20" s="165"/>
      <c r="AF20" s="165"/>
      <c r="AG20" s="165"/>
      <c r="AH20" s="165"/>
      <c r="AI20" s="165"/>
      <c r="AJ20" s="165"/>
      <c r="AK20" s="165"/>
      <c r="AL20" s="165"/>
      <c r="AM20" s="165"/>
      <c r="AN20" s="165"/>
      <c r="AO20" s="165"/>
      <c r="AP20" s="165"/>
      <c r="AQ20" s="165"/>
      <c r="AR20" s="165"/>
      <c r="AS20" s="165"/>
      <c r="AT20" s="165"/>
      <c r="AU20" s="165"/>
      <c r="AV20" s="163"/>
      <c r="AW20" s="164"/>
      <c r="AX20" s="165"/>
      <c r="AY20" s="165"/>
      <c r="AZ20" s="165"/>
      <c r="BA20" s="165"/>
      <c r="BB20" s="165"/>
      <c r="BC20" s="165"/>
      <c r="BD20" s="165"/>
      <c r="BE20" s="165"/>
      <c r="BF20" s="165"/>
      <c r="BG20" s="165"/>
      <c r="BH20" s="165"/>
      <c r="BI20" s="165"/>
      <c r="BJ20" s="165"/>
      <c r="BK20" s="165"/>
      <c r="BL20" s="165"/>
      <c r="BM20" s="165"/>
      <c r="BN20" s="165"/>
      <c r="BO20" s="165"/>
      <c r="BP20" s="163"/>
      <c r="BQ20" s="164"/>
      <c r="BR20" s="165"/>
      <c r="BS20" s="165"/>
      <c r="BT20" s="165"/>
      <c r="BU20" s="165"/>
      <c r="BV20" s="165"/>
      <c r="BW20" s="165"/>
      <c r="BX20" s="165"/>
      <c r="BY20" s="165"/>
      <c r="BZ20" s="165"/>
      <c r="CA20" s="165"/>
      <c r="CB20" s="165"/>
      <c r="CC20" s="165"/>
      <c r="CD20" s="165"/>
      <c r="CE20" s="165"/>
      <c r="CF20" s="165"/>
      <c r="CG20" s="165"/>
      <c r="CH20" s="165"/>
      <c r="CI20" s="165"/>
      <c r="CJ20" s="163"/>
    </row>
    <row r="21" spans="1:88" x14ac:dyDescent="0.3">
      <c r="A21" s="169" t="str">
        <f>IF('Static Information'!G19="","HIDE",'Static Information'!G19)</f>
        <v>HIDE</v>
      </c>
      <c r="B21" s="165"/>
      <c r="C21" s="171">
        <f t="shared" si="0"/>
        <v>0</v>
      </c>
      <c r="D21" s="164"/>
      <c r="E21" s="165"/>
      <c r="F21" s="165"/>
      <c r="G21" s="165"/>
      <c r="H21" s="163"/>
      <c r="I21" s="164"/>
      <c r="J21" s="165"/>
      <c r="K21" s="165"/>
      <c r="L21" s="165"/>
      <c r="M21" s="165"/>
      <c r="N21" s="165"/>
      <c r="O21" s="165"/>
      <c r="P21" s="165"/>
      <c r="Q21" s="165"/>
      <c r="R21" s="165"/>
      <c r="S21" s="165"/>
      <c r="T21" s="165"/>
      <c r="U21" s="165"/>
      <c r="V21" s="165"/>
      <c r="W21" s="165"/>
      <c r="X21" s="165"/>
      <c r="Y21" s="165"/>
      <c r="Z21" s="165"/>
      <c r="AA21" s="165"/>
      <c r="AB21" s="163"/>
      <c r="AC21" s="164"/>
      <c r="AD21" s="165"/>
      <c r="AE21" s="165"/>
      <c r="AF21" s="165"/>
      <c r="AG21" s="165"/>
      <c r="AH21" s="165"/>
      <c r="AI21" s="165"/>
      <c r="AJ21" s="165"/>
      <c r="AK21" s="165"/>
      <c r="AL21" s="165"/>
      <c r="AM21" s="165"/>
      <c r="AN21" s="165"/>
      <c r="AO21" s="165"/>
      <c r="AP21" s="165"/>
      <c r="AQ21" s="165"/>
      <c r="AR21" s="165"/>
      <c r="AS21" s="165"/>
      <c r="AT21" s="165"/>
      <c r="AU21" s="165"/>
      <c r="AV21" s="163"/>
      <c r="AW21" s="164"/>
      <c r="AX21" s="165"/>
      <c r="AY21" s="165"/>
      <c r="AZ21" s="165"/>
      <c r="BA21" s="165"/>
      <c r="BB21" s="165"/>
      <c r="BC21" s="165"/>
      <c r="BD21" s="165"/>
      <c r="BE21" s="165"/>
      <c r="BF21" s="165"/>
      <c r="BG21" s="165"/>
      <c r="BH21" s="165"/>
      <c r="BI21" s="165"/>
      <c r="BJ21" s="165"/>
      <c r="BK21" s="165"/>
      <c r="BL21" s="165"/>
      <c r="BM21" s="165"/>
      <c r="BN21" s="165"/>
      <c r="BO21" s="165"/>
      <c r="BP21" s="163"/>
      <c r="BQ21" s="164"/>
      <c r="BR21" s="165"/>
      <c r="BS21" s="165"/>
      <c r="BT21" s="165"/>
      <c r="BU21" s="165"/>
      <c r="BV21" s="165"/>
      <c r="BW21" s="165"/>
      <c r="BX21" s="165"/>
      <c r="BY21" s="165"/>
      <c r="BZ21" s="165"/>
      <c r="CA21" s="165"/>
      <c r="CB21" s="165"/>
      <c r="CC21" s="165"/>
      <c r="CD21" s="165"/>
      <c r="CE21" s="165"/>
      <c r="CF21" s="165"/>
      <c r="CG21" s="165"/>
      <c r="CH21" s="165"/>
      <c r="CI21" s="165"/>
      <c r="CJ21" s="163"/>
    </row>
    <row r="22" spans="1:88" x14ac:dyDescent="0.3">
      <c r="A22" s="169" t="str">
        <f>IF('Static Information'!G20="","HIDE",'Static Information'!G20)</f>
        <v>HIDE</v>
      </c>
      <c r="B22" s="165"/>
      <c r="C22" s="171">
        <f t="shared" si="0"/>
        <v>0</v>
      </c>
      <c r="D22" s="164"/>
      <c r="E22" s="165"/>
      <c r="F22" s="165"/>
      <c r="G22" s="165"/>
      <c r="H22" s="163"/>
      <c r="I22" s="164"/>
      <c r="J22" s="165"/>
      <c r="K22" s="165"/>
      <c r="L22" s="165"/>
      <c r="M22" s="165"/>
      <c r="N22" s="165"/>
      <c r="O22" s="165"/>
      <c r="P22" s="165"/>
      <c r="Q22" s="165"/>
      <c r="R22" s="165"/>
      <c r="S22" s="165"/>
      <c r="T22" s="165"/>
      <c r="U22" s="165"/>
      <c r="V22" s="165"/>
      <c r="W22" s="165"/>
      <c r="X22" s="165"/>
      <c r="Y22" s="165"/>
      <c r="Z22" s="165"/>
      <c r="AA22" s="165"/>
      <c r="AB22" s="163"/>
      <c r="AC22" s="164"/>
      <c r="AD22" s="165"/>
      <c r="AE22" s="165"/>
      <c r="AF22" s="165"/>
      <c r="AG22" s="165"/>
      <c r="AH22" s="165"/>
      <c r="AI22" s="165"/>
      <c r="AJ22" s="165"/>
      <c r="AK22" s="165"/>
      <c r="AL22" s="165"/>
      <c r="AM22" s="165"/>
      <c r="AN22" s="165"/>
      <c r="AO22" s="165"/>
      <c r="AP22" s="165"/>
      <c r="AQ22" s="165"/>
      <c r="AR22" s="165"/>
      <c r="AS22" s="165"/>
      <c r="AT22" s="165"/>
      <c r="AU22" s="165"/>
      <c r="AV22" s="163"/>
      <c r="AW22" s="164"/>
      <c r="AX22" s="165"/>
      <c r="AY22" s="165"/>
      <c r="AZ22" s="165"/>
      <c r="BA22" s="165"/>
      <c r="BB22" s="165"/>
      <c r="BC22" s="165"/>
      <c r="BD22" s="165"/>
      <c r="BE22" s="165"/>
      <c r="BF22" s="165"/>
      <c r="BG22" s="165"/>
      <c r="BH22" s="165"/>
      <c r="BI22" s="165"/>
      <c r="BJ22" s="165"/>
      <c r="BK22" s="165"/>
      <c r="BL22" s="165"/>
      <c r="BM22" s="165"/>
      <c r="BN22" s="165"/>
      <c r="BO22" s="165"/>
      <c r="BP22" s="163"/>
      <c r="BQ22" s="164"/>
      <c r="BR22" s="165"/>
      <c r="BS22" s="165"/>
      <c r="BT22" s="165"/>
      <c r="BU22" s="165"/>
      <c r="BV22" s="165"/>
      <c r="BW22" s="165"/>
      <c r="BX22" s="165"/>
      <c r="BY22" s="165"/>
      <c r="BZ22" s="165"/>
      <c r="CA22" s="165"/>
      <c r="CB22" s="165"/>
      <c r="CC22" s="165"/>
      <c r="CD22" s="165"/>
      <c r="CE22" s="165"/>
      <c r="CF22" s="165"/>
      <c r="CG22" s="165"/>
      <c r="CH22" s="165"/>
      <c r="CI22" s="165"/>
      <c r="CJ22" s="163"/>
    </row>
    <row r="23" spans="1:88" ht="15" thickBot="1" x14ac:dyDescent="0.35">
      <c r="A23" s="170" t="str">
        <f>IF('Static Information'!G21="","HIDE",'Static Information'!G21)</f>
        <v>HIDE</v>
      </c>
      <c r="B23" s="168"/>
      <c r="C23" s="172">
        <f t="shared" si="0"/>
        <v>0</v>
      </c>
      <c r="D23" s="167"/>
      <c r="E23" s="168"/>
      <c r="F23" s="168"/>
      <c r="G23" s="168"/>
      <c r="H23" s="166"/>
      <c r="I23" s="167"/>
      <c r="J23" s="168"/>
      <c r="K23" s="168"/>
      <c r="L23" s="168"/>
      <c r="M23" s="168"/>
      <c r="N23" s="168"/>
      <c r="O23" s="168"/>
      <c r="P23" s="168"/>
      <c r="Q23" s="168"/>
      <c r="R23" s="168"/>
      <c r="S23" s="168"/>
      <c r="T23" s="168"/>
      <c r="U23" s="168"/>
      <c r="V23" s="168"/>
      <c r="W23" s="168"/>
      <c r="X23" s="168"/>
      <c r="Y23" s="168"/>
      <c r="Z23" s="168"/>
      <c r="AA23" s="168"/>
      <c r="AB23" s="166"/>
      <c r="AC23" s="167"/>
      <c r="AD23" s="168"/>
      <c r="AE23" s="168"/>
      <c r="AF23" s="168"/>
      <c r="AG23" s="168"/>
      <c r="AH23" s="168"/>
      <c r="AI23" s="168"/>
      <c r="AJ23" s="168"/>
      <c r="AK23" s="168"/>
      <c r="AL23" s="168"/>
      <c r="AM23" s="168"/>
      <c r="AN23" s="168"/>
      <c r="AO23" s="168"/>
      <c r="AP23" s="168"/>
      <c r="AQ23" s="168"/>
      <c r="AR23" s="168"/>
      <c r="AS23" s="168"/>
      <c r="AT23" s="168"/>
      <c r="AU23" s="168"/>
      <c r="AV23" s="166"/>
      <c r="AW23" s="167"/>
      <c r="AX23" s="168"/>
      <c r="AY23" s="168"/>
      <c r="AZ23" s="168"/>
      <c r="BA23" s="168"/>
      <c r="BB23" s="168"/>
      <c r="BC23" s="168"/>
      <c r="BD23" s="168"/>
      <c r="BE23" s="168"/>
      <c r="BF23" s="168"/>
      <c r="BG23" s="168"/>
      <c r="BH23" s="168"/>
      <c r="BI23" s="168"/>
      <c r="BJ23" s="168"/>
      <c r="BK23" s="168"/>
      <c r="BL23" s="168"/>
      <c r="BM23" s="168"/>
      <c r="BN23" s="168"/>
      <c r="BO23" s="168"/>
      <c r="BP23" s="166"/>
      <c r="BQ23" s="167"/>
      <c r="BR23" s="168"/>
      <c r="BS23" s="168"/>
      <c r="BT23" s="168"/>
      <c r="BU23" s="168"/>
      <c r="BV23" s="168"/>
      <c r="BW23" s="168"/>
      <c r="BX23" s="168"/>
      <c r="BY23" s="168"/>
      <c r="BZ23" s="168"/>
      <c r="CA23" s="168"/>
      <c r="CB23" s="168"/>
      <c r="CC23" s="168"/>
      <c r="CD23" s="168"/>
      <c r="CE23" s="168"/>
      <c r="CF23" s="168"/>
      <c r="CG23" s="168"/>
      <c r="CH23" s="168"/>
      <c r="CI23" s="168"/>
      <c r="CJ23" s="166"/>
    </row>
    <row r="24" spans="1:88" x14ac:dyDescent="0.3">
      <c r="A24" s="174" t="s">
        <v>211</v>
      </c>
      <c r="B24" s="175"/>
      <c r="C24" s="176"/>
      <c r="D24" s="177"/>
      <c r="E24" s="175"/>
      <c r="F24" s="175"/>
      <c r="G24" s="175"/>
      <c r="H24" s="178"/>
      <c r="I24" s="177"/>
      <c r="J24" s="175"/>
      <c r="K24" s="175"/>
      <c r="L24" s="175"/>
      <c r="M24" s="175"/>
      <c r="N24" s="175"/>
      <c r="O24" s="175"/>
      <c r="P24" s="175"/>
      <c r="Q24" s="175"/>
      <c r="R24" s="175"/>
      <c r="S24" s="175"/>
      <c r="T24" s="175"/>
      <c r="U24" s="175"/>
      <c r="V24" s="175"/>
      <c r="W24" s="175"/>
      <c r="X24" s="175"/>
      <c r="Y24" s="175"/>
      <c r="Z24" s="175"/>
      <c r="AA24" s="175"/>
      <c r="AB24" s="178"/>
      <c r="AC24" s="177"/>
      <c r="AD24" s="175"/>
      <c r="AE24" s="175"/>
      <c r="AF24" s="175"/>
      <c r="AG24" s="175"/>
      <c r="AH24" s="175"/>
      <c r="AI24" s="175"/>
      <c r="AJ24" s="175"/>
      <c r="AK24" s="175"/>
      <c r="AL24" s="175"/>
      <c r="AM24" s="175"/>
      <c r="AN24" s="175"/>
      <c r="AO24" s="175"/>
      <c r="AP24" s="175"/>
      <c r="AQ24" s="175"/>
      <c r="AR24" s="175"/>
      <c r="AS24" s="175"/>
      <c r="AT24" s="175"/>
      <c r="AU24" s="175"/>
      <c r="AV24" s="178"/>
      <c r="AW24" s="177"/>
      <c r="AX24" s="175"/>
      <c r="AY24" s="175"/>
      <c r="AZ24" s="175"/>
      <c r="BA24" s="175"/>
      <c r="BB24" s="175"/>
      <c r="BC24" s="175"/>
      <c r="BD24" s="175"/>
      <c r="BE24" s="175"/>
      <c r="BF24" s="175"/>
      <c r="BG24" s="175"/>
      <c r="BH24" s="175"/>
      <c r="BI24" s="175"/>
      <c r="BJ24" s="175"/>
      <c r="BK24" s="175"/>
      <c r="BL24" s="175"/>
      <c r="BM24" s="175"/>
      <c r="BN24" s="175"/>
      <c r="BO24" s="175"/>
      <c r="BP24" s="178"/>
      <c r="BQ24" s="177"/>
      <c r="BR24" s="175"/>
      <c r="BS24" s="175"/>
      <c r="BT24" s="175"/>
      <c r="BU24" s="175"/>
      <c r="BV24" s="175"/>
      <c r="BW24" s="175"/>
      <c r="BX24" s="175"/>
      <c r="BY24" s="175"/>
      <c r="BZ24" s="175"/>
      <c r="CA24" s="175"/>
      <c r="CB24" s="175"/>
      <c r="CC24" s="175"/>
      <c r="CD24" s="175"/>
      <c r="CE24" s="175"/>
      <c r="CF24" s="175"/>
      <c r="CG24" s="175"/>
      <c r="CH24" s="175"/>
      <c r="CI24" s="175"/>
      <c r="CJ24" s="178"/>
    </row>
    <row r="25" spans="1:88" x14ac:dyDescent="0.3">
      <c r="A25" s="164" t="s">
        <v>26</v>
      </c>
      <c r="B25" s="165"/>
      <c r="C25" s="171">
        <f>SUM(D25:CJ25)</f>
        <v>0</v>
      </c>
      <c r="D25" s="164"/>
      <c r="E25" s="165"/>
      <c r="F25" s="165"/>
      <c r="G25" s="165"/>
      <c r="H25" s="163"/>
      <c r="I25" s="164"/>
      <c r="J25" s="165"/>
      <c r="K25" s="165"/>
      <c r="L25" s="165"/>
      <c r="M25" s="165"/>
      <c r="N25" s="165"/>
      <c r="O25" s="165"/>
      <c r="P25" s="165"/>
      <c r="Q25" s="165"/>
      <c r="R25" s="165"/>
      <c r="S25" s="165"/>
      <c r="T25" s="165"/>
      <c r="U25" s="165"/>
      <c r="V25" s="165"/>
      <c r="W25" s="165"/>
      <c r="X25" s="165"/>
      <c r="Y25" s="165"/>
      <c r="Z25" s="165"/>
      <c r="AA25" s="165"/>
      <c r="AB25" s="163"/>
      <c r="AC25" s="164"/>
      <c r="AD25" s="165"/>
      <c r="AE25" s="165"/>
      <c r="AF25" s="165"/>
      <c r="AG25" s="165"/>
      <c r="AH25" s="165"/>
      <c r="AI25" s="165"/>
      <c r="AJ25" s="165"/>
      <c r="AK25" s="165"/>
      <c r="AL25" s="165"/>
      <c r="AM25" s="165"/>
      <c r="AN25" s="165"/>
      <c r="AO25" s="165"/>
      <c r="AP25" s="165"/>
      <c r="AQ25" s="165"/>
      <c r="AR25" s="165"/>
      <c r="AS25" s="165"/>
      <c r="AT25" s="165"/>
      <c r="AU25" s="165"/>
      <c r="AV25" s="163"/>
      <c r="AW25" s="164"/>
      <c r="AX25" s="165"/>
      <c r="AY25" s="165"/>
      <c r="AZ25" s="165"/>
      <c r="BA25" s="165"/>
      <c r="BB25" s="165"/>
      <c r="BC25" s="165"/>
      <c r="BD25" s="165"/>
      <c r="BE25" s="165"/>
      <c r="BF25" s="165"/>
      <c r="BG25" s="165"/>
      <c r="BH25" s="165"/>
      <c r="BI25" s="165"/>
      <c r="BJ25" s="165"/>
      <c r="BK25" s="165"/>
      <c r="BL25" s="165"/>
      <c r="BM25" s="165"/>
      <c r="BN25" s="165"/>
      <c r="BO25" s="165"/>
      <c r="BP25" s="163"/>
      <c r="BQ25" s="164"/>
      <c r="BR25" s="165"/>
      <c r="BS25" s="165"/>
      <c r="BT25" s="165"/>
      <c r="BU25" s="165"/>
      <c r="BV25" s="165"/>
      <c r="BW25" s="165"/>
      <c r="BX25" s="165"/>
      <c r="BY25" s="165"/>
      <c r="BZ25" s="165"/>
      <c r="CA25" s="165"/>
      <c r="CB25" s="165"/>
      <c r="CC25" s="165"/>
      <c r="CD25" s="165"/>
      <c r="CE25" s="165"/>
      <c r="CF25" s="165"/>
      <c r="CG25" s="165"/>
      <c r="CH25" s="165"/>
      <c r="CI25" s="165"/>
      <c r="CJ25" s="163"/>
    </row>
    <row r="26" spans="1:88" ht="15" thickBot="1" x14ac:dyDescent="0.35">
      <c r="A26" s="167" t="s">
        <v>27</v>
      </c>
      <c r="B26" s="168"/>
      <c r="C26" s="172">
        <f>SUM(D26:CJ26)</f>
        <v>0</v>
      </c>
      <c r="D26" s="167"/>
      <c r="E26" s="168"/>
      <c r="F26" s="168"/>
      <c r="G26" s="168"/>
      <c r="H26" s="166"/>
      <c r="I26" s="167"/>
      <c r="J26" s="168"/>
      <c r="K26" s="168"/>
      <c r="L26" s="168"/>
      <c r="M26" s="168"/>
      <c r="N26" s="168"/>
      <c r="O26" s="168"/>
      <c r="P26" s="168"/>
      <c r="Q26" s="168"/>
      <c r="R26" s="168"/>
      <c r="S26" s="168"/>
      <c r="T26" s="168"/>
      <c r="U26" s="168"/>
      <c r="V26" s="168"/>
      <c r="W26" s="168"/>
      <c r="X26" s="168"/>
      <c r="Y26" s="168"/>
      <c r="Z26" s="168"/>
      <c r="AA26" s="168"/>
      <c r="AB26" s="166"/>
      <c r="AC26" s="167"/>
      <c r="AD26" s="168"/>
      <c r="AE26" s="168"/>
      <c r="AF26" s="168"/>
      <c r="AG26" s="168"/>
      <c r="AH26" s="168"/>
      <c r="AI26" s="168"/>
      <c r="AJ26" s="168"/>
      <c r="AK26" s="168"/>
      <c r="AL26" s="168"/>
      <c r="AM26" s="168"/>
      <c r="AN26" s="168"/>
      <c r="AO26" s="168"/>
      <c r="AP26" s="168"/>
      <c r="AQ26" s="168"/>
      <c r="AR26" s="168"/>
      <c r="AS26" s="168"/>
      <c r="AT26" s="168"/>
      <c r="AU26" s="168"/>
      <c r="AV26" s="166"/>
      <c r="AW26" s="167"/>
      <c r="AX26" s="168"/>
      <c r="AY26" s="168"/>
      <c r="AZ26" s="168"/>
      <c r="BA26" s="168"/>
      <c r="BB26" s="168"/>
      <c r="BC26" s="168"/>
      <c r="BD26" s="168"/>
      <c r="BE26" s="168"/>
      <c r="BF26" s="168"/>
      <c r="BG26" s="168"/>
      <c r="BH26" s="168"/>
      <c r="BI26" s="168"/>
      <c r="BJ26" s="168"/>
      <c r="BK26" s="168"/>
      <c r="BL26" s="168"/>
      <c r="BM26" s="168"/>
      <c r="BN26" s="168"/>
      <c r="BO26" s="168"/>
      <c r="BP26" s="166"/>
      <c r="BQ26" s="167"/>
      <c r="BR26" s="168"/>
      <c r="BS26" s="168"/>
      <c r="BT26" s="168"/>
      <c r="BU26" s="168"/>
      <c r="BV26" s="168"/>
      <c r="BW26" s="168"/>
      <c r="BX26" s="168"/>
      <c r="BY26" s="168"/>
      <c r="BZ26" s="168"/>
      <c r="CA26" s="168"/>
      <c r="CB26" s="168"/>
      <c r="CC26" s="168"/>
      <c r="CD26" s="168"/>
      <c r="CE26" s="168"/>
      <c r="CF26" s="168"/>
      <c r="CG26" s="168"/>
      <c r="CH26" s="168"/>
      <c r="CI26" s="168"/>
      <c r="CJ26" s="166"/>
    </row>
    <row r="27" spans="1:88" x14ac:dyDescent="0.3">
      <c r="A27" s="179" t="s">
        <v>28</v>
      </c>
      <c r="B27" s="175"/>
      <c r="C27" s="176"/>
      <c r="D27" s="177"/>
      <c r="E27" s="175"/>
      <c r="F27" s="175"/>
      <c r="G27" s="175"/>
      <c r="H27" s="178"/>
      <c r="I27" s="177"/>
      <c r="J27" s="175"/>
      <c r="K27" s="175"/>
      <c r="L27" s="175"/>
      <c r="M27" s="175"/>
      <c r="N27" s="175"/>
      <c r="O27" s="175"/>
      <c r="P27" s="175"/>
      <c r="Q27" s="175"/>
      <c r="R27" s="175"/>
      <c r="S27" s="175"/>
      <c r="T27" s="175"/>
      <c r="U27" s="175"/>
      <c r="V27" s="175"/>
      <c r="W27" s="175"/>
      <c r="X27" s="175"/>
      <c r="Y27" s="175"/>
      <c r="Z27" s="175"/>
      <c r="AA27" s="175"/>
      <c r="AB27" s="178"/>
      <c r="AC27" s="177"/>
      <c r="AD27" s="175"/>
      <c r="AE27" s="175"/>
      <c r="AF27" s="175"/>
      <c r="AG27" s="175"/>
      <c r="AH27" s="175"/>
      <c r="AI27" s="175"/>
      <c r="AJ27" s="175"/>
      <c r="AK27" s="175"/>
      <c r="AL27" s="175"/>
      <c r="AM27" s="175"/>
      <c r="AN27" s="175"/>
      <c r="AO27" s="175"/>
      <c r="AP27" s="175"/>
      <c r="AQ27" s="175"/>
      <c r="AR27" s="175"/>
      <c r="AS27" s="175"/>
      <c r="AT27" s="175"/>
      <c r="AU27" s="175"/>
      <c r="AV27" s="178"/>
      <c r="AW27" s="177"/>
      <c r="AX27" s="175"/>
      <c r="AY27" s="175"/>
      <c r="AZ27" s="175"/>
      <c r="BA27" s="175"/>
      <c r="BB27" s="175"/>
      <c r="BC27" s="175"/>
      <c r="BD27" s="175"/>
      <c r="BE27" s="175"/>
      <c r="BF27" s="175"/>
      <c r="BG27" s="175"/>
      <c r="BH27" s="175"/>
      <c r="BI27" s="175"/>
      <c r="BJ27" s="175"/>
      <c r="BK27" s="175"/>
      <c r="BL27" s="175"/>
      <c r="BM27" s="175"/>
      <c r="BN27" s="175"/>
      <c r="BO27" s="175"/>
      <c r="BP27" s="178"/>
      <c r="BQ27" s="177"/>
      <c r="BR27" s="175"/>
      <c r="BS27" s="175"/>
      <c r="BT27" s="175"/>
      <c r="BU27" s="175"/>
      <c r="BV27" s="175"/>
      <c r="BW27" s="175"/>
      <c r="BX27" s="175"/>
      <c r="BY27" s="175"/>
      <c r="BZ27" s="175"/>
      <c r="CA27" s="175"/>
      <c r="CB27" s="175"/>
      <c r="CC27" s="175"/>
      <c r="CD27" s="175"/>
      <c r="CE27" s="175"/>
      <c r="CF27" s="175"/>
      <c r="CG27" s="175"/>
      <c r="CH27" s="175"/>
      <c r="CI27" s="175"/>
      <c r="CJ27" s="178"/>
    </row>
    <row r="28" spans="1:88" x14ac:dyDescent="0.3">
      <c r="A28" s="164" t="str">
        <f>IF('Static Information'!$I2="","HIDE",'Static Information'!$I2)</f>
        <v>HIDE</v>
      </c>
      <c r="B28" s="165"/>
      <c r="C28" s="171">
        <f t="shared" ref="C28:C59" si="1">SUM(D28:CJ28)</f>
        <v>0</v>
      </c>
      <c r="D28" s="164"/>
      <c r="E28" s="165"/>
      <c r="F28" s="165"/>
      <c r="G28" s="165"/>
      <c r="H28" s="163"/>
      <c r="I28" s="164"/>
      <c r="J28" s="165"/>
      <c r="K28" s="165"/>
      <c r="L28" s="165"/>
      <c r="M28" s="165"/>
      <c r="N28" s="165"/>
      <c r="O28" s="165"/>
      <c r="P28" s="165"/>
      <c r="Q28" s="165"/>
      <c r="R28" s="165"/>
      <c r="S28" s="165"/>
      <c r="T28" s="165"/>
      <c r="U28" s="165"/>
      <c r="V28" s="165"/>
      <c r="W28" s="165"/>
      <c r="X28" s="165"/>
      <c r="Y28" s="165"/>
      <c r="Z28" s="165"/>
      <c r="AA28" s="165"/>
      <c r="AB28" s="163"/>
      <c r="AC28" s="164"/>
      <c r="AD28" s="165"/>
      <c r="AE28" s="165"/>
      <c r="AF28" s="165"/>
      <c r="AG28" s="165"/>
      <c r="AH28" s="165"/>
      <c r="AI28" s="165"/>
      <c r="AJ28" s="165"/>
      <c r="AK28" s="165"/>
      <c r="AL28" s="165"/>
      <c r="AM28" s="165"/>
      <c r="AN28" s="165"/>
      <c r="AO28" s="165"/>
      <c r="AP28" s="165"/>
      <c r="AQ28" s="165"/>
      <c r="AR28" s="165"/>
      <c r="AS28" s="165"/>
      <c r="AT28" s="165"/>
      <c r="AU28" s="165"/>
      <c r="AV28" s="163"/>
      <c r="AW28" s="164"/>
      <c r="AX28" s="165"/>
      <c r="AY28" s="165"/>
      <c r="AZ28" s="165"/>
      <c r="BA28" s="165"/>
      <c r="BB28" s="165"/>
      <c r="BC28" s="165"/>
      <c r="BD28" s="165"/>
      <c r="BE28" s="165"/>
      <c r="BF28" s="165"/>
      <c r="BG28" s="165"/>
      <c r="BH28" s="165"/>
      <c r="BI28" s="165"/>
      <c r="BJ28" s="165"/>
      <c r="BK28" s="165"/>
      <c r="BL28" s="165"/>
      <c r="BM28" s="165"/>
      <c r="BN28" s="165"/>
      <c r="BO28" s="165"/>
      <c r="BP28" s="163"/>
      <c r="BQ28" s="164"/>
      <c r="BR28" s="165"/>
      <c r="BS28" s="165"/>
      <c r="BT28" s="165"/>
      <c r="BU28" s="165"/>
      <c r="BV28" s="165"/>
      <c r="BW28" s="165"/>
      <c r="BX28" s="165"/>
      <c r="BY28" s="165"/>
      <c r="BZ28" s="165"/>
      <c r="CA28" s="165"/>
      <c r="CB28" s="165"/>
      <c r="CC28" s="165"/>
      <c r="CD28" s="165"/>
      <c r="CE28" s="165"/>
      <c r="CF28" s="165"/>
      <c r="CG28" s="165"/>
      <c r="CH28" s="165"/>
      <c r="CI28" s="165"/>
      <c r="CJ28" s="163"/>
    </row>
    <row r="29" spans="1:88" x14ac:dyDescent="0.3">
      <c r="A29" s="164" t="str">
        <f>IF('Static Information'!$I3="","HIDE",'Static Information'!$I3)</f>
        <v>HIDE</v>
      </c>
      <c r="B29" s="165"/>
      <c r="C29" s="171">
        <f t="shared" si="1"/>
        <v>0</v>
      </c>
      <c r="D29" s="164"/>
      <c r="E29" s="165"/>
      <c r="F29" s="165"/>
      <c r="G29" s="165"/>
      <c r="H29" s="163"/>
      <c r="I29" s="164"/>
      <c r="J29" s="165"/>
      <c r="K29" s="165"/>
      <c r="L29" s="165"/>
      <c r="M29" s="165"/>
      <c r="N29" s="165"/>
      <c r="O29" s="165"/>
      <c r="P29" s="165"/>
      <c r="Q29" s="165"/>
      <c r="R29" s="165"/>
      <c r="S29" s="165"/>
      <c r="T29" s="165"/>
      <c r="U29" s="165"/>
      <c r="V29" s="165"/>
      <c r="W29" s="165"/>
      <c r="X29" s="165"/>
      <c r="Y29" s="165"/>
      <c r="Z29" s="165"/>
      <c r="AA29" s="165"/>
      <c r="AB29" s="163"/>
      <c r="AC29" s="164"/>
      <c r="AD29" s="165"/>
      <c r="AE29" s="165"/>
      <c r="AF29" s="165"/>
      <c r="AG29" s="165"/>
      <c r="AH29" s="165"/>
      <c r="AI29" s="165"/>
      <c r="AJ29" s="165"/>
      <c r="AK29" s="165"/>
      <c r="AL29" s="165"/>
      <c r="AM29" s="165"/>
      <c r="AN29" s="165"/>
      <c r="AO29" s="165"/>
      <c r="AP29" s="165"/>
      <c r="AQ29" s="165"/>
      <c r="AR29" s="165"/>
      <c r="AS29" s="165"/>
      <c r="AT29" s="165"/>
      <c r="AU29" s="165"/>
      <c r="AV29" s="163"/>
      <c r="AW29" s="164"/>
      <c r="AX29" s="165"/>
      <c r="AY29" s="165"/>
      <c r="AZ29" s="165"/>
      <c r="BA29" s="165"/>
      <c r="BB29" s="165"/>
      <c r="BC29" s="165"/>
      <c r="BD29" s="165"/>
      <c r="BE29" s="165"/>
      <c r="BF29" s="165"/>
      <c r="BG29" s="165"/>
      <c r="BH29" s="165"/>
      <c r="BI29" s="165"/>
      <c r="BJ29" s="165"/>
      <c r="BK29" s="165"/>
      <c r="BL29" s="165"/>
      <c r="BM29" s="165"/>
      <c r="BN29" s="165"/>
      <c r="BO29" s="165"/>
      <c r="BP29" s="163"/>
      <c r="BQ29" s="164"/>
      <c r="BR29" s="165"/>
      <c r="BS29" s="165"/>
      <c r="BT29" s="165"/>
      <c r="BU29" s="165"/>
      <c r="BV29" s="165"/>
      <c r="BW29" s="165"/>
      <c r="BX29" s="165"/>
      <c r="BY29" s="165"/>
      <c r="BZ29" s="165"/>
      <c r="CA29" s="165"/>
      <c r="CB29" s="165"/>
      <c r="CC29" s="165"/>
      <c r="CD29" s="165"/>
      <c r="CE29" s="165"/>
      <c r="CF29" s="165"/>
      <c r="CG29" s="165"/>
      <c r="CH29" s="165"/>
      <c r="CI29" s="165"/>
      <c r="CJ29" s="163"/>
    </row>
    <row r="30" spans="1:88" x14ac:dyDescent="0.3">
      <c r="A30" s="164" t="str">
        <f>IF('Static Information'!$I4="","HIDE",'Static Information'!$I4)</f>
        <v>HIDE</v>
      </c>
      <c r="B30" s="165"/>
      <c r="C30" s="171">
        <f t="shared" si="1"/>
        <v>0</v>
      </c>
      <c r="D30" s="164"/>
      <c r="E30" s="165"/>
      <c r="F30" s="165"/>
      <c r="G30" s="165"/>
      <c r="H30" s="163"/>
      <c r="I30" s="164"/>
      <c r="J30" s="165"/>
      <c r="K30" s="165"/>
      <c r="L30" s="165"/>
      <c r="M30" s="165"/>
      <c r="N30" s="165"/>
      <c r="O30" s="165"/>
      <c r="P30" s="165"/>
      <c r="Q30" s="165"/>
      <c r="R30" s="165"/>
      <c r="S30" s="165"/>
      <c r="T30" s="165"/>
      <c r="U30" s="165"/>
      <c r="V30" s="165"/>
      <c r="W30" s="165"/>
      <c r="X30" s="165"/>
      <c r="Y30" s="165"/>
      <c r="Z30" s="165"/>
      <c r="AA30" s="165"/>
      <c r="AB30" s="163"/>
      <c r="AC30" s="164"/>
      <c r="AD30" s="165"/>
      <c r="AE30" s="165"/>
      <c r="AF30" s="165"/>
      <c r="AG30" s="165"/>
      <c r="AH30" s="165"/>
      <c r="AI30" s="165"/>
      <c r="AJ30" s="165"/>
      <c r="AK30" s="165"/>
      <c r="AL30" s="165"/>
      <c r="AM30" s="165"/>
      <c r="AN30" s="165"/>
      <c r="AO30" s="165"/>
      <c r="AP30" s="165"/>
      <c r="AQ30" s="165"/>
      <c r="AR30" s="165"/>
      <c r="AS30" s="165"/>
      <c r="AT30" s="165"/>
      <c r="AU30" s="165"/>
      <c r="AV30" s="163"/>
      <c r="AW30" s="164"/>
      <c r="AX30" s="165"/>
      <c r="AY30" s="165"/>
      <c r="AZ30" s="165"/>
      <c r="BA30" s="165"/>
      <c r="BB30" s="165"/>
      <c r="BC30" s="165"/>
      <c r="BD30" s="165"/>
      <c r="BE30" s="165"/>
      <c r="BF30" s="165"/>
      <c r="BG30" s="165"/>
      <c r="BH30" s="165"/>
      <c r="BI30" s="165"/>
      <c r="BJ30" s="165"/>
      <c r="BK30" s="165"/>
      <c r="BL30" s="165"/>
      <c r="BM30" s="165"/>
      <c r="BN30" s="165"/>
      <c r="BO30" s="165"/>
      <c r="BP30" s="163"/>
      <c r="BQ30" s="164"/>
      <c r="BR30" s="165"/>
      <c r="BS30" s="165"/>
      <c r="BT30" s="165"/>
      <c r="BU30" s="165"/>
      <c r="BV30" s="165"/>
      <c r="BW30" s="165"/>
      <c r="BX30" s="165"/>
      <c r="BY30" s="165"/>
      <c r="BZ30" s="165"/>
      <c r="CA30" s="165"/>
      <c r="CB30" s="165"/>
      <c r="CC30" s="165"/>
      <c r="CD30" s="165"/>
      <c r="CE30" s="165"/>
      <c r="CF30" s="165"/>
      <c r="CG30" s="165"/>
      <c r="CH30" s="165"/>
      <c r="CI30" s="165"/>
      <c r="CJ30" s="163"/>
    </row>
    <row r="31" spans="1:88" x14ac:dyDescent="0.3">
      <c r="A31" s="164" t="str">
        <f>IF('Static Information'!$I5="","HIDE",'Static Information'!$I5)</f>
        <v>HIDE</v>
      </c>
      <c r="B31" s="165"/>
      <c r="C31" s="171">
        <f t="shared" si="1"/>
        <v>0</v>
      </c>
      <c r="D31" s="164"/>
      <c r="E31" s="165"/>
      <c r="F31" s="165"/>
      <c r="G31" s="165"/>
      <c r="H31" s="163"/>
      <c r="I31" s="164"/>
      <c r="J31" s="165"/>
      <c r="K31" s="165"/>
      <c r="L31" s="165"/>
      <c r="M31" s="165"/>
      <c r="N31" s="165"/>
      <c r="O31" s="165"/>
      <c r="P31" s="165"/>
      <c r="Q31" s="165"/>
      <c r="R31" s="165"/>
      <c r="S31" s="165"/>
      <c r="T31" s="165"/>
      <c r="U31" s="165"/>
      <c r="V31" s="165"/>
      <c r="W31" s="165"/>
      <c r="X31" s="165"/>
      <c r="Y31" s="165"/>
      <c r="Z31" s="165"/>
      <c r="AA31" s="165"/>
      <c r="AB31" s="163"/>
      <c r="AC31" s="164"/>
      <c r="AD31" s="165"/>
      <c r="AE31" s="165"/>
      <c r="AF31" s="165"/>
      <c r="AG31" s="165"/>
      <c r="AH31" s="165"/>
      <c r="AI31" s="165"/>
      <c r="AJ31" s="165"/>
      <c r="AK31" s="165"/>
      <c r="AL31" s="165"/>
      <c r="AM31" s="165"/>
      <c r="AN31" s="165"/>
      <c r="AO31" s="165"/>
      <c r="AP31" s="165"/>
      <c r="AQ31" s="165"/>
      <c r="AR31" s="165"/>
      <c r="AS31" s="165"/>
      <c r="AT31" s="165"/>
      <c r="AU31" s="165"/>
      <c r="AV31" s="163"/>
      <c r="AW31" s="164"/>
      <c r="AX31" s="165"/>
      <c r="AY31" s="165"/>
      <c r="AZ31" s="165"/>
      <c r="BA31" s="165"/>
      <c r="BB31" s="165"/>
      <c r="BC31" s="165"/>
      <c r="BD31" s="165"/>
      <c r="BE31" s="165"/>
      <c r="BF31" s="165"/>
      <c r="BG31" s="165"/>
      <c r="BH31" s="165"/>
      <c r="BI31" s="165"/>
      <c r="BJ31" s="165"/>
      <c r="BK31" s="165"/>
      <c r="BL31" s="165"/>
      <c r="BM31" s="165"/>
      <c r="BN31" s="165"/>
      <c r="BO31" s="165"/>
      <c r="BP31" s="163"/>
      <c r="BQ31" s="164"/>
      <c r="BR31" s="165"/>
      <c r="BS31" s="165"/>
      <c r="BT31" s="165"/>
      <c r="BU31" s="165"/>
      <c r="BV31" s="165"/>
      <c r="BW31" s="165"/>
      <c r="BX31" s="165"/>
      <c r="BY31" s="165"/>
      <c r="BZ31" s="165"/>
      <c r="CA31" s="165"/>
      <c r="CB31" s="165"/>
      <c r="CC31" s="165"/>
      <c r="CD31" s="165"/>
      <c r="CE31" s="165"/>
      <c r="CF31" s="165"/>
      <c r="CG31" s="165"/>
      <c r="CH31" s="165"/>
      <c r="CI31" s="165"/>
      <c r="CJ31" s="163"/>
    </row>
    <row r="32" spans="1:88" x14ac:dyDescent="0.3">
      <c r="A32" s="164" t="str">
        <f>IF('Static Information'!$I6="","HIDE",'Static Information'!$I6)</f>
        <v>HIDE</v>
      </c>
      <c r="B32" s="165"/>
      <c r="C32" s="171">
        <f t="shared" si="1"/>
        <v>0</v>
      </c>
      <c r="D32" s="164"/>
      <c r="E32" s="165"/>
      <c r="F32" s="165"/>
      <c r="G32" s="165"/>
      <c r="H32" s="163"/>
      <c r="I32" s="164"/>
      <c r="J32" s="165"/>
      <c r="K32" s="165"/>
      <c r="L32" s="165"/>
      <c r="M32" s="165"/>
      <c r="N32" s="165"/>
      <c r="O32" s="165"/>
      <c r="P32" s="165"/>
      <c r="Q32" s="165"/>
      <c r="R32" s="165"/>
      <c r="S32" s="165"/>
      <c r="T32" s="165"/>
      <c r="U32" s="165"/>
      <c r="V32" s="165"/>
      <c r="W32" s="165"/>
      <c r="X32" s="165"/>
      <c r="Y32" s="165"/>
      <c r="Z32" s="165"/>
      <c r="AA32" s="165"/>
      <c r="AB32" s="163"/>
      <c r="AC32" s="164"/>
      <c r="AD32" s="165"/>
      <c r="AE32" s="165"/>
      <c r="AF32" s="165"/>
      <c r="AG32" s="165"/>
      <c r="AH32" s="165"/>
      <c r="AI32" s="165"/>
      <c r="AJ32" s="165"/>
      <c r="AK32" s="165"/>
      <c r="AL32" s="165"/>
      <c r="AM32" s="165"/>
      <c r="AN32" s="165"/>
      <c r="AO32" s="165"/>
      <c r="AP32" s="165"/>
      <c r="AQ32" s="165"/>
      <c r="AR32" s="165"/>
      <c r="AS32" s="165"/>
      <c r="AT32" s="165"/>
      <c r="AU32" s="165"/>
      <c r="AV32" s="163"/>
      <c r="AW32" s="164"/>
      <c r="AX32" s="165"/>
      <c r="AY32" s="165"/>
      <c r="AZ32" s="165"/>
      <c r="BA32" s="165"/>
      <c r="BB32" s="165"/>
      <c r="BC32" s="165"/>
      <c r="BD32" s="165"/>
      <c r="BE32" s="165"/>
      <c r="BF32" s="165"/>
      <c r="BG32" s="165"/>
      <c r="BH32" s="165"/>
      <c r="BI32" s="165"/>
      <c r="BJ32" s="165"/>
      <c r="BK32" s="165"/>
      <c r="BL32" s="165"/>
      <c r="BM32" s="165"/>
      <c r="BN32" s="165"/>
      <c r="BO32" s="165"/>
      <c r="BP32" s="163"/>
      <c r="BQ32" s="164"/>
      <c r="BR32" s="165"/>
      <c r="BS32" s="165"/>
      <c r="BT32" s="165"/>
      <c r="BU32" s="165"/>
      <c r="BV32" s="165"/>
      <c r="BW32" s="165"/>
      <c r="BX32" s="165"/>
      <c r="BY32" s="165"/>
      <c r="BZ32" s="165"/>
      <c r="CA32" s="165"/>
      <c r="CB32" s="165"/>
      <c r="CC32" s="165"/>
      <c r="CD32" s="165"/>
      <c r="CE32" s="165"/>
      <c r="CF32" s="165"/>
      <c r="CG32" s="165"/>
      <c r="CH32" s="165"/>
      <c r="CI32" s="165"/>
      <c r="CJ32" s="163"/>
    </row>
    <row r="33" spans="1:88" x14ac:dyDescent="0.3">
      <c r="A33" s="164" t="str">
        <f>IF('Static Information'!$I7="","HIDE",'Static Information'!$I7)</f>
        <v>HIDE</v>
      </c>
      <c r="B33" s="165"/>
      <c r="C33" s="171">
        <f t="shared" si="1"/>
        <v>0</v>
      </c>
      <c r="D33" s="164"/>
      <c r="E33" s="165"/>
      <c r="F33" s="165"/>
      <c r="G33" s="165"/>
      <c r="H33" s="163"/>
      <c r="I33" s="164"/>
      <c r="J33" s="165"/>
      <c r="K33" s="165"/>
      <c r="L33" s="165"/>
      <c r="M33" s="165"/>
      <c r="N33" s="165"/>
      <c r="O33" s="165"/>
      <c r="P33" s="165"/>
      <c r="Q33" s="165"/>
      <c r="R33" s="165"/>
      <c r="S33" s="165"/>
      <c r="T33" s="165"/>
      <c r="U33" s="165"/>
      <c r="V33" s="165"/>
      <c r="W33" s="165"/>
      <c r="X33" s="165"/>
      <c r="Y33" s="165"/>
      <c r="Z33" s="165"/>
      <c r="AA33" s="165"/>
      <c r="AB33" s="163"/>
      <c r="AC33" s="164"/>
      <c r="AD33" s="165"/>
      <c r="AE33" s="165"/>
      <c r="AF33" s="165"/>
      <c r="AG33" s="165"/>
      <c r="AH33" s="165"/>
      <c r="AI33" s="165"/>
      <c r="AJ33" s="165"/>
      <c r="AK33" s="165"/>
      <c r="AL33" s="165"/>
      <c r="AM33" s="165"/>
      <c r="AN33" s="165"/>
      <c r="AO33" s="165"/>
      <c r="AP33" s="165"/>
      <c r="AQ33" s="165"/>
      <c r="AR33" s="165"/>
      <c r="AS33" s="165"/>
      <c r="AT33" s="165"/>
      <c r="AU33" s="165"/>
      <c r="AV33" s="163"/>
      <c r="AW33" s="164"/>
      <c r="AX33" s="165"/>
      <c r="AY33" s="165"/>
      <c r="AZ33" s="165"/>
      <c r="BA33" s="165"/>
      <c r="BB33" s="165"/>
      <c r="BC33" s="165"/>
      <c r="BD33" s="165"/>
      <c r="BE33" s="165"/>
      <c r="BF33" s="165"/>
      <c r="BG33" s="165"/>
      <c r="BH33" s="165"/>
      <c r="BI33" s="165"/>
      <c r="BJ33" s="165"/>
      <c r="BK33" s="165"/>
      <c r="BL33" s="165"/>
      <c r="BM33" s="165"/>
      <c r="BN33" s="165"/>
      <c r="BO33" s="165"/>
      <c r="BP33" s="163"/>
      <c r="BQ33" s="164"/>
      <c r="BR33" s="165"/>
      <c r="BS33" s="165"/>
      <c r="BT33" s="165"/>
      <c r="BU33" s="165"/>
      <c r="BV33" s="165"/>
      <c r="BW33" s="165"/>
      <c r="BX33" s="165"/>
      <c r="BY33" s="165"/>
      <c r="BZ33" s="165"/>
      <c r="CA33" s="165"/>
      <c r="CB33" s="165"/>
      <c r="CC33" s="165"/>
      <c r="CD33" s="165"/>
      <c r="CE33" s="165"/>
      <c r="CF33" s="165"/>
      <c r="CG33" s="165"/>
      <c r="CH33" s="165"/>
      <c r="CI33" s="165"/>
      <c r="CJ33" s="163"/>
    </row>
    <row r="34" spans="1:88" x14ac:dyDescent="0.3">
      <c r="A34" s="164" t="str">
        <f>IF('Static Information'!$I8="","HIDE",'Static Information'!$I8)</f>
        <v>HIDE</v>
      </c>
      <c r="B34" s="165"/>
      <c r="C34" s="171">
        <f t="shared" si="1"/>
        <v>0</v>
      </c>
      <c r="D34" s="164"/>
      <c r="E34" s="165"/>
      <c r="F34" s="165"/>
      <c r="G34" s="165"/>
      <c r="H34" s="163"/>
      <c r="I34" s="164"/>
      <c r="J34" s="165"/>
      <c r="K34" s="165"/>
      <c r="L34" s="165"/>
      <c r="M34" s="165"/>
      <c r="N34" s="165"/>
      <c r="O34" s="165"/>
      <c r="P34" s="165"/>
      <c r="Q34" s="165"/>
      <c r="R34" s="165"/>
      <c r="S34" s="165"/>
      <c r="T34" s="165"/>
      <c r="U34" s="165"/>
      <c r="V34" s="165"/>
      <c r="W34" s="165"/>
      <c r="X34" s="165"/>
      <c r="Y34" s="165"/>
      <c r="Z34" s="165"/>
      <c r="AA34" s="165"/>
      <c r="AB34" s="163"/>
      <c r="AC34" s="164"/>
      <c r="AD34" s="165"/>
      <c r="AE34" s="165"/>
      <c r="AF34" s="165"/>
      <c r="AG34" s="165"/>
      <c r="AH34" s="165"/>
      <c r="AI34" s="165"/>
      <c r="AJ34" s="165"/>
      <c r="AK34" s="165"/>
      <c r="AL34" s="165"/>
      <c r="AM34" s="165"/>
      <c r="AN34" s="165"/>
      <c r="AO34" s="165"/>
      <c r="AP34" s="165"/>
      <c r="AQ34" s="165"/>
      <c r="AR34" s="165"/>
      <c r="AS34" s="165"/>
      <c r="AT34" s="165"/>
      <c r="AU34" s="165"/>
      <c r="AV34" s="163"/>
      <c r="AW34" s="164"/>
      <c r="AX34" s="165"/>
      <c r="AY34" s="165"/>
      <c r="AZ34" s="165"/>
      <c r="BA34" s="165"/>
      <c r="BB34" s="165"/>
      <c r="BC34" s="165"/>
      <c r="BD34" s="165"/>
      <c r="BE34" s="165"/>
      <c r="BF34" s="165"/>
      <c r="BG34" s="165"/>
      <c r="BH34" s="165"/>
      <c r="BI34" s="165"/>
      <c r="BJ34" s="165"/>
      <c r="BK34" s="165"/>
      <c r="BL34" s="165"/>
      <c r="BM34" s="165"/>
      <c r="BN34" s="165"/>
      <c r="BO34" s="165"/>
      <c r="BP34" s="163"/>
      <c r="BQ34" s="164"/>
      <c r="BR34" s="165"/>
      <c r="BS34" s="165"/>
      <c r="BT34" s="165"/>
      <c r="BU34" s="165"/>
      <c r="BV34" s="165"/>
      <c r="BW34" s="165"/>
      <c r="BX34" s="165"/>
      <c r="BY34" s="165"/>
      <c r="BZ34" s="165"/>
      <c r="CA34" s="165"/>
      <c r="CB34" s="165"/>
      <c r="CC34" s="165"/>
      <c r="CD34" s="165"/>
      <c r="CE34" s="165"/>
      <c r="CF34" s="165"/>
      <c r="CG34" s="165"/>
      <c r="CH34" s="165"/>
      <c r="CI34" s="165"/>
      <c r="CJ34" s="163"/>
    </row>
    <row r="35" spans="1:88" x14ac:dyDescent="0.3">
      <c r="A35" s="164" t="str">
        <f>IF('Static Information'!$I9="","HIDE",'Static Information'!$I9)</f>
        <v>HIDE</v>
      </c>
      <c r="B35" s="165"/>
      <c r="C35" s="171">
        <f t="shared" si="1"/>
        <v>0</v>
      </c>
      <c r="D35" s="164"/>
      <c r="E35" s="165"/>
      <c r="F35" s="165"/>
      <c r="G35" s="165"/>
      <c r="H35" s="163"/>
      <c r="I35" s="164"/>
      <c r="J35" s="165"/>
      <c r="K35" s="165"/>
      <c r="L35" s="165"/>
      <c r="M35" s="165"/>
      <c r="N35" s="165"/>
      <c r="O35" s="165"/>
      <c r="P35" s="165"/>
      <c r="Q35" s="165"/>
      <c r="R35" s="165"/>
      <c r="S35" s="165"/>
      <c r="T35" s="165"/>
      <c r="U35" s="165"/>
      <c r="V35" s="165"/>
      <c r="W35" s="165"/>
      <c r="X35" s="165"/>
      <c r="Y35" s="165"/>
      <c r="Z35" s="165"/>
      <c r="AA35" s="165"/>
      <c r="AB35" s="163"/>
      <c r="AC35" s="164"/>
      <c r="AD35" s="165"/>
      <c r="AE35" s="165"/>
      <c r="AF35" s="165"/>
      <c r="AG35" s="165"/>
      <c r="AH35" s="165"/>
      <c r="AI35" s="165"/>
      <c r="AJ35" s="165"/>
      <c r="AK35" s="165"/>
      <c r="AL35" s="165"/>
      <c r="AM35" s="165"/>
      <c r="AN35" s="165"/>
      <c r="AO35" s="165"/>
      <c r="AP35" s="165"/>
      <c r="AQ35" s="165"/>
      <c r="AR35" s="165"/>
      <c r="AS35" s="165"/>
      <c r="AT35" s="165"/>
      <c r="AU35" s="165"/>
      <c r="AV35" s="163"/>
      <c r="AW35" s="164"/>
      <c r="AX35" s="165"/>
      <c r="AY35" s="165"/>
      <c r="AZ35" s="165"/>
      <c r="BA35" s="165"/>
      <c r="BB35" s="165"/>
      <c r="BC35" s="165"/>
      <c r="BD35" s="165"/>
      <c r="BE35" s="165"/>
      <c r="BF35" s="165"/>
      <c r="BG35" s="165"/>
      <c r="BH35" s="165"/>
      <c r="BI35" s="165"/>
      <c r="BJ35" s="165"/>
      <c r="BK35" s="165"/>
      <c r="BL35" s="165"/>
      <c r="BM35" s="165"/>
      <c r="BN35" s="165"/>
      <c r="BO35" s="165"/>
      <c r="BP35" s="163"/>
      <c r="BQ35" s="164"/>
      <c r="BR35" s="165"/>
      <c r="BS35" s="165"/>
      <c r="BT35" s="165"/>
      <c r="BU35" s="165"/>
      <c r="BV35" s="165"/>
      <c r="BW35" s="165"/>
      <c r="BX35" s="165"/>
      <c r="BY35" s="165"/>
      <c r="BZ35" s="165"/>
      <c r="CA35" s="165"/>
      <c r="CB35" s="165"/>
      <c r="CC35" s="165"/>
      <c r="CD35" s="165"/>
      <c r="CE35" s="165"/>
      <c r="CF35" s="165"/>
      <c r="CG35" s="165"/>
      <c r="CH35" s="165"/>
      <c r="CI35" s="165"/>
      <c r="CJ35" s="163"/>
    </row>
    <row r="36" spans="1:88" x14ac:dyDescent="0.3">
      <c r="A36" s="164" t="str">
        <f>IF('Static Information'!$I10="","HIDE",'Static Information'!$I10)</f>
        <v>HIDE</v>
      </c>
      <c r="B36" s="165"/>
      <c r="C36" s="171">
        <f t="shared" si="1"/>
        <v>0</v>
      </c>
      <c r="D36" s="164"/>
      <c r="E36" s="165"/>
      <c r="F36" s="165"/>
      <c r="G36" s="165"/>
      <c r="H36" s="163"/>
      <c r="I36" s="164"/>
      <c r="J36" s="165"/>
      <c r="K36" s="165"/>
      <c r="L36" s="165"/>
      <c r="M36" s="165"/>
      <c r="N36" s="165"/>
      <c r="O36" s="165"/>
      <c r="P36" s="165"/>
      <c r="Q36" s="165"/>
      <c r="R36" s="165"/>
      <c r="S36" s="165"/>
      <c r="T36" s="165"/>
      <c r="U36" s="165"/>
      <c r="V36" s="165"/>
      <c r="W36" s="165"/>
      <c r="X36" s="165"/>
      <c r="Y36" s="165"/>
      <c r="Z36" s="165"/>
      <c r="AA36" s="165"/>
      <c r="AB36" s="163"/>
      <c r="AC36" s="164"/>
      <c r="AD36" s="165"/>
      <c r="AE36" s="165"/>
      <c r="AF36" s="165"/>
      <c r="AG36" s="165"/>
      <c r="AH36" s="165"/>
      <c r="AI36" s="165"/>
      <c r="AJ36" s="165"/>
      <c r="AK36" s="165"/>
      <c r="AL36" s="165"/>
      <c r="AM36" s="165"/>
      <c r="AN36" s="165"/>
      <c r="AO36" s="165"/>
      <c r="AP36" s="165"/>
      <c r="AQ36" s="165"/>
      <c r="AR36" s="165"/>
      <c r="AS36" s="165"/>
      <c r="AT36" s="165"/>
      <c r="AU36" s="165"/>
      <c r="AV36" s="163"/>
      <c r="AW36" s="164"/>
      <c r="AX36" s="165"/>
      <c r="AY36" s="165"/>
      <c r="AZ36" s="165"/>
      <c r="BA36" s="165"/>
      <c r="BB36" s="165"/>
      <c r="BC36" s="165"/>
      <c r="BD36" s="165"/>
      <c r="BE36" s="165"/>
      <c r="BF36" s="165"/>
      <c r="BG36" s="165"/>
      <c r="BH36" s="165"/>
      <c r="BI36" s="165"/>
      <c r="BJ36" s="165"/>
      <c r="BK36" s="165"/>
      <c r="BL36" s="165"/>
      <c r="BM36" s="165"/>
      <c r="BN36" s="165"/>
      <c r="BO36" s="165"/>
      <c r="BP36" s="163"/>
      <c r="BQ36" s="164"/>
      <c r="BR36" s="165"/>
      <c r="BS36" s="165"/>
      <c r="BT36" s="165"/>
      <c r="BU36" s="165"/>
      <c r="BV36" s="165"/>
      <c r="BW36" s="165"/>
      <c r="BX36" s="165"/>
      <c r="BY36" s="165"/>
      <c r="BZ36" s="165"/>
      <c r="CA36" s="165"/>
      <c r="CB36" s="165"/>
      <c r="CC36" s="165"/>
      <c r="CD36" s="165"/>
      <c r="CE36" s="165"/>
      <c r="CF36" s="165"/>
      <c r="CG36" s="165"/>
      <c r="CH36" s="165"/>
      <c r="CI36" s="165"/>
      <c r="CJ36" s="163"/>
    </row>
    <row r="37" spans="1:88" x14ac:dyDescent="0.3">
      <c r="A37" s="164" t="str">
        <f>IF('Static Information'!$I11="","HIDE",'Static Information'!$I11)</f>
        <v>HIDE</v>
      </c>
      <c r="B37" s="165"/>
      <c r="C37" s="171">
        <f t="shared" si="1"/>
        <v>0</v>
      </c>
      <c r="D37" s="164"/>
      <c r="E37" s="165"/>
      <c r="F37" s="165"/>
      <c r="G37" s="165"/>
      <c r="H37" s="163"/>
      <c r="I37" s="164"/>
      <c r="J37" s="165"/>
      <c r="K37" s="165"/>
      <c r="L37" s="165"/>
      <c r="M37" s="165"/>
      <c r="N37" s="165"/>
      <c r="O37" s="165"/>
      <c r="P37" s="165"/>
      <c r="Q37" s="165"/>
      <c r="R37" s="165"/>
      <c r="S37" s="165"/>
      <c r="T37" s="165"/>
      <c r="U37" s="165"/>
      <c r="V37" s="165"/>
      <c r="W37" s="165"/>
      <c r="X37" s="165"/>
      <c r="Y37" s="165"/>
      <c r="Z37" s="165"/>
      <c r="AA37" s="165"/>
      <c r="AB37" s="163"/>
      <c r="AC37" s="164"/>
      <c r="AD37" s="165"/>
      <c r="AE37" s="165"/>
      <c r="AF37" s="165"/>
      <c r="AG37" s="165"/>
      <c r="AH37" s="165"/>
      <c r="AI37" s="165"/>
      <c r="AJ37" s="165"/>
      <c r="AK37" s="165"/>
      <c r="AL37" s="165"/>
      <c r="AM37" s="165"/>
      <c r="AN37" s="165"/>
      <c r="AO37" s="165"/>
      <c r="AP37" s="165"/>
      <c r="AQ37" s="165"/>
      <c r="AR37" s="165"/>
      <c r="AS37" s="165"/>
      <c r="AT37" s="165"/>
      <c r="AU37" s="165"/>
      <c r="AV37" s="163"/>
      <c r="AW37" s="164"/>
      <c r="AX37" s="165"/>
      <c r="AY37" s="165"/>
      <c r="AZ37" s="165"/>
      <c r="BA37" s="165"/>
      <c r="BB37" s="165"/>
      <c r="BC37" s="165"/>
      <c r="BD37" s="165"/>
      <c r="BE37" s="165"/>
      <c r="BF37" s="165"/>
      <c r="BG37" s="165"/>
      <c r="BH37" s="165"/>
      <c r="BI37" s="165"/>
      <c r="BJ37" s="165"/>
      <c r="BK37" s="165"/>
      <c r="BL37" s="165"/>
      <c r="BM37" s="165"/>
      <c r="BN37" s="165"/>
      <c r="BO37" s="165"/>
      <c r="BP37" s="163"/>
      <c r="BQ37" s="164"/>
      <c r="BR37" s="165"/>
      <c r="BS37" s="165"/>
      <c r="BT37" s="165"/>
      <c r="BU37" s="165"/>
      <c r="BV37" s="165"/>
      <c r="BW37" s="165"/>
      <c r="BX37" s="165"/>
      <c r="BY37" s="165"/>
      <c r="BZ37" s="165"/>
      <c r="CA37" s="165"/>
      <c r="CB37" s="165"/>
      <c r="CC37" s="165"/>
      <c r="CD37" s="165"/>
      <c r="CE37" s="165"/>
      <c r="CF37" s="165"/>
      <c r="CG37" s="165"/>
      <c r="CH37" s="165"/>
      <c r="CI37" s="165"/>
      <c r="CJ37" s="163"/>
    </row>
    <row r="38" spans="1:88" x14ac:dyDescent="0.3">
      <c r="A38" s="164" t="str">
        <f>IF('Static Information'!$I12="","HIDE",'Static Information'!$I12)</f>
        <v>HIDE</v>
      </c>
      <c r="B38" s="165"/>
      <c r="C38" s="171">
        <f t="shared" si="1"/>
        <v>0</v>
      </c>
      <c r="D38" s="164"/>
      <c r="E38" s="165"/>
      <c r="F38" s="165"/>
      <c r="G38" s="165"/>
      <c r="H38" s="163"/>
      <c r="I38" s="164"/>
      <c r="J38" s="165"/>
      <c r="K38" s="165"/>
      <c r="L38" s="165"/>
      <c r="M38" s="165"/>
      <c r="N38" s="165"/>
      <c r="O38" s="165"/>
      <c r="P38" s="165"/>
      <c r="Q38" s="165"/>
      <c r="R38" s="165"/>
      <c r="S38" s="165"/>
      <c r="T38" s="165"/>
      <c r="U38" s="165"/>
      <c r="V38" s="165"/>
      <c r="W38" s="165"/>
      <c r="X38" s="165"/>
      <c r="Y38" s="165"/>
      <c r="Z38" s="165"/>
      <c r="AA38" s="165"/>
      <c r="AB38" s="163"/>
      <c r="AC38" s="164"/>
      <c r="AD38" s="165"/>
      <c r="AE38" s="165"/>
      <c r="AF38" s="165"/>
      <c r="AG38" s="165"/>
      <c r="AH38" s="165"/>
      <c r="AI38" s="165"/>
      <c r="AJ38" s="165"/>
      <c r="AK38" s="165"/>
      <c r="AL38" s="165"/>
      <c r="AM38" s="165"/>
      <c r="AN38" s="165"/>
      <c r="AO38" s="165"/>
      <c r="AP38" s="165"/>
      <c r="AQ38" s="165"/>
      <c r="AR38" s="165"/>
      <c r="AS38" s="165"/>
      <c r="AT38" s="165"/>
      <c r="AU38" s="165"/>
      <c r="AV38" s="163"/>
      <c r="AW38" s="164"/>
      <c r="AX38" s="165"/>
      <c r="AY38" s="165"/>
      <c r="AZ38" s="165"/>
      <c r="BA38" s="165"/>
      <c r="BB38" s="165"/>
      <c r="BC38" s="165"/>
      <c r="BD38" s="165"/>
      <c r="BE38" s="165"/>
      <c r="BF38" s="165"/>
      <c r="BG38" s="165"/>
      <c r="BH38" s="165"/>
      <c r="BI38" s="165"/>
      <c r="BJ38" s="165"/>
      <c r="BK38" s="165"/>
      <c r="BL38" s="165"/>
      <c r="BM38" s="165"/>
      <c r="BN38" s="165"/>
      <c r="BO38" s="165"/>
      <c r="BP38" s="163"/>
      <c r="BQ38" s="164"/>
      <c r="BR38" s="165"/>
      <c r="BS38" s="165"/>
      <c r="BT38" s="165"/>
      <c r="BU38" s="165"/>
      <c r="BV38" s="165"/>
      <c r="BW38" s="165"/>
      <c r="BX38" s="165"/>
      <c r="BY38" s="165"/>
      <c r="BZ38" s="165"/>
      <c r="CA38" s="165"/>
      <c r="CB38" s="165"/>
      <c r="CC38" s="165"/>
      <c r="CD38" s="165"/>
      <c r="CE38" s="165"/>
      <c r="CF38" s="165"/>
      <c r="CG38" s="165"/>
      <c r="CH38" s="165"/>
      <c r="CI38" s="165"/>
      <c r="CJ38" s="163"/>
    </row>
    <row r="39" spans="1:88" x14ac:dyDescent="0.3">
      <c r="A39" s="164" t="str">
        <f>IF('Static Information'!$I13="","HIDE",'Static Information'!$I13)</f>
        <v>HIDE</v>
      </c>
      <c r="B39" s="165"/>
      <c r="C39" s="171">
        <f t="shared" si="1"/>
        <v>0</v>
      </c>
      <c r="D39" s="164"/>
      <c r="E39" s="165"/>
      <c r="F39" s="165"/>
      <c r="G39" s="165"/>
      <c r="H39" s="163"/>
      <c r="I39" s="164"/>
      <c r="J39" s="165"/>
      <c r="K39" s="165"/>
      <c r="L39" s="165"/>
      <c r="M39" s="165"/>
      <c r="N39" s="165"/>
      <c r="O39" s="165"/>
      <c r="P39" s="165"/>
      <c r="Q39" s="165"/>
      <c r="R39" s="165"/>
      <c r="S39" s="165"/>
      <c r="T39" s="165"/>
      <c r="U39" s="165"/>
      <c r="V39" s="165"/>
      <c r="W39" s="165"/>
      <c r="X39" s="165"/>
      <c r="Y39" s="165"/>
      <c r="Z39" s="165"/>
      <c r="AA39" s="165"/>
      <c r="AB39" s="163"/>
      <c r="AC39" s="164"/>
      <c r="AD39" s="165"/>
      <c r="AE39" s="165"/>
      <c r="AF39" s="165"/>
      <c r="AG39" s="165"/>
      <c r="AH39" s="165"/>
      <c r="AI39" s="165"/>
      <c r="AJ39" s="165"/>
      <c r="AK39" s="165"/>
      <c r="AL39" s="165"/>
      <c r="AM39" s="165"/>
      <c r="AN39" s="165"/>
      <c r="AO39" s="165"/>
      <c r="AP39" s="165"/>
      <c r="AQ39" s="165"/>
      <c r="AR39" s="165"/>
      <c r="AS39" s="165"/>
      <c r="AT39" s="165"/>
      <c r="AU39" s="165"/>
      <c r="AV39" s="163"/>
      <c r="AW39" s="164"/>
      <c r="AX39" s="165"/>
      <c r="AY39" s="165"/>
      <c r="AZ39" s="165"/>
      <c r="BA39" s="165"/>
      <c r="BB39" s="165"/>
      <c r="BC39" s="165"/>
      <c r="BD39" s="165"/>
      <c r="BE39" s="165"/>
      <c r="BF39" s="165"/>
      <c r="BG39" s="165"/>
      <c r="BH39" s="165"/>
      <c r="BI39" s="165"/>
      <c r="BJ39" s="165"/>
      <c r="BK39" s="165"/>
      <c r="BL39" s="165"/>
      <c r="BM39" s="165"/>
      <c r="BN39" s="165"/>
      <c r="BO39" s="165"/>
      <c r="BP39" s="163"/>
      <c r="BQ39" s="164"/>
      <c r="BR39" s="165"/>
      <c r="BS39" s="165"/>
      <c r="BT39" s="165"/>
      <c r="BU39" s="165"/>
      <c r="BV39" s="165"/>
      <c r="BW39" s="165"/>
      <c r="BX39" s="165"/>
      <c r="BY39" s="165"/>
      <c r="BZ39" s="165"/>
      <c r="CA39" s="165"/>
      <c r="CB39" s="165"/>
      <c r="CC39" s="165"/>
      <c r="CD39" s="165"/>
      <c r="CE39" s="165"/>
      <c r="CF39" s="165"/>
      <c r="CG39" s="165"/>
      <c r="CH39" s="165"/>
      <c r="CI39" s="165"/>
      <c r="CJ39" s="163"/>
    </row>
    <row r="40" spans="1:88" x14ac:dyDescent="0.3">
      <c r="A40" s="164" t="str">
        <f>IF('Static Information'!$I14="","HIDE",'Static Information'!$I14)</f>
        <v>HIDE</v>
      </c>
      <c r="B40" s="165"/>
      <c r="C40" s="171">
        <f t="shared" si="1"/>
        <v>0</v>
      </c>
      <c r="D40" s="164"/>
      <c r="E40" s="165"/>
      <c r="F40" s="165"/>
      <c r="G40" s="165"/>
      <c r="H40" s="163"/>
      <c r="I40" s="164"/>
      <c r="J40" s="165"/>
      <c r="K40" s="165"/>
      <c r="L40" s="165"/>
      <c r="M40" s="165"/>
      <c r="N40" s="165"/>
      <c r="O40" s="165"/>
      <c r="P40" s="165"/>
      <c r="Q40" s="165"/>
      <c r="R40" s="165"/>
      <c r="S40" s="165"/>
      <c r="T40" s="165"/>
      <c r="U40" s="165"/>
      <c r="V40" s="165"/>
      <c r="W40" s="165"/>
      <c r="X40" s="165"/>
      <c r="Y40" s="165"/>
      <c r="Z40" s="165"/>
      <c r="AA40" s="165"/>
      <c r="AB40" s="163"/>
      <c r="AC40" s="164"/>
      <c r="AD40" s="165"/>
      <c r="AE40" s="165"/>
      <c r="AF40" s="165"/>
      <c r="AG40" s="165"/>
      <c r="AH40" s="165"/>
      <c r="AI40" s="165"/>
      <c r="AJ40" s="165"/>
      <c r="AK40" s="165"/>
      <c r="AL40" s="165"/>
      <c r="AM40" s="165"/>
      <c r="AN40" s="165"/>
      <c r="AO40" s="165"/>
      <c r="AP40" s="165"/>
      <c r="AQ40" s="165"/>
      <c r="AR40" s="165"/>
      <c r="AS40" s="165"/>
      <c r="AT40" s="165"/>
      <c r="AU40" s="165"/>
      <c r="AV40" s="163"/>
      <c r="AW40" s="164"/>
      <c r="AX40" s="165"/>
      <c r="AY40" s="165"/>
      <c r="AZ40" s="165"/>
      <c r="BA40" s="165"/>
      <c r="BB40" s="165"/>
      <c r="BC40" s="165"/>
      <c r="BD40" s="165"/>
      <c r="BE40" s="165"/>
      <c r="BF40" s="165"/>
      <c r="BG40" s="165"/>
      <c r="BH40" s="165"/>
      <c r="BI40" s="165"/>
      <c r="BJ40" s="165"/>
      <c r="BK40" s="165"/>
      <c r="BL40" s="165"/>
      <c r="BM40" s="165"/>
      <c r="BN40" s="165"/>
      <c r="BO40" s="165"/>
      <c r="BP40" s="163"/>
      <c r="BQ40" s="164"/>
      <c r="BR40" s="165"/>
      <c r="BS40" s="165"/>
      <c r="BT40" s="165"/>
      <c r="BU40" s="165"/>
      <c r="BV40" s="165"/>
      <c r="BW40" s="165"/>
      <c r="BX40" s="165"/>
      <c r="BY40" s="165"/>
      <c r="BZ40" s="165"/>
      <c r="CA40" s="165"/>
      <c r="CB40" s="165"/>
      <c r="CC40" s="165"/>
      <c r="CD40" s="165"/>
      <c r="CE40" s="165"/>
      <c r="CF40" s="165"/>
      <c r="CG40" s="165"/>
      <c r="CH40" s="165"/>
      <c r="CI40" s="165"/>
      <c r="CJ40" s="163"/>
    </row>
    <row r="41" spans="1:88" x14ac:dyDescent="0.3">
      <c r="A41" s="164" t="str">
        <f>IF('Static Information'!$I15="","HIDE",'Static Information'!$I15)</f>
        <v>HIDE</v>
      </c>
      <c r="B41" s="165"/>
      <c r="C41" s="171">
        <f t="shared" si="1"/>
        <v>0</v>
      </c>
      <c r="D41" s="164"/>
      <c r="E41" s="165"/>
      <c r="F41" s="165"/>
      <c r="G41" s="165"/>
      <c r="H41" s="163"/>
      <c r="I41" s="164"/>
      <c r="J41" s="165"/>
      <c r="K41" s="165"/>
      <c r="L41" s="165"/>
      <c r="M41" s="165"/>
      <c r="N41" s="165"/>
      <c r="O41" s="165"/>
      <c r="P41" s="165"/>
      <c r="Q41" s="165"/>
      <c r="R41" s="165"/>
      <c r="S41" s="165"/>
      <c r="T41" s="165"/>
      <c r="U41" s="165"/>
      <c r="V41" s="165"/>
      <c r="W41" s="165"/>
      <c r="X41" s="165"/>
      <c r="Y41" s="165"/>
      <c r="Z41" s="165"/>
      <c r="AA41" s="165"/>
      <c r="AB41" s="163"/>
      <c r="AC41" s="164"/>
      <c r="AD41" s="165"/>
      <c r="AE41" s="165"/>
      <c r="AF41" s="165"/>
      <c r="AG41" s="165"/>
      <c r="AH41" s="165"/>
      <c r="AI41" s="165"/>
      <c r="AJ41" s="165"/>
      <c r="AK41" s="165"/>
      <c r="AL41" s="165"/>
      <c r="AM41" s="165"/>
      <c r="AN41" s="165"/>
      <c r="AO41" s="165"/>
      <c r="AP41" s="165"/>
      <c r="AQ41" s="165"/>
      <c r="AR41" s="165"/>
      <c r="AS41" s="165"/>
      <c r="AT41" s="165"/>
      <c r="AU41" s="165"/>
      <c r="AV41" s="163"/>
      <c r="AW41" s="164"/>
      <c r="AX41" s="165"/>
      <c r="AY41" s="165"/>
      <c r="AZ41" s="165"/>
      <c r="BA41" s="165"/>
      <c r="BB41" s="165"/>
      <c r="BC41" s="165"/>
      <c r="BD41" s="165"/>
      <c r="BE41" s="165"/>
      <c r="BF41" s="165"/>
      <c r="BG41" s="165"/>
      <c r="BH41" s="165"/>
      <c r="BI41" s="165"/>
      <c r="BJ41" s="165"/>
      <c r="BK41" s="165"/>
      <c r="BL41" s="165"/>
      <c r="BM41" s="165"/>
      <c r="BN41" s="165"/>
      <c r="BO41" s="165"/>
      <c r="BP41" s="163"/>
      <c r="BQ41" s="164"/>
      <c r="BR41" s="165"/>
      <c r="BS41" s="165"/>
      <c r="BT41" s="165"/>
      <c r="BU41" s="165"/>
      <c r="BV41" s="165"/>
      <c r="BW41" s="165"/>
      <c r="BX41" s="165"/>
      <c r="BY41" s="165"/>
      <c r="BZ41" s="165"/>
      <c r="CA41" s="165"/>
      <c r="CB41" s="165"/>
      <c r="CC41" s="165"/>
      <c r="CD41" s="165"/>
      <c r="CE41" s="165"/>
      <c r="CF41" s="165"/>
      <c r="CG41" s="165"/>
      <c r="CH41" s="165"/>
      <c r="CI41" s="165"/>
      <c r="CJ41" s="163"/>
    </row>
    <row r="42" spans="1:88" x14ac:dyDescent="0.3">
      <c r="A42" s="164" t="str">
        <f>IF('Static Information'!$I16="","HIDE",'Static Information'!$I16)</f>
        <v>HIDE</v>
      </c>
      <c r="B42" s="165"/>
      <c r="C42" s="171">
        <f t="shared" si="1"/>
        <v>0</v>
      </c>
      <c r="D42" s="164"/>
      <c r="E42" s="165"/>
      <c r="F42" s="165"/>
      <c r="G42" s="165"/>
      <c r="H42" s="163"/>
      <c r="I42" s="164"/>
      <c r="J42" s="165"/>
      <c r="K42" s="165"/>
      <c r="L42" s="165"/>
      <c r="M42" s="165"/>
      <c r="N42" s="165"/>
      <c r="O42" s="165"/>
      <c r="P42" s="165"/>
      <c r="Q42" s="165"/>
      <c r="R42" s="165"/>
      <c r="S42" s="165"/>
      <c r="T42" s="165"/>
      <c r="U42" s="165"/>
      <c r="V42" s="165"/>
      <c r="W42" s="165"/>
      <c r="X42" s="165"/>
      <c r="Y42" s="165"/>
      <c r="Z42" s="165"/>
      <c r="AA42" s="165"/>
      <c r="AB42" s="163"/>
      <c r="AC42" s="164"/>
      <c r="AD42" s="165"/>
      <c r="AE42" s="165"/>
      <c r="AF42" s="165"/>
      <c r="AG42" s="165"/>
      <c r="AH42" s="165"/>
      <c r="AI42" s="165"/>
      <c r="AJ42" s="165"/>
      <c r="AK42" s="165"/>
      <c r="AL42" s="165"/>
      <c r="AM42" s="165"/>
      <c r="AN42" s="165"/>
      <c r="AO42" s="165"/>
      <c r="AP42" s="165"/>
      <c r="AQ42" s="165"/>
      <c r="AR42" s="165"/>
      <c r="AS42" s="165"/>
      <c r="AT42" s="165"/>
      <c r="AU42" s="165"/>
      <c r="AV42" s="163"/>
      <c r="AW42" s="164"/>
      <c r="AX42" s="165"/>
      <c r="AY42" s="165"/>
      <c r="AZ42" s="165"/>
      <c r="BA42" s="165"/>
      <c r="BB42" s="165"/>
      <c r="BC42" s="165"/>
      <c r="BD42" s="165"/>
      <c r="BE42" s="165"/>
      <c r="BF42" s="165"/>
      <c r="BG42" s="165"/>
      <c r="BH42" s="165"/>
      <c r="BI42" s="165"/>
      <c r="BJ42" s="165"/>
      <c r="BK42" s="165"/>
      <c r="BL42" s="165"/>
      <c r="BM42" s="165"/>
      <c r="BN42" s="165"/>
      <c r="BO42" s="165"/>
      <c r="BP42" s="163"/>
      <c r="BQ42" s="164"/>
      <c r="BR42" s="165"/>
      <c r="BS42" s="165"/>
      <c r="BT42" s="165"/>
      <c r="BU42" s="165"/>
      <c r="BV42" s="165"/>
      <c r="BW42" s="165"/>
      <c r="BX42" s="165"/>
      <c r="BY42" s="165"/>
      <c r="BZ42" s="165"/>
      <c r="CA42" s="165"/>
      <c r="CB42" s="165"/>
      <c r="CC42" s="165"/>
      <c r="CD42" s="165"/>
      <c r="CE42" s="165"/>
      <c r="CF42" s="165"/>
      <c r="CG42" s="165"/>
      <c r="CH42" s="165"/>
      <c r="CI42" s="165"/>
      <c r="CJ42" s="163"/>
    </row>
    <row r="43" spans="1:88" x14ac:dyDescent="0.3">
      <c r="A43" s="164" t="str">
        <f>IF('Static Information'!$I17="","HIDE",'Static Information'!$I17)</f>
        <v>HIDE</v>
      </c>
      <c r="B43" s="165"/>
      <c r="C43" s="171">
        <f t="shared" si="1"/>
        <v>0</v>
      </c>
      <c r="D43" s="164"/>
      <c r="E43" s="165"/>
      <c r="F43" s="165"/>
      <c r="G43" s="165"/>
      <c r="H43" s="163"/>
      <c r="I43" s="164"/>
      <c r="J43" s="165"/>
      <c r="K43" s="165"/>
      <c r="L43" s="165"/>
      <c r="M43" s="165"/>
      <c r="N43" s="165"/>
      <c r="O43" s="165"/>
      <c r="P43" s="165"/>
      <c r="Q43" s="165"/>
      <c r="R43" s="165"/>
      <c r="S43" s="165"/>
      <c r="T43" s="165"/>
      <c r="U43" s="165"/>
      <c r="V43" s="165"/>
      <c r="W43" s="165"/>
      <c r="X43" s="165"/>
      <c r="Y43" s="165"/>
      <c r="Z43" s="165"/>
      <c r="AA43" s="165"/>
      <c r="AB43" s="163"/>
      <c r="AC43" s="164"/>
      <c r="AD43" s="165"/>
      <c r="AE43" s="165"/>
      <c r="AF43" s="165"/>
      <c r="AG43" s="165"/>
      <c r="AH43" s="165"/>
      <c r="AI43" s="165"/>
      <c r="AJ43" s="165"/>
      <c r="AK43" s="165"/>
      <c r="AL43" s="165"/>
      <c r="AM43" s="165"/>
      <c r="AN43" s="165"/>
      <c r="AO43" s="165"/>
      <c r="AP43" s="165"/>
      <c r="AQ43" s="165"/>
      <c r="AR43" s="165"/>
      <c r="AS43" s="165"/>
      <c r="AT43" s="165"/>
      <c r="AU43" s="165"/>
      <c r="AV43" s="163"/>
      <c r="AW43" s="164"/>
      <c r="AX43" s="165"/>
      <c r="AY43" s="165"/>
      <c r="AZ43" s="165"/>
      <c r="BA43" s="165"/>
      <c r="BB43" s="165"/>
      <c r="BC43" s="165"/>
      <c r="BD43" s="165"/>
      <c r="BE43" s="165"/>
      <c r="BF43" s="165"/>
      <c r="BG43" s="165"/>
      <c r="BH43" s="165"/>
      <c r="BI43" s="165"/>
      <c r="BJ43" s="165"/>
      <c r="BK43" s="165"/>
      <c r="BL43" s="165"/>
      <c r="BM43" s="165"/>
      <c r="BN43" s="165"/>
      <c r="BO43" s="165"/>
      <c r="BP43" s="163"/>
      <c r="BQ43" s="164"/>
      <c r="BR43" s="165"/>
      <c r="BS43" s="165"/>
      <c r="BT43" s="165"/>
      <c r="BU43" s="165"/>
      <c r="BV43" s="165"/>
      <c r="BW43" s="165"/>
      <c r="BX43" s="165"/>
      <c r="BY43" s="165"/>
      <c r="BZ43" s="165"/>
      <c r="CA43" s="165"/>
      <c r="CB43" s="165"/>
      <c r="CC43" s="165"/>
      <c r="CD43" s="165"/>
      <c r="CE43" s="165"/>
      <c r="CF43" s="165"/>
      <c r="CG43" s="165"/>
      <c r="CH43" s="165"/>
      <c r="CI43" s="165"/>
      <c r="CJ43" s="163"/>
    </row>
    <row r="44" spans="1:88" x14ac:dyDescent="0.3">
      <c r="A44" s="164" t="str">
        <f>IF('Static Information'!$I18="","HIDE",'Static Information'!$I18)</f>
        <v>HIDE</v>
      </c>
      <c r="B44" s="165"/>
      <c r="C44" s="171">
        <f t="shared" si="1"/>
        <v>0</v>
      </c>
      <c r="D44" s="164"/>
      <c r="E44" s="165"/>
      <c r="F44" s="165"/>
      <c r="G44" s="165"/>
      <c r="H44" s="163"/>
      <c r="I44" s="164"/>
      <c r="J44" s="165"/>
      <c r="K44" s="165"/>
      <c r="L44" s="165"/>
      <c r="M44" s="165"/>
      <c r="N44" s="165"/>
      <c r="O44" s="165"/>
      <c r="P44" s="165"/>
      <c r="Q44" s="165"/>
      <c r="R44" s="165"/>
      <c r="S44" s="165"/>
      <c r="T44" s="165"/>
      <c r="U44" s="165"/>
      <c r="V44" s="165"/>
      <c r="W44" s="165"/>
      <c r="X44" s="165"/>
      <c r="Y44" s="165"/>
      <c r="Z44" s="165"/>
      <c r="AA44" s="165"/>
      <c r="AB44" s="163"/>
      <c r="AC44" s="164"/>
      <c r="AD44" s="165"/>
      <c r="AE44" s="165"/>
      <c r="AF44" s="165"/>
      <c r="AG44" s="165"/>
      <c r="AH44" s="165"/>
      <c r="AI44" s="165"/>
      <c r="AJ44" s="165"/>
      <c r="AK44" s="165"/>
      <c r="AL44" s="165"/>
      <c r="AM44" s="165"/>
      <c r="AN44" s="165"/>
      <c r="AO44" s="165"/>
      <c r="AP44" s="165"/>
      <c r="AQ44" s="165"/>
      <c r="AR44" s="165"/>
      <c r="AS44" s="165"/>
      <c r="AT44" s="165"/>
      <c r="AU44" s="165"/>
      <c r="AV44" s="163"/>
      <c r="AW44" s="164"/>
      <c r="AX44" s="165"/>
      <c r="AY44" s="165"/>
      <c r="AZ44" s="165"/>
      <c r="BA44" s="165"/>
      <c r="BB44" s="165"/>
      <c r="BC44" s="165"/>
      <c r="BD44" s="165"/>
      <c r="BE44" s="165"/>
      <c r="BF44" s="165"/>
      <c r="BG44" s="165"/>
      <c r="BH44" s="165"/>
      <c r="BI44" s="165"/>
      <c r="BJ44" s="165"/>
      <c r="BK44" s="165"/>
      <c r="BL44" s="165"/>
      <c r="BM44" s="165"/>
      <c r="BN44" s="165"/>
      <c r="BO44" s="165"/>
      <c r="BP44" s="163"/>
      <c r="BQ44" s="164"/>
      <c r="BR44" s="165"/>
      <c r="BS44" s="165"/>
      <c r="BT44" s="165"/>
      <c r="BU44" s="165"/>
      <c r="BV44" s="165"/>
      <c r="BW44" s="165"/>
      <c r="BX44" s="165"/>
      <c r="BY44" s="165"/>
      <c r="BZ44" s="165"/>
      <c r="CA44" s="165"/>
      <c r="CB44" s="165"/>
      <c r="CC44" s="165"/>
      <c r="CD44" s="165"/>
      <c r="CE44" s="165"/>
      <c r="CF44" s="165"/>
      <c r="CG44" s="165"/>
      <c r="CH44" s="165"/>
      <c r="CI44" s="165"/>
      <c r="CJ44" s="163"/>
    </row>
    <row r="45" spans="1:88" x14ac:dyDescent="0.3">
      <c r="A45" s="164" t="str">
        <f>IF('Static Information'!$I19="","HIDE",'Static Information'!$I19)</f>
        <v>HIDE</v>
      </c>
      <c r="B45" s="165"/>
      <c r="C45" s="171">
        <f t="shared" si="1"/>
        <v>0</v>
      </c>
      <c r="D45" s="164"/>
      <c r="E45" s="165"/>
      <c r="F45" s="165"/>
      <c r="G45" s="165"/>
      <c r="H45" s="163"/>
      <c r="I45" s="164"/>
      <c r="J45" s="165"/>
      <c r="K45" s="165"/>
      <c r="L45" s="165"/>
      <c r="M45" s="165"/>
      <c r="N45" s="165"/>
      <c r="O45" s="165"/>
      <c r="P45" s="165"/>
      <c r="Q45" s="165"/>
      <c r="R45" s="165"/>
      <c r="S45" s="165"/>
      <c r="T45" s="165"/>
      <c r="U45" s="165"/>
      <c r="V45" s="165"/>
      <c r="W45" s="165"/>
      <c r="X45" s="165"/>
      <c r="Y45" s="165"/>
      <c r="Z45" s="165"/>
      <c r="AA45" s="165"/>
      <c r="AB45" s="163"/>
      <c r="AC45" s="164"/>
      <c r="AD45" s="165"/>
      <c r="AE45" s="165"/>
      <c r="AF45" s="165"/>
      <c r="AG45" s="165"/>
      <c r="AH45" s="165"/>
      <c r="AI45" s="165"/>
      <c r="AJ45" s="165"/>
      <c r="AK45" s="165"/>
      <c r="AL45" s="165"/>
      <c r="AM45" s="165"/>
      <c r="AN45" s="165"/>
      <c r="AO45" s="165"/>
      <c r="AP45" s="165"/>
      <c r="AQ45" s="165"/>
      <c r="AR45" s="165"/>
      <c r="AS45" s="165"/>
      <c r="AT45" s="165"/>
      <c r="AU45" s="165"/>
      <c r="AV45" s="163"/>
      <c r="AW45" s="164"/>
      <c r="AX45" s="165"/>
      <c r="AY45" s="165"/>
      <c r="AZ45" s="165"/>
      <c r="BA45" s="165"/>
      <c r="BB45" s="165"/>
      <c r="BC45" s="165"/>
      <c r="BD45" s="165"/>
      <c r="BE45" s="165"/>
      <c r="BF45" s="165"/>
      <c r="BG45" s="165"/>
      <c r="BH45" s="165"/>
      <c r="BI45" s="165"/>
      <c r="BJ45" s="165"/>
      <c r="BK45" s="165"/>
      <c r="BL45" s="165"/>
      <c r="BM45" s="165"/>
      <c r="BN45" s="165"/>
      <c r="BO45" s="165"/>
      <c r="BP45" s="163"/>
      <c r="BQ45" s="164"/>
      <c r="BR45" s="165"/>
      <c r="BS45" s="165"/>
      <c r="BT45" s="165"/>
      <c r="BU45" s="165"/>
      <c r="BV45" s="165"/>
      <c r="BW45" s="165"/>
      <c r="BX45" s="165"/>
      <c r="BY45" s="165"/>
      <c r="BZ45" s="165"/>
      <c r="CA45" s="165"/>
      <c r="CB45" s="165"/>
      <c r="CC45" s="165"/>
      <c r="CD45" s="165"/>
      <c r="CE45" s="165"/>
      <c r="CF45" s="165"/>
      <c r="CG45" s="165"/>
      <c r="CH45" s="165"/>
      <c r="CI45" s="165"/>
      <c r="CJ45" s="163"/>
    </row>
    <row r="46" spans="1:88" x14ac:dyDescent="0.3">
      <c r="A46" s="164" t="str">
        <f>IF('Static Information'!$I20="","HIDE",'Static Information'!$I20)</f>
        <v>HIDE</v>
      </c>
      <c r="B46" s="165"/>
      <c r="C46" s="171">
        <f t="shared" si="1"/>
        <v>0</v>
      </c>
      <c r="D46" s="164"/>
      <c r="E46" s="165"/>
      <c r="F46" s="165"/>
      <c r="G46" s="165"/>
      <c r="H46" s="163"/>
      <c r="I46" s="164"/>
      <c r="J46" s="165"/>
      <c r="K46" s="165"/>
      <c r="L46" s="165"/>
      <c r="M46" s="165"/>
      <c r="N46" s="165"/>
      <c r="O46" s="165"/>
      <c r="P46" s="165"/>
      <c r="Q46" s="165"/>
      <c r="R46" s="165"/>
      <c r="S46" s="165"/>
      <c r="T46" s="165"/>
      <c r="U46" s="165"/>
      <c r="V46" s="165"/>
      <c r="W46" s="165"/>
      <c r="X46" s="165"/>
      <c r="Y46" s="165"/>
      <c r="Z46" s="165"/>
      <c r="AA46" s="165"/>
      <c r="AB46" s="163"/>
      <c r="AC46" s="164"/>
      <c r="AD46" s="165"/>
      <c r="AE46" s="165"/>
      <c r="AF46" s="165"/>
      <c r="AG46" s="165"/>
      <c r="AH46" s="165"/>
      <c r="AI46" s="165"/>
      <c r="AJ46" s="165"/>
      <c r="AK46" s="165"/>
      <c r="AL46" s="165"/>
      <c r="AM46" s="165"/>
      <c r="AN46" s="165"/>
      <c r="AO46" s="165"/>
      <c r="AP46" s="165"/>
      <c r="AQ46" s="165"/>
      <c r="AR46" s="165"/>
      <c r="AS46" s="165"/>
      <c r="AT46" s="165"/>
      <c r="AU46" s="165"/>
      <c r="AV46" s="163"/>
      <c r="AW46" s="164"/>
      <c r="AX46" s="165"/>
      <c r="AY46" s="165"/>
      <c r="AZ46" s="165"/>
      <c r="BA46" s="165"/>
      <c r="BB46" s="165"/>
      <c r="BC46" s="165"/>
      <c r="BD46" s="165"/>
      <c r="BE46" s="165"/>
      <c r="BF46" s="165"/>
      <c r="BG46" s="165"/>
      <c r="BH46" s="165"/>
      <c r="BI46" s="165"/>
      <c r="BJ46" s="165"/>
      <c r="BK46" s="165"/>
      <c r="BL46" s="165"/>
      <c r="BM46" s="165"/>
      <c r="BN46" s="165"/>
      <c r="BO46" s="165"/>
      <c r="BP46" s="163"/>
      <c r="BQ46" s="164"/>
      <c r="BR46" s="165"/>
      <c r="BS46" s="165"/>
      <c r="BT46" s="165"/>
      <c r="BU46" s="165"/>
      <c r="BV46" s="165"/>
      <c r="BW46" s="165"/>
      <c r="BX46" s="165"/>
      <c r="BY46" s="165"/>
      <c r="BZ46" s="165"/>
      <c r="CA46" s="165"/>
      <c r="CB46" s="165"/>
      <c r="CC46" s="165"/>
      <c r="CD46" s="165"/>
      <c r="CE46" s="165"/>
      <c r="CF46" s="165"/>
      <c r="CG46" s="165"/>
      <c r="CH46" s="165"/>
      <c r="CI46" s="165"/>
      <c r="CJ46" s="163"/>
    </row>
    <row r="47" spans="1:88" x14ac:dyDescent="0.3">
      <c r="A47" s="164" t="str">
        <f>IF('Static Information'!$I21="","HIDE",'Static Information'!$I21)</f>
        <v>HIDE</v>
      </c>
      <c r="B47" s="165"/>
      <c r="C47" s="171">
        <f t="shared" si="1"/>
        <v>0</v>
      </c>
      <c r="D47" s="164"/>
      <c r="E47" s="165"/>
      <c r="F47" s="165"/>
      <c r="G47" s="165"/>
      <c r="H47" s="163"/>
      <c r="I47" s="164"/>
      <c r="J47" s="165"/>
      <c r="K47" s="165"/>
      <c r="L47" s="165"/>
      <c r="M47" s="165"/>
      <c r="N47" s="165"/>
      <c r="O47" s="165"/>
      <c r="P47" s="165"/>
      <c r="Q47" s="165"/>
      <c r="R47" s="165"/>
      <c r="S47" s="165"/>
      <c r="T47" s="165"/>
      <c r="U47" s="165"/>
      <c r="V47" s="165"/>
      <c r="W47" s="165"/>
      <c r="X47" s="165"/>
      <c r="Y47" s="165"/>
      <c r="Z47" s="165"/>
      <c r="AA47" s="165"/>
      <c r="AB47" s="163"/>
      <c r="AC47" s="164"/>
      <c r="AD47" s="165"/>
      <c r="AE47" s="165"/>
      <c r="AF47" s="165"/>
      <c r="AG47" s="165"/>
      <c r="AH47" s="165"/>
      <c r="AI47" s="165"/>
      <c r="AJ47" s="165"/>
      <c r="AK47" s="165"/>
      <c r="AL47" s="165"/>
      <c r="AM47" s="165"/>
      <c r="AN47" s="165"/>
      <c r="AO47" s="165"/>
      <c r="AP47" s="165"/>
      <c r="AQ47" s="165"/>
      <c r="AR47" s="165"/>
      <c r="AS47" s="165"/>
      <c r="AT47" s="165"/>
      <c r="AU47" s="165"/>
      <c r="AV47" s="163"/>
      <c r="AW47" s="164"/>
      <c r="AX47" s="165"/>
      <c r="AY47" s="165"/>
      <c r="AZ47" s="165"/>
      <c r="BA47" s="165"/>
      <c r="BB47" s="165"/>
      <c r="BC47" s="165"/>
      <c r="BD47" s="165"/>
      <c r="BE47" s="165"/>
      <c r="BF47" s="165"/>
      <c r="BG47" s="165"/>
      <c r="BH47" s="165"/>
      <c r="BI47" s="165"/>
      <c r="BJ47" s="165"/>
      <c r="BK47" s="165"/>
      <c r="BL47" s="165"/>
      <c r="BM47" s="165"/>
      <c r="BN47" s="165"/>
      <c r="BO47" s="165"/>
      <c r="BP47" s="163"/>
      <c r="BQ47" s="164"/>
      <c r="BR47" s="165"/>
      <c r="BS47" s="165"/>
      <c r="BT47" s="165"/>
      <c r="BU47" s="165"/>
      <c r="BV47" s="165"/>
      <c r="BW47" s="165"/>
      <c r="BX47" s="165"/>
      <c r="BY47" s="165"/>
      <c r="BZ47" s="165"/>
      <c r="CA47" s="165"/>
      <c r="CB47" s="165"/>
      <c r="CC47" s="165"/>
      <c r="CD47" s="165"/>
      <c r="CE47" s="165"/>
      <c r="CF47" s="165"/>
      <c r="CG47" s="165"/>
      <c r="CH47" s="165"/>
      <c r="CI47" s="165"/>
      <c r="CJ47" s="163"/>
    </row>
    <row r="48" spans="1:88" x14ac:dyDescent="0.3">
      <c r="A48" s="164" t="str">
        <f>IF('Static Information'!$I22="","HIDE",'Static Information'!$I22)</f>
        <v>HIDE</v>
      </c>
      <c r="B48" s="165"/>
      <c r="C48" s="171">
        <f t="shared" si="1"/>
        <v>0</v>
      </c>
      <c r="D48" s="164"/>
      <c r="E48" s="165"/>
      <c r="F48" s="165"/>
      <c r="G48" s="165"/>
      <c r="H48" s="163"/>
      <c r="I48" s="164"/>
      <c r="J48" s="165"/>
      <c r="K48" s="165"/>
      <c r="L48" s="165"/>
      <c r="M48" s="165"/>
      <c r="N48" s="165"/>
      <c r="O48" s="165"/>
      <c r="P48" s="165"/>
      <c r="Q48" s="165"/>
      <c r="R48" s="165"/>
      <c r="S48" s="165"/>
      <c r="T48" s="165"/>
      <c r="U48" s="165"/>
      <c r="V48" s="165"/>
      <c r="W48" s="165"/>
      <c r="X48" s="165"/>
      <c r="Y48" s="165"/>
      <c r="Z48" s="165"/>
      <c r="AA48" s="165"/>
      <c r="AB48" s="163"/>
      <c r="AC48" s="164"/>
      <c r="AD48" s="165"/>
      <c r="AE48" s="165"/>
      <c r="AF48" s="165"/>
      <c r="AG48" s="165"/>
      <c r="AH48" s="165"/>
      <c r="AI48" s="165"/>
      <c r="AJ48" s="165"/>
      <c r="AK48" s="165"/>
      <c r="AL48" s="165"/>
      <c r="AM48" s="165"/>
      <c r="AN48" s="165"/>
      <c r="AO48" s="165"/>
      <c r="AP48" s="165"/>
      <c r="AQ48" s="165"/>
      <c r="AR48" s="165"/>
      <c r="AS48" s="165"/>
      <c r="AT48" s="165"/>
      <c r="AU48" s="165"/>
      <c r="AV48" s="163"/>
      <c r="AW48" s="164"/>
      <c r="AX48" s="165"/>
      <c r="AY48" s="165"/>
      <c r="AZ48" s="165"/>
      <c r="BA48" s="165"/>
      <c r="BB48" s="165"/>
      <c r="BC48" s="165"/>
      <c r="BD48" s="165"/>
      <c r="BE48" s="165"/>
      <c r="BF48" s="165"/>
      <c r="BG48" s="165"/>
      <c r="BH48" s="165"/>
      <c r="BI48" s="165"/>
      <c r="BJ48" s="165"/>
      <c r="BK48" s="165"/>
      <c r="BL48" s="165"/>
      <c r="BM48" s="165"/>
      <c r="BN48" s="165"/>
      <c r="BO48" s="165"/>
      <c r="BP48" s="163"/>
      <c r="BQ48" s="164"/>
      <c r="BR48" s="165"/>
      <c r="BS48" s="165"/>
      <c r="BT48" s="165"/>
      <c r="BU48" s="165"/>
      <c r="BV48" s="165"/>
      <c r="BW48" s="165"/>
      <c r="BX48" s="165"/>
      <c r="BY48" s="165"/>
      <c r="BZ48" s="165"/>
      <c r="CA48" s="165"/>
      <c r="CB48" s="165"/>
      <c r="CC48" s="165"/>
      <c r="CD48" s="165"/>
      <c r="CE48" s="165"/>
      <c r="CF48" s="165"/>
      <c r="CG48" s="165"/>
      <c r="CH48" s="165"/>
      <c r="CI48" s="165"/>
      <c r="CJ48" s="163"/>
    </row>
    <row r="49" spans="1:88" x14ac:dyDescent="0.3">
      <c r="A49" s="164" t="str">
        <f>IF('Static Information'!$I23="","HIDE",'Static Information'!$I23)</f>
        <v>HIDE</v>
      </c>
      <c r="B49" s="165"/>
      <c r="C49" s="171">
        <f t="shared" si="1"/>
        <v>0</v>
      </c>
      <c r="D49" s="164"/>
      <c r="E49" s="165"/>
      <c r="F49" s="165"/>
      <c r="G49" s="165"/>
      <c r="H49" s="163"/>
      <c r="I49" s="164"/>
      <c r="J49" s="165"/>
      <c r="K49" s="165"/>
      <c r="L49" s="165"/>
      <c r="M49" s="165"/>
      <c r="N49" s="165"/>
      <c r="O49" s="165"/>
      <c r="P49" s="165"/>
      <c r="Q49" s="165"/>
      <c r="R49" s="165"/>
      <c r="S49" s="165"/>
      <c r="T49" s="165"/>
      <c r="U49" s="165"/>
      <c r="V49" s="165"/>
      <c r="W49" s="165"/>
      <c r="X49" s="165"/>
      <c r="Y49" s="165"/>
      <c r="Z49" s="165"/>
      <c r="AA49" s="165"/>
      <c r="AB49" s="163"/>
      <c r="AC49" s="164"/>
      <c r="AD49" s="165"/>
      <c r="AE49" s="165"/>
      <c r="AF49" s="165"/>
      <c r="AG49" s="165"/>
      <c r="AH49" s="165"/>
      <c r="AI49" s="165"/>
      <c r="AJ49" s="165"/>
      <c r="AK49" s="165"/>
      <c r="AL49" s="165"/>
      <c r="AM49" s="165"/>
      <c r="AN49" s="165"/>
      <c r="AO49" s="165"/>
      <c r="AP49" s="165"/>
      <c r="AQ49" s="165"/>
      <c r="AR49" s="165"/>
      <c r="AS49" s="165"/>
      <c r="AT49" s="165"/>
      <c r="AU49" s="165"/>
      <c r="AV49" s="163"/>
      <c r="AW49" s="164"/>
      <c r="AX49" s="165"/>
      <c r="AY49" s="165"/>
      <c r="AZ49" s="165"/>
      <c r="BA49" s="165"/>
      <c r="BB49" s="165"/>
      <c r="BC49" s="165"/>
      <c r="BD49" s="165"/>
      <c r="BE49" s="165"/>
      <c r="BF49" s="165"/>
      <c r="BG49" s="165"/>
      <c r="BH49" s="165"/>
      <c r="BI49" s="165"/>
      <c r="BJ49" s="165"/>
      <c r="BK49" s="165"/>
      <c r="BL49" s="165"/>
      <c r="BM49" s="165"/>
      <c r="BN49" s="165"/>
      <c r="BO49" s="165"/>
      <c r="BP49" s="163"/>
      <c r="BQ49" s="164"/>
      <c r="BR49" s="165"/>
      <c r="BS49" s="165"/>
      <c r="BT49" s="165"/>
      <c r="BU49" s="165"/>
      <c r="BV49" s="165"/>
      <c r="BW49" s="165"/>
      <c r="BX49" s="165"/>
      <c r="BY49" s="165"/>
      <c r="BZ49" s="165"/>
      <c r="CA49" s="165"/>
      <c r="CB49" s="165"/>
      <c r="CC49" s="165"/>
      <c r="CD49" s="165"/>
      <c r="CE49" s="165"/>
      <c r="CF49" s="165"/>
      <c r="CG49" s="165"/>
      <c r="CH49" s="165"/>
      <c r="CI49" s="165"/>
      <c r="CJ49" s="163"/>
    </row>
    <row r="50" spans="1:88" x14ac:dyDescent="0.3">
      <c r="A50" s="164" t="str">
        <f>IF('Static Information'!$I24="","HIDE",'Static Information'!$I24)</f>
        <v>HIDE</v>
      </c>
      <c r="B50" s="165"/>
      <c r="C50" s="171">
        <f t="shared" si="1"/>
        <v>0</v>
      </c>
      <c r="D50" s="164"/>
      <c r="E50" s="165"/>
      <c r="F50" s="165"/>
      <c r="G50" s="165"/>
      <c r="H50" s="163"/>
      <c r="I50" s="164"/>
      <c r="J50" s="165"/>
      <c r="K50" s="165"/>
      <c r="L50" s="165"/>
      <c r="M50" s="165"/>
      <c r="N50" s="165"/>
      <c r="O50" s="165"/>
      <c r="P50" s="165"/>
      <c r="Q50" s="165"/>
      <c r="R50" s="165"/>
      <c r="S50" s="165"/>
      <c r="T50" s="165"/>
      <c r="U50" s="165"/>
      <c r="V50" s="165"/>
      <c r="W50" s="165"/>
      <c r="X50" s="165"/>
      <c r="Y50" s="165"/>
      <c r="Z50" s="165"/>
      <c r="AA50" s="165"/>
      <c r="AB50" s="163"/>
      <c r="AC50" s="164"/>
      <c r="AD50" s="165"/>
      <c r="AE50" s="165"/>
      <c r="AF50" s="165"/>
      <c r="AG50" s="165"/>
      <c r="AH50" s="165"/>
      <c r="AI50" s="165"/>
      <c r="AJ50" s="165"/>
      <c r="AK50" s="165"/>
      <c r="AL50" s="165"/>
      <c r="AM50" s="165"/>
      <c r="AN50" s="165"/>
      <c r="AO50" s="165"/>
      <c r="AP50" s="165"/>
      <c r="AQ50" s="165"/>
      <c r="AR50" s="165"/>
      <c r="AS50" s="165"/>
      <c r="AT50" s="165"/>
      <c r="AU50" s="165"/>
      <c r="AV50" s="163"/>
      <c r="AW50" s="164"/>
      <c r="AX50" s="165"/>
      <c r="AY50" s="165"/>
      <c r="AZ50" s="165"/>
      <c r="BA50" s="165"/>
      <c r="BB50" s="165"/>
      <c r="BC50" s="165"/>
      <c r="BD50" s="165"/>
      <c r="BE50" s="165"/>
      <c r="BF50" s="165"/>
      <c r="BG50" s="165"/>
      <c r="BH50" s="165"/>
      <c r="BI50" s="165"/>
      <c r="BJ50" s="165"/>
      <c r="BK50" s="165"/>
      <c r="BL50" s="165"/>
      <c r="BM50" s="165"/>
      <c r="BN50" s="165"/>
      <c r="BO50" s="165"/>
      <c r="BP50" s="163"/>
      <c r="BQ50" s="164"/>
      <c r="BR50" s="165"/>
      <c r="BS50" s="165"/>
      <c r="BT50" s="165"/>
      <c r="BU50" s="165"/>
      <c r="BV50" s="165"/>
      <c r="BW50" s="165"/>
      <c r="BX50" s="165"/>
      <c r="BY50" s="165"/>
      <c r="BZ50" s="165"/>
      <c r="CA50" s="165"/>
      <c r="CB50" s="165"/>
      <c r="CC50" s="165"/>
      <c r="CD50" s="165"/>
      <c r="CE50" s="165"/>
      <c r="CF50" s="165"/>
      <c r="CG50" s="165"/>
      <c r="CH50" s="165"/>
      <c r="CI50" s="165"/>
      <c r="CJ50" s="163"/>
    </row>
    <row r="51" spans="1:88" x14ac:dyDescent="0.3">
      <c r="A51" s="164" t="str">
        <f>IF('Static Information'!$I25="","HIDE",'Static Information'!$I25)</f>
        <v>HIDE</v>
      </c>
      <c r="B51" s="165"/>
      <c r="C51" s="171">
        <f t="shared" si="1"/>
        <v>0</v>
      </c>
      <c r="D51" s="164"/>
      <c r="E51" s="165"/>
      <c r="F51" s="165"/>
      <c r="G51" s="165"/>
      <c r="H51" s="163"/>
      <c r="I51" s="164"/>
      <c r="J51" s="165"/>
      <c r="K51" s="165"/>
      <c r="L51" s="165"/>
      <c r="M51" s="165"/>
      <c r="N51" s="165"/>
      <c r="O51" s="165"/>
      <c r="P51" s="165"/>
      <c r="Q51" s="165"/>
      <c r="R51" s="165"/>
      <c r="S51" s="165"/>
      <c r="T51" s="165"/>
      <c r="U51" s="165"/>
      <c r="V51" s="165"/>
      <c r="W51" s="165"/>
      <c r="X51" s="165"/>
      <c r="Y51" s="165"/>
      <c r="Z51" s="165"/>
      <c r="AA51" s="165"/>
      <c r="AB51" s="163"/>
      <c r="AC51" s="164"/>
      <c r="AD51" s="165"/>
      <c r="AE51" s="165"/>
      <c r="AF51" s="165"/>
      <c r="AG51" s="165"/>
      <c r="AH51" s="165"/>
      <c r="AI51" s="165"/>
      <c r="AJ51" s="165"/>
      <c r="AK51" s="165"/>
      <c r="AL51" s="165"/>
      <c r="AM51" s="165"/>
      <c r="AN51" s="165"/>
      <c r="AO51" s="165"/>
      <c r="AP51" s="165"/>
      <c r="AQ51" s="165"/>
      <c r="AR51" s="165"/>
      <c r="AS51" s="165"/>
      <c r="AT51" s="165"/>
      <c r="AU51" s="165"/>
      <c r="AV51" s="163"/>
      <c r="AW51" s="164"/>
      <c r="AX51" s="165"/>
      <c r="AY51" s="165"/>
      <c r="AZ51" s="165"/>
      <c r="BA51" s="165"/>
      <c r="BB51" s="165"/>
      <c r="BC51" s="165"/>
      <c r="BD51" s="165"/>
      <c r="BE51" s="165"/>
      <c r="BF51" s="165"/>
      <c r="BG51" s="165"/>
      <c r="BH51" s="165"/>
      <c r="BI51" s="165"/>
      <c r="BJ51" s="165"/>
      <c r="BK51" s="165"/>
      <c r="BL51" s="165"/>
      <c r="BM51" s="165"/>
      <c r="BN51" s="165"/>
      <c r="BO51" s="165"/>
      <c r="BP51" s="163"/>
      <c r="BQ51" s="164"/>
      <c r="BR51" s="165"/>
      <c r="BS51" s="165"/>
      <c r="BT51" s="165"/>
      <c r="BU51" s="165"/>
      <c r="BV51" s="165"/>
      <c r="BW51" s="165"/>
      <c r="BX51" s="165"/>
      <c r="BY51" s="165"/>
      <c r="BZ51" s="165"/>
      <c r="CA51" s="165"/>
      <c r="CB51" s="165"/>
      <c r="CC51" s="165"/>
      <c r="CD51" s="165"/>
      <c r="CE51" s="165"/>
      <c r="CF51" s="165"/>
      <c r="CG51" s="165"/>
      <c r="CH51" s="165"/>
      <c r="CI51" s="165"/>
      <c r="CJ51" s="163"/>
    </row>
    <row r="52" spans="1:88" x14ac:dyDescent="0.3">
      <c r="A52" s="164" t="str">
        <f>IF('Static Information'!$I26="","HIDE",'Static Information'!$I26)</f>
        <v>HIDE</v>
      </c>
      <c r="B52" s="165"/>
      <c r="C52" s="171">
        <f t="shared" si="1"/>
        <v>0</v>
      </c>
      <c r="D52" s="164"/>
      <c r="E52" s="165"/>
      <c r="F52" s="165"/>
      <c r="G52" s="165"/>
      <c r="H52" s="163"/>
      <c r="I52" s="164"/>
      <c r="J52" s="165"/>
      <c r="K52" s="165"/>
      <c r="L52" s="165"/>
      <c r="M52" s="165"/>
      <c r="N52" s="165"/>
      <c r="O52" s="165"/>
      <c r="P52" s="165"/>
      <c r="Q52" s="165"/>
      <c r="R52" s="165"/>
      <c r="S52" s="165"/>
      <c r="T52" s="165"/>
      <c r="U52" s="165"/>
      <c r="V52" s="165"/>
      <c r="W52" s="165"/>
      <c r="X52" s="165"/>
      <c r="Y52" s="165"/>
      <c r="Z52" s="165"/>
      <c r="AA52" s="165"/>
      <c r="AB52" s="163"/>
      <c r="AC52" s="164"/>
      <c r="AD52" s="165"/>
      <c r="AE52" s="165"/>
      <c r="AF52" s="165"/>
      <c r="AG52" s="165"/>
      <c r="AH52" s="165"/>
      <c r="AI52" s="165"/>
      <c r="AJ52" s="165"/>
      <c r="AK52" s="165"/>
      <c r="AL52" s="165"/>
      <c r="AM52" s="165"/>
      <c r="AN52" s="165"/>
      <c r="AO52" s="165"/>
      <c r="AP52" s="165"/>
      <c r="AQ52" s="165"/>
      <c r="AR52" s="165"/>
      <c r="AS52" s="165"/>
      <c r="AT52" s="165"/>
      <c r="AU52" s="165"/>
      <c r="AV52" s="163"/>
      <c r="AW52" s="164"/>
      <c r="AX52" s="165"/>
      <c r="AY52" s="165"/>
      <c r="AZ52" s="165"/>
      <c r="BA52" s="165"/>
      <c r="BB52" s="165"/>
      <c r="BC52" s="165"/>
      <c r="BD52" s="165"/>
      <c r="BE52" s="165"/>
      <c r="BF52" s="165"/>
      <c r="BG52" s="165"/>
      <c r="BH52" s="165"/>
      <c r="BI52" s="165"/>
      <c r="BJ52" s="165"/>
      <c r="BK52" s="165"/>
      <c r="BL52" s="165"/>
      <c r="BM52" s="165"/>
      <c r="BN52" s="165"/>
      <c r="BO52" s="165"/>
      <c r="BP52" s="163"/>
      <c r="BQ52" s="164"/>
      <c r="BR52" s="165"/>
      <c r="BS52" s="165"/>
      <c r="BT52" s="165"/>
      <c r="BU52" s="165"/>
      <c r="BV52" s="165"/>
      <c r="BW52" s="165"/>
      <c r="BX52" s="165"/>
      <c r="BY52" s="165"/>
      <c r="BZ52" s="165"/>
      <c r="CA52" s="165"/>
      <c r="CB52" s="165"/>
      <c r="CC52" s="165"/>
      <c r="CD52" s="165"/>
      <c r="CE52" s="165"/>
      <c r="CF52" s="165"/>
      <c r="CG52" s="165"/>
      <c r="CH52" s="165"/>
      <c r="CI52" s="165"/>
      <c r="CJ52" s="163"/>
    </row>
    <row r="53" spans="1:88" x14ac:dyDescent="0.3">
      <c r="A53" s="164" t="str">
        <f>IF('Static Information'!$I27="","HIDE",'Static Information'!$I27)</f>
        <v>HIDE</v>
      </c>
      <c r="B53" s="165"/>
      <c r="C53" s="171">
        <f t="shared" si="1"/>
        <v>0</v>
      </c>
      <c r="D53" s="164"/>
      <c r="E53" s="165"/>
      <c r="F53" s="165"/>
      <c r="G53" s="165"/>
      <c r="H53" s="163"/>
      <c r="I53" s="164"/>
      <c r="J53" s="165"/>
      <c r="K53" s="165"/>
      <c r="L53" s="165"/>
      <c r="M53" s="165"/>
      <c r="N53" s="165"/>
      <c r="O53" s="165"/>
      <c r="P53" s="165"/>
      <c r="Q53" s="165"/>
      <c r="R53" s="165"/>
      <c r="S53" s="165"/>
      <c r="T53" s="165"/>
      <c r="U53" s="165"/>
      <c r="V53" s="165"/>
      <c r="W53" s="165"/>
      <c r="X53" s="165"/>
      <c r="Y53" s="165"/>
      <c r="Z53" s="165"/>
      <c r="AA53" s="165"/>
      <c r="AB53" s="163"/>
      <c r="AC53" s="164"/>
      <c r="AD53" s="165"/>
      <c r="AE53" s="165"/>
      <c r="AF53" s="165"/>
      <c r="AG53" s="165"/>
      <c r="AH53" s="165"/>
      <c r="AI53" s="165"/>
      <c r="AJ53" s="165"/>
      <c r="AK53" s="165"/>
      <c r="AL53" s="165"/>
      <c r="AM53" s="165"/>
      <c r="AN53" s="165"/>
      <c r="AO53" s="165"/>
      <c r="AP53" s="165"/>
      <c r="AQ53" s="165"/>
      <c r="AR53" s="165"/>
      <c r="AS53" s="165"/>
      <c r="AT53" s="165"/>
      <c r="AU53" s="165"/>
      <c r="AV53" s="163"/>
      <c r="AW53" s="164"/>
      <c r="AX53" s="165"/>
      <c r="AY53" s="165"/>
      <c r="AZ53" s="165"/>
      <c r="BA53" s="165"/>
      <c r="BB53" s="165"/>
      <c r="BC53" s="165"/>
      <c r="BD53" s="165"/>
      <c r="BE53" s="165"/>
      <c r="BF53" s="165"/>
      <c r="BG53" s="165"/>
      <c r="BH53" s="165"/>
      <c r="BI53" s="165"/>
      <c r="BJ53" s="165"/>
      <c r="BK53" s="165"/>
      <c r="BL53" s="165"/>
      <c r="BM53" s="165"/>
      <c r="BN53" s="165"/>
      <c r="BO53" s="165"/>
      <c r="BP53" s="163"/>
      <c r="BQ53" s="164"/>
      <c r="BR53" s="165"/>
      <c r="BS53" s="165"/>
      <c r="BT53" s="165"/>
      <c r="BU53" s="165"/>
      <c r="BV53" s="165"/>
      <c r="BW53" s="165"/>
      <c r="BX53" s="165"/>
      <c r="BY53" s="165"/>
      <c r="BZ53" s="165"/>
      <c r="CA53" s="165"/>
      <c r="CB53" s="165"/>
      <c r="CC53" s="165"/>
      <c r="CD53" s="165"/>
      <c r="CE53" s="165"/>
      <c r="CF53" s="165"/>
      <c r="CG53" s="165"/>
      <c r="CH53" s="165"/>
      <c r="CI53" s="165"/>
      <c r="CJ53" s="163"/>
    </row>
    <row r="54" spans="1:88" x14ac:dyDescent="0.3">
      <c r="A54" s="164" t="str">
        <f>IF('Static Information'!$I28="","HIDE",'Static Information'!$I28)</f>
        <v>HIDE</v>
      </c>
      <c r="B54" s="165"/>
      <c r="C54" s="171">
        <f t="shared" si="1"/>
        <v>0</v>
      </c>
      <c r="D54" s="164"/>
      <c r="E54" s="165"/>
      <c r="F54" s="165"/>
      <c r="G54" s="165"/>
      <c r="H54" s="163"/>
      <c r="I54" s="164"/>
      <c r="J54" s="165"/>
      <c r="K54" s="165"/>
      <c r="L54" s="165"/>
      <c r="M54" s="165"/>
      <c r="N54" s="165"/>
      <c r="O54" s="165"/>
      <c r="P54" s="165"/>
      <c r="Q54" s="165"/>
      <c r="R54" s="165"/>
      <c r="S54" s="165"/>
      <c r="T54" s="165"/>
      <c r="U54" s="165"/>
      <c r="V54" s="165"/>
      <c r="W54" s="165"/>
      <c r="X54" s="165"/>
      <c r="Y54" s="165"/>
      <c r="Z54" s="165"/>
      <c r="AA54" s="165"/>
      <c r="AB54" s="163"/>
      <c r="AC54" s="164"/>
      <c r="AD54" s="165"/>
      <c r="AE54" s="165"/>
      <c r="AF54" s="165"/>
      <c r="AG54" s="165"/>
      <c r="AH54" s="165"/>
      <c r="AI54" s="165"/>
      <c r="AJ54" s="165"/>
      <c r="AK54" s="165"/>
      <c r="AL54" s="165"/>
      <c r="AM54" s="165"/>
      <c r="AN54" s="165"/>
      <c r="AO54" s="165"/>
      <c r="AP54" s="165"/>
      <c r="AQ54" s="165"/>
      <c r="AR54" s="165"/>
      <c r="AS54" s="165"/>
      <c r="AT54" s="165"/>
      <c r="AU54" s="165"/>
      <c r="AV54" s="163"/>
      <c r="AW54" s="164"/>
      <c r="AX54" s="165"/>
      <c r="AY54" s="165"/>
      <c r="AZ54" s="165"/>
      <c r="BA54" s="165"/>
      <c r="BB54" s="165"/>
      <c r="BC54" s="165"/>
      <c r="BD54" s="165"/>
      <c r="BE54" s="165"/>
      <c r="BF54" s="165"/>
      <c r="BG54" s="165"/>
      <c r="BH54" s="165"/>
      <c r="BI54" s="165"/>
      <c r="BJ54" s="165"/>
      <c r="BK54" s="165"/>
      <c r="BL54" s="165"/>
      <c r="BM54" s="165"/>
      <c r="BN54" s="165"/>
      <c r="BO54" s="165"/>
      <c r="BP54" s="163"/>
      <c r="BQ54" s="164"/>
      <c r="BR54" s="165"/>
      <c r="BS54" s="165"/>
      <c r="BT54" s="165"/>
      <c r="BU54" s="165"/>
      <c r="BV54" s="165"/>
      <c r="BW54" s="165"/>
      <c r="BX54" s="165"/>
      <c r="BY54" s="165"/>
      <c r="BZ54" s="165"/>
      <c r="CA54" s="165"/>
      <c r="CB54" s="165"/>
      <c r="CC54" s="165"/>
      <c r="CD54" s="165"/>
      <c r="CE54" s="165"/>
      <c r="CF54" s="165"/>
      <c r="CG54" s="165"/>
      <c r="CH54" s="165"/>
      <c r="CI54" s="165"/>
      <c r="CJ54" s="163"/>
    </row>
    <row r="55" spans="1:88" x14ac:dyDescent="0.3">
      <c r="A55" s="164" t="str">
        <f>IF('Static Information'!$I29="","HIDE",'Static Information'!$I29)</f>
        <v>HIDE</v>
      </c>
      <c r="B55" s="165"/>
      <c r="C55" s="171">
        <f t="shared" si="1"/>
        <v>0</v>
      </c>
      <c r="D55" s="164"/>
      <c r="E55" s="165"/>
      <c r="F55" s="165"/>
      <c r="G55" s="165"/>
      <c r="H55" s="163"/>
      <c r="I55" s="164"/>
      <c r="J55" s="165"/>
      <c r="K55" s="165"/>
      <c r="L55" s="165"/>
      <c r="M55" s="165"/>
      <c r="N55" s="165"/>
      <c r="O55" s="165"/>
      <c r="P55" s="165"/>
      <c r="Q55" s="165"/>
      <c r="R55" s="165"/>
      <c r="S55" s="165"/>
      <c r="T55" s="165"/>
      <c r="U55" s="165"/>
      <c r="V55" s="165"/>
      <c r="W55" s="165"/>
      <c r="X55" s="165"/>
      <c r="Y55" s="165"/>
      <c r="Z55" s="165"/>
      <c r="AA55" s="165"/>
      <c r="AB55" s="163"/>
      <c r="AC55" s="164"/>
      <c r="AD55" s="165"/>
      <c r="AE55" s="165"/>
      <c r="AF55" s="165"/>
      <c r="AG55" s="165"/>
      <c r="AH55" s="165"/>
      <c r="AI55" s="165"/>
      <c r="AJ55" s="165"/>
      <c r="AK55" s="165"/>
      <c r="AL55" s="165"/>
      <c r="AM55" s="165"/>
      <c r="AN55" s="165"/>
      <c r="AO55" s="165"/>
      <c r="AP55" s="165"/>
      <c r="AQ55" s="165"/>
      <c r="AR55" s="165"/>
      <c r="AS55" s="165"/>
      <c r="AT55" s="165"/>
      <c r="AU55" s="165"/>
      <c r="AV55" s="163"/>
      <c r="AW55" s="164"/>
      <c r="AX55" s="165"/>
      <c r="AY55" s="165"/>
      <c r="AZ55" s="165"/>
      <c r="BA55" s="165"/>
      <c r="BB55" s="165"/>
      <c r="BC55" s="165"/>
      <c r="BD55" s="165"/>
      <c r="BE55" s="165"/>
      <c r="BF55" s="165"/>
      <c r="BG55" s="165"/>
      <c r="BH55" s="165"/>
      <c r="BI55" s="165"/>
      <c r="BJ55" s="165"/>
      <c r="BK55" s="165"/>
      <c r="BL55" s="165"/>
      <c r="BM55" s="165"/>
      <c r="BN55" s="165"/>
      <c r="BO55" s="165"/>
      <c r="BP55" s="163"/>
      <c r="BQ55" s="164"/>
      <c r="BR55" s="165"/>
      <c r="BS55" s="165"/>
      <c r="BT55" s="165"/>
      <c r="BU55" s="165"/>
      <c r="BV55" s="165"/>
      <c r="BW55" s="165"/>
      <c r="BX55" s="165"/>
      <c r="BY55" s="165"/>
      <c r="BZ55" s="165"/>
      <c r="CA55" s="165"/>
      <c r="CB55" s="165"/>
      <c r="CC55" s="165"/>
      <c r="CD55" s="165"/>
      <c r="CE55" s="165"/>
      <c r="CF55" s="165"/>
      <c r="CG55" s="165"/>
      <c r="CH55" s="165"/>
      <c r="CI55" s="165"/>
      <c r="CJ55" s="163"/>
    </row>
    <row r="56" spans="1:88" x14ac:dyDescent="0.3">
      <c r="A56" s="164" t="str">
        <f>IF('Static Information'!$I30="","HIDE",'Static Information'!$I30)</f>
        <v>HIDE</v>
      </c>
      <c r="B56" s="165"/>
      <c r="C56" s="171">
        <f t="shared" si="1"/>
        <v>0</v>
      </c>
      <c r="D56" s="164"/>
      <c r="E56" s="165"/>
      <c r="F56" s="165"/>
      <c r="G56" s="165"/>
      <c r="H56" s="163"/>
      <c r="I56" s="164"/>
      <c r="J56" s="165"/>
      <c r="K56" s="165"/>
      <c r="L56" s="165"/>
      <c r="M56" s="165"/>
      <c r="N56" s="165"/>
      <c r="O56" s="165"/>
      <c r="P56" s="165"/>
      <c r="Q56" s="165"/>
      <c r="R56" s="165"/>
      <c r="S56" s="165"/>
      <c r="T56" s="165"/>
      <c r="U56" s="165"/>
      <c r="V56" s="165"/>
      <c r="W56" s="165"/>
      <c r="X56" s="165"/>
      <c r="Y56" s="165"/>
      <c r="Z56" s="165"/>
      <c r="AA56" s="165"/>
      <c r="AB56" s="163"/>
      <c r="AC56" s="164"/>
      <c r="AD56" s="165"/>
      <c r="AE56" s="165"/>
      <c r="AF56" s="165"/>
      <c r="AG56" s="165"/>
      <c r="AH56" s="165"/>
      <c r="AI56" s="165"/>
      <c r="AJ56" s="165"/>
      <c r="AK56" s="165"/>
      <c r="AL56" s="165"/>
      <c r="AM56" s="165"/>
      <c r="AN56" s="165"/>
      <c r="AO56" s="165"/>
      <c r="AP56" s="165"/>
      <c r="AQ56" s="165"/>
      <c r="AR56" s="165"/>
      <c r="AS56" s="165"/>
      <c r="AT56" s="165"/>
      <c r="AU56" s="165"/>
      <c r="AV56" s="163"/>
      <c r="AW56" s="164"/>
      <c r="AX56" s="165"/>
      <c r="AY56" s="165"/>
      <c r="AZ56" s="165"/>
      <c r="BA56" s="165"/>
      <c r="BB56" s="165"/>
      <c r="BC56" s="165"/>
      <c r="BD56" s="165"/>
      <c r="BE56" s="165"/>
      <c r="BF56" s="165"/>
      <c r="BG56" s="165"/>
      <c r="BH56" s="165"/>
      <c r="BI56" s="165"/>
      <c r="BJ56" s="165"/>
      <c r="BK56" s="165"/>
      <c r="BL56" s="165"/>
      <c r="BM56" s="165"/>
      <c r="BN56" s="165"/>
      <c r="BO56" s="165"/>
      <c r="BP56" s="163"/>
      <c r="BQ56" s="164"/>
      <c r="BR56" s="165"/>
      <c r="BS56" s="165"/>
      <c r="BT56" s="165"/>
      <c r="BU56" s="165"/>
      <c r="BV56" s="165"/>
      <c r="BW56" s="165"/>
      <c r="BX56" s="165"/>
      <c r="BY56" s="165"/>
      <c r="BZ56" s="165"/>
      <c r="CA56" s="165"/>
      <c r="CB56" s="165"/>
      <c r="CC56" s="165"/>
      <c r="CD56" s="165"/>
      <c r="CE56" s="165"/>
      <c r="CF56" s="165"/>
      <c r="CG56" s="165"/>
      <c r="CH56" s="165"/>
      <c r="CI56" s="165"/>
      <c r="CJ56" s="163"/>
    </row>
    <row r="57" spans="1:88" x14ac:dyDescent="0.3">
      <c r="A57" s="164" t="str">
        <f>IF('Static Information'!$I31="","HIDE",'Static Information'!$I31)</f>
        <v>HIDE</v>
      </c>
      <c r="B57" s="165"/>
      <c r="C57" s="171">
        <f t="shared" si="1"/>
        <v>0</v>
      </c>
      <c r="D57" s="164"/>
      <c r="E57" s="165"/>
      <c r="F57" s="165"/>
      <c r="G57" s="165"/>
      <c r="H57" s="163"/>
      <c r="I57" s="164"/>
      <c r="J57" s="165"/>
      <c r="K57" s="165"/>
      <c r="L57" s="165"/>
      <c r="M57" s="165"/>
      <c r="N57" s="165"/>
      <c r="O57" s="165"/>
      <c r="P57" s="165"/>
      <c r="Q57" s="165"/>
      <c r="R57" s="165"/>
      <c r="S57" s="165"/>
      <c r="T57" s="165"/>
      <c r="U57" s="165"/>
      <c r="V57" s="165"/>
      <c r="W57" s="165"/>
      <c r="X57" s="165"/>
      <c r="Y57" s="165"/>
      <c r="Z57" s="165"/>
      <c r="AA57" s="165"/>
      <c r="AB57" s="163"/>
      <c r="AC57" s="164"/>
      <c r="AD57" s="165"/>
      <c r="AE57" s="165"/>
      <c r="AF57" s="165"/>
      <c r="AG57" s="165"/>
      <c r="AH57" s="165"/>
      <c r="AI57" s="165"/>
      <c r="AJ57" s="165"/>
      <c r="AK57" s="165"/>
      <c r="AL57" s="165"/>
      <c r="AM57" s="165"/>
      <c r="AN57" s="165"/>
      <c r="AO57" s="165"/>
      <c r="AP57" s="165"/>
      <c r="AQ57" s="165"/>
      <c r="AR57" s="165"/>
      <c r="AS57" s="165"/>
      <c r="AT57" s="165"/>
      <c r="AU57" s="165"/>
      <c r="AV57" s="163"/>
      <c r="AW57" s="164"/>
      <c r="AX57" s="165"/>
      <c r="AY57" s="165"/>
      <c r="AZ57" s="165"/>
      <c r="BA57" s="165"/>
      <c r="BB57" s="165"/>
      <c r="BC57" s="165"/>
      <c r="BD57" s="165"/>
      <c r="BE57" s="165"/>
      <c r="BF57" s="165"/>
      <c r="BG57" s="165"/>
      <c r="BH57" s="165"/>
      <c r="BI57" s="165"/>
      <c r="BJ57" s="165"/>
      <c r="BK57" s="165"/>
      <c r="BL57" s="165"/>
      <c r="BM57" s="165"/>
      <c r="BN57" s="165"/>
      <c r="BO57" s="165"/>
      <c r="BP57" s="163"/>
      <c r="BQ57" s="164"/>
      <c r="BR57" s="165"/>
      <c r="BS57" s="165"/>
      <c r="BT57" s="165"/>
      <c r="BU57" s="165"/>
      <c r="BV57" s="165"/>
      <c r="BW57" s="165"/>
      <c r="BX57" s="165"/>
      <c r="BY57" s="165"/>
      <c r="BZ57" s="165"/>
      <c r="CA57" s="165"/>
      <c r="CB57" s="165"/>
      <c r="CC57" s="165"/>
      <c r="CD57" s="165"/>
      <c r="CE57" s="165"/>
      <c r="CF57" s="165"/>
      <c r="CG57" s="165"/>
      <c r="CH57" s="165"/>
      <c r="CI57" s="165"/>
      <c r="CJ57" s="163"/>
    </row>
    <row r="58" spans="1:88" x14ac:dyDescent="0.3">
      <c r="A58" s="164" t="str">
        <f>IF('Static Information'!$I32="","HIDE",'Static Information'!$I32)</f>
        <v>HIDE</v>
      </c>
      <c r="B58" s="165"/>
      <c r="C58" s="171">
        <f t="shared" si="1"/>
        <v>0</v>
      </c>
      <c r="D58" s="164"/>
      <c r="E58" s="165"/>
      <c r="F58" s="165"/>
      <c r="G58" s="165"/>
      <c r="H58" s="163"/>
      <c r="I58" s="164"/>
      <c r="J58" s="165"/>
      <c r="K58" s="165"/>
      <c r="L58" s="165"/>
      <c r="M58" s="165"/>
      <c r="N58" s="165"/>
      <c r="O58" s="165"/>
      <c r="P58" s="165"/>
      <c r="Q58" s="165"/>
      <c r="R58" s="165"/>
      <c r="S58" s="165"/>
      <c r="T58" s="165"/>
      <c r="U58" s="165"/>
      <c r="V58" s="165"/>
      <c r="W58" s="165"/>
      <c r="X58" s="165"/>
      <c r="Y58" s="165"/>
      <c r="Z58" s="165"/>
      <c r="AA58" s="165"/>
      <c r="AB58" s="163"/>
      <c r="AC58" s="164"/>
      <c r="AD58" s="165"/>
      <c r="AE58" s="165"/>
      <c r="AF58" s="165"/>
      <c r="AG58" s="165"/>
      <c r="AH58" s="165"/>
      <c r="AI58" s="165"/>
      <c r="AJ58" s="165"/>
      <c r="AK58" s="165"/>
      <c r="AL58" s="165"/>
      <c r="AM58" s="165"/>
      <c r="AN58" s="165"/>
      <c r="AO58" s="165"/>
      <c r="AP58" s="165"/>
      <c r="AQ58" s="165"/>
      <c r="AR58" s="165"/>
      <c r="AS58" s="165"/>
      <c r="AT58" s="165"/>
      <c r="AU58" s="165"/>
      <c r="AV58" s="163"/>
      <c r="AW58" s="164"/>
      <c r="AX58" s="165"/>
      <c r="AY58" s="165"/>
      <c r="AZ58" s="165"/>
      <c r="BA58" s="165"/>
      <c r="BB58" s="165"/>
      <c r="BC58" s="165"/>
      <c r="BD58" s="165"/>
      <c r="BE58" s="165"/>
      <c r="BF58" s="165"/>
      <c r="BG58" s="165"/>
      <c r="BH58" s="165"/>
      <c r="BI58" s="165"/>
      <c r="BJ58" s="165"/>
      <c r="BK58" s="165"/>
      <c r="BL58" s="165"/>
      <c r="BM58" s="165"/>
      <c r="BN58" s="165"/>
      <c r="BO58" s="165"/>
      <c r="BP58" s="163"/>
      <c r="BQ58" s="164"/>
      <c r="BR58" s="165"/>
      <c r="BS58" s="165"/>
      <c r="BT58" s="165"/>
      <c r="BU58" s="165"/>
      <c r="BV58" s="165"/>
      <c r="BW58" s="165"/>
      <c r="BX58" s="165"/>
      <c r="BY58" s="165"/>
      <c r="BZ58" s="165"/>
      <c r="CA58" s="165"/>
      <c r="CB58" s="165"/>
      <c r="CC58" s="165"/>
      <c r="CD58" s="165"/>
      <c r="CE58" s="165"/>
      <c r="CF58" s="165"/>
      <c r="CG58" s="165"/>
      <c r="CH58" s="165"/>
      <c r="CI58" s="165"/>
      <c r="CJ58" s="163"/>
    </row>
    <row r="59" spans="1:88" x14ac:dyDescent="0.3">
      <c r="A59" s="164" t="str">
        <f>IF('Static Information'!$I33="","HIDE",'Static Information'!$I33)</f>
        <v>HIDE</v>
      </c>
      <c r="B59" s="165"/>
      <c r="C59" s="171">
        <f t="shared" si="1"/>
        <v>0</v>
      </c>
      <c r="D59" s="164"/>
      <c r="E59" s="165"/>
      <c r="F59" s="165"/>
      <c r="G59" s="165"/>
      <c r="H59" s="163"/>
      <c r="I59" s="164"/>
      <c r="J59" s="165"/>
      <c r="K59" s="165"/>
      <c r="L59" s="165"/>
      <c r="M59" s="165"/>
      <c r="N59" s="165"/>
      <c r="O59" s="165"/>
      <c r="P59" s="165"/>
      <c r="Q59" s="165"/>
      <c r="R59" s="165"/>
      <c r="S59" s="165"/>
      <c r="T59" s="165"/>
      <c r="U59" s="165"/>
      <c r="V59" s="165"/>
      <c r="W59" s="165"/>
      <c r="X59" s="165"/>
      <c r="Y59" s="165"/>
      <c r="Z59" s="165"/>
      <c r="AA59" s="165"/>
      <c r="AB59" s="163"/>
      <c r="AC59" s="164"/>
      <c r="AD59" s="165"/>
      <c r="AE59" s="165"/>
      <c r="AF59" s="165"/>
      <c r="AG59" s="165"/>
      <c r="AH59" s="165"/>
      <c r="AI59" s="165"/>
      <c r="AJ59" s="165"/>
      <c r="AK59" s="165"/>
      <c r="AL59" s="165"/>
      <c r="AM59" s="165"/>
      <c r="AN59" s="165"/>
      <c r="AO59" s="165"/>
      <c r="AP59" s="165"/>
      <c r="AQ59" s="165"/>
      <c r="AR59" s="165"/>
      <c r="AS59" s="165"/>
      <c r="AT59" s="165"/>
      <c r="AU59" s="165"/>
      <c r="AV59" s="163"/>
      <c r="AW59" s="164"/>
      <c r="AX59" s="165"/>
      <c r="AY59" s="165"/>
      <c r="AZ59" s="165"/>
      <c r="BA59" s="165"/>
      <c r="BB59" s="165"/>
      <c r="BC59" s="165"/>
      <c r="BD59" s="165"/>
      <c r="BE59" s="165"/>
      <c r="BF59" s="165"/>
      <c r="BG59" s="165"/>
      <c r="BH59" s="165"/>
      <c r="BI59" s="165"/>
      <c r="BJ59" s="165"/>
      <c r="BK59" s="165"/>
      <c r="BL59" s="165"/>
      <c r="BM59" s="165"/>
      <c r="BN59" s="165"/>
      <c r="BO59" s="165"/>
      <c r="BP59" s="163"/>
      <c r="BQ59" s="164"/>
      <c r="BR59" s="165"/>
      <c r="BS59" s="165"/>
      <c r="BT59" s="165"/>
      <c r="BU59" s="165"/>
      <c r="BV59" s="165"/>
      <c r="BW59" s="165"/>
      <c r="BX59" s="165"/>
      <c r="BY59" s="165"/>
      <c r="BZ59" s="165"/>
      <c r="CA59" s="165"/>
      <c r="CB59" s="165"/>
      <c r="CC59" s="165"/>
      <c r="CD59" s="165"/>
      <c r="CE59" s="165"/>
      <c r="CF59" s="165"/>
      <c r="CG59" s="165"/>
      <c r="CH59" s="165"/>
      <c r="CI59" s="165"/>
      <c r="CJ59" s="163"/>
    </row>
    <row r="60" spans="1:88" x14ac:dyDescent="0.3">
      <c r="A60" s="164" t="str">
        <f>IF('Static Information'!$I34="","HIDE",'Static Information'!$I34)</f>
        <v>HIDE</v>
      </c>
      <c r="B60" s="165"/>
      <c r="C60" s="171">
        <f t="shared" ref="C60:C91" si="2">SUM(D60:CJ60)</f>
        <v>0</v>
      </c>
      <c r="D60" s="164"/>
      <c r="E60" s="165"/>
      <c r="F60" s="165"/>
      <c r="G60" s="165"/>
      <c r="H60" s="163"/>
      <c r="I60" s="164"/>
      <c r="J60" s="165"/>
      <c r="K60" s="165"/>
      <c r="L60" s="165"/>
      <c r="M60" s="165"/>
      <c r="N60" s="165"/>
      <c r="O60" s="165"/>
      <c r="P60" s="165"/>
      <c r="Q60" s="165"/>
      <c r="R60" s="165"/>
      <c r="S60" s="165"/>
      <c r="T60" s="165"/>
      <c r="U60" s="165"/>
      <c r="V60" s="165"/>
      <c r="W60" s="165"/>
      <c r="X60" s="165"/>
      <c r="Y60" s="165"/>
      <c r="Z60" s="165"/>
      <c r="AA60" s="165"/>
      <c r="AB60" s="163"/>
      <c r="AC60" s="164"/>
      <c r="AD60" s="165"/>
      <c r="AE60" s="165"/>
      <c r="AF60" s="165"/>
      <c r="AG60" s="165"/>
      <c r="AH60" s="165"/>
      <c r="AI60" s="165"/>
      <c r="AJ60" s="165"/>
      <c r="AK60" s="165"/>
      <c r="AL60" s="165"/>
      <c r="AM60" s="165"/>
      <c r="AN60" s="165"/>
      <c r="AO60" s="165"/>
      <c r="AP60" s="165"/>
      <c r="AQ60" s="165"/>
      <c r="AR60" s="165"/>
      <c r="AS60" s="165"/>
      <c r="AT60" s="165"/>
      <c r="AU60" s="165"/>
      <c r="AV60" s="163"/>
      <c r="AW60" s="164"/>
      <c r="AX60" s="165"/>
      <c r="AY60" s="165"/>
      <c r="AZ60" s="165"/>
      <c r="BA60" s="165"/>
      <c r="BB60" s="165"/>
      <c r="BC60" s="165"/>
      <c r="BD60" s="165"/>
      <c r="BE60" s="165"/>
      <c r="BF60" s="165"/>
      <c r="BG60" s="165"/>
      <c r="BH60" s="165"/>
      <c r="BI60" s="165"/>
      <c r="BJ60" s="165"/>
      <c r="BK60" s="165"/>
      <c r="BL60" s="165"/>
      <c r="BM60" s="165"/>
      <c r="BN60" s="165"/>
      <c r="BO60" s="165"/>
      <c r="BP60" s="163"/>
      <c r="BQ60" s="164"/>
      <c r="BR60" s="165"/>
      <c r="BS60" s="165"/>
      <c r="BT60" s="165"/>
      <c r="BU60" s="165"/>
      <c r="BV60" s="165"/>
      <c r="BW60" s="165"/>
      <c r="BX60" s="165"/>
      <c r="BY60" s="165"/>
      <c r="BZ60" s="165"/>
      <c r="CA60" s="165"/>
      <c r="CB60" s="165"/>
      <c r="CC60" s="165"/>
      <c r="CD60" s="165"/>
      <c r="CE60" s="165"/>
      <c r="CF60" s="165"/>
      <c r="CG60" s="165"/>
      <c r="CH60" s="165"/>
      <c r="CI60" s="165"/>
      <c r="CJ60" s="163"/>
    </row>
    <row r="61" spans="1:88" x14ac:dyDescent="0.3">
      <c r="A61" s="164" t="str">
        <f>IF('Static Information'!$I35="","HIDE",'Static Information'!$I35)</f>
        <v>HIDE</v>
      </c>
      <c r="B61" s="165"/>
      <c r="C61" s="171">
        <f t="shared" si="2"/>
        <v>0</v>
      </c>
      <c r="D61" s="164"/>
      <c r="E61" s="165"/>
      <c r="F61" s="165"/>
      <c r="G61" s="165"/>
      <c r="H61" s="163"/>
      <c r="I61" s="164"/>
      <c r="J61" s="165"/>
      <c r="K61" s="165"/>
      <c r="L61" s="165"/>
      <c r="M61" s="165"/>
      <c r="N61" s="165"/>
      <c r="O61" s="165"/>
      <c r="P61" s="165"/>
      <c r="Q61" s="165"/>
      <c r="R61" s="165"/>
      <c r="S61" s="165"/>
      <c r="T61" s="165"/>
      <c r="U61" s="165"/>
      <c r="V61" s="165"/>
      <c r="W61" s="165"/>
      <c r="X61" s="165"/>
      <c r="Y61" s="165"/>
      <c r="Z61" s="165"/>
      <c r="AA61" s="165"/>
      <c r="AB61" s="163"/>
      <c r="AC61" s="164"/>
      <c r="AD61" s="165"/>
      <c r="AE61" s="165"/>
      <c r="AF61" s="165"/>
      <c r="AG61" s="165"/>
      <c r="AH61" s="165"/>
      <c r="AI61" s="165"/>
      <c r="AJ61" s="165"/>
      <c r="AK61" s="165"/>
      <c r="AL61" s="165"/>
      <c r="AM61" s="165"/>
      <c r="AN61" s="165"/>
      <c r="AO61" s="165"/>
      <c r="AP61" s="165"/>
      <c r="AQ61" s="165"/>
      <c r="AR61" s="165"/>
      <c r="AS61" s="165"/>
      <c r="AT61" s="165"/>
      <c r="AU61" s="165"/>
      <c r="AV61" s="163"/>
      <c r="AW61" s="164"/>
      <c r="AX61" s="165"/>
      <c r="AY61" s="165"/>
      <c r="AZ61" s="165"/>
      <c r="BA61" s="165"/>
      <c r="BB61" s="165"/>
      <c r="BC61" s="165"/>
      <c r="BD61" s="165"/>
      <c r="BE61" s="165"/>
      <c r="BF61" s="165"/>
      <c r="BG61" s="165"/>
      <c r="BH61" s="165"/>
      <c r="BI61" s="165"/>
      <c r="BJ61" s="165"/>
      <c r="BK61" s="165"/>
      <c r="BL61" s="165"/>
      <c r="BM61" s="165"/>
      <c r="BN61" s="165"/>
      <c r="BO61" s="165"/>
      <c r="BP61" s="163"/>
      <c r="BQ61" s="164"/>
      <c r="BR61" s="165"/>
      <c r="BS61" s="165"/>
      <c r="BT61" s="165"/>
      <c r="BU61" s="165"/>
      <c r="BV61" s="165"/>
      <c r="BW61" s="165"/>
      <c r="BX61" s="165"/>
      <c r="BY61" s="165"/>
      <c r="BZ61" s="165"/>
      <c r="CA61" s="165"/>
      <c r="CB61" s="165"/>
      <c r="CC61" s="165"/>
      <c r="CD61" s="165"/>
      <c r="CE61" s="165"/>
      <c r="CF61" s="165"/>
      <c r="CG61" s="165"/>
      <c r="CH61" s="165"/>
      <c r="CI61" s="165"/>
      <c r="CJ61" s="163"/>
    </row>
    <row r="62" spans="1:88" x14ac:dyDescent="0.3">
      <c r="A62" s="164" t="str">
        <f>IF('Static Information'!$I36="","HIDE",'Static Information'!$I36)</f>
        <v>HIDE</v>
      </c>
      <c r="B62" s="165"/>
      <c r="C62" s="171">
        <f t="shared" si="2"/>
        <v>0</v>
      </c>
      <c r="D62" s="164"/>
      <c r="E62" s="165"/>
      <c r="F62" s="165"/>
      <c r="G62" s="165"/>
      <c r="H62" s="163"/>
      <c r="I62" s="164"/>
      <c r="J62" s="165"/>
      <c r="K62" s="165"/>
      <c r="L62" s="165"/>
      <c r="M62" s="165"/>
      <c r="N62" s="165"/>
      <c r="O62" s="165"/>
      <c r="P62" s="165"/>
      <c r="Q62" s="165"/>
      <c r="R62" s="165"/>
      <c r="S62" s="165"/>
      <c r="T62" s="165"/>
      <c r="U62" s="165"/>
      <c r="V62" s="165"/>
      <c r="W62" s="165"/>
      <c r="X62" s="165"/>
      <c r="Y62" s="165"/>
      <c r="Z62" s="165"/>
      <c r="AA62" s="165"/>
      <c r="AB62" s="163"/>
      <c r="AC62" s="164"/>
      <c r="AD62" s="165"/>
      <c r="AE62" s="165"/>
      <c r="AF62" s="165"/>
      <c r="AG62" s="165"/>
      <c r="AH62" s="165"/>
      <c r="AI62" s="165"/>
      <c r="AJ62" s="165"/>
      <c r="AK62" s="165"/>
      <c r="AL62" s="165"/>
      <c r="AM62" s="165"/>
      <c r="AN62" s="165"/>
      <c r="AO62" s="165"/>
      <c r="AP62" s="165"/>
      <c r="AQ62" s="165"/>
      <c r="AR62" s="165"/>
      <c r="AS62" s="165"/>
      <c r="AT62" s="165"/>
      <c r="AU62" s="165"/>
      <c r="AV62" s="163"/>
      <c r="AW62" s="164"/>
      <c r="AX62" s="165"/>
      <c r="AY62" s="165"/>
      <c r="AZ62" s="165"/>
      <c r="BA62" s="165"/>
      <c r="BB62" s="165"/>
      <c r="BC62" s="165"/>
      <c r="BD62" s="165"/>
      <c r="BE62" s="165"/>
      <c r="BF62" s="165"/>
      <c r="BG62" s="165"/>
      <c r="BH62" s="165"/>
      <c r="BI62" s="165"/>
      <c r="BJ62" s="165"/>
      <c r="BK62" s="165"/>
      <c r="BL62" s="165"/>
      <c r="BM62" s="165"/>
      <c r="BN62" s="165"/>
      <c r="BO62" s="165"/>
      <c r="BP62" s="163"/>
      <c r="BQ62" s="164"/>
      <c r="BR62" s="165"/>
      <c r="BS62" s="165"/>
      <c r="BT62" s="165"/>
      <c r="BU62" s="165"/>
      <c r="BV62" s="165"/>
      <c r="BW62" s="165"/>
      <c r="BX62" s="165"/>
      <c r="BY62" s="165"/>
      <c r="BZ62" s="165"/>
      <c r="CA62" s="165"/>
      <c r="CB62" s="165"/>
      <c r="CC62" s="165"/>
      <c r="CD62" s="165"/>
      <c r="CE62" s="165"/>
      <c r="CF62" s="165"/>
      <c r="CG62" s="165"/>
      <c r="CH62" s="165"/>
      <c r="CI62" s="165"/>
      <c r="CJ62" s="163"/>
    </row>
    <row r="63" spans="1:88" x14ac:dyDescent="0.3">
      <c r="A63" s="164" t="str">
        <f>IF('Static Information'!$I37="","HIDE",'Static Information'!$I37)</f>
        <v>HIDE</v>
      </c>
      <c r="B63" s="165"/>
      <c r="C63" s="171">
        <f t="shared" si="2"/>
        <v>0</v>
      </c>
      <c r="D63" s="164"/>
      <c r="E63" s="165"/>
      <c r="F63" s="165"/>
      <c r="G63" s="165"/>
      <c r="H63" s="163"/>
      <c r="I63" s="164"/>
      <c r="J63" s="165"/>
      <c r="K63" s="165"/>
      <c r="L63" s="165"/>
      <c r="M63" s="165"/>
      <c r="N63" s="165"/>
      <c r="O63" s="165"/>
      <c r="P63" s="165"/>
      <c r="Q63" s="165"/>
      <c r="R63" s="165"/>
      <c r="S63" s="165"/>
      <c r="T63" s="165"/>
      <c r="U63" s="165"/>
      <c r="V63" s="165"/>
      <c r="W63" s="165"/>
      <c r="X63" s="165"/>
      <c r="Y63" s="165"/>
      <c r="Z63" s="165"/>
      <c r="AA63" s="165"/>
      <c r="AB63" s="163"/>
      <c r="AC63" s="164"/>
      <c r="AD63" s="165"/>
      <c r="AE63" s="165"/>
      <c r="AF63" s="165"/>
      <c r="AG63" s="165"/>
      <c r="AH63" s="165"/>
      <c r="AI63" s="165"/>
      <c r="AJ63" s="165"/>
      <c r="AK63" s="165"/>
      <c r="AL63" s="165"/>
      <c r="AM63" s="165"/>
      <c r="AN63" s="165"/>
      <c r="AO63" s="165"/>
      <c r="AP63" s="165"/>
      <c r="AQ63" s="165"/>
      <c r="AR63" s="165"/>
      <c r="AS63" s="165"/>
      <c r="AT63" s="165"/>
      <c r="AU63" s="165"/>
      <c r="AV63" s="163"/>
      <c r="AW63" s="164"/>
      <c r="AX63" s="165"/>
      <c r="AY63" s="165"/>
      <c r="AZ63" s="165"/>
      <c r="BA63" s="165"/>
      <c r="BB63" s="165"/>
      <c r="BC63" s="165"/>
      <c r="BD63" s="165"/>
      <c r="BE63" s="165"/>
      <c r="BF63" s="165"/>
      <c r="BG63" s="165"/>
      <c r="BH63" s="165"/>
      <c r="BI63" s="165"/>
      <c r="BJ63" s="165"/>
      <c r="BK63" s="165"/>
      <c r="BL63" s="165"/>
      <c r="BM63" s="165"/>
      <c r="BN63" s="165"/>
      <c r="BO63" s="165"/>
      <c r="BP63" s="163"/>
      <c r="BQ63" s="164"/>
      <c r="BR63" s="165"/>
      <c r="BS63" s="165"/>
      <c r="BT63" s="165"/>
      <c r="BU63" s="165"/>
      <c r="BV63" s="165"/>
      <c r="BW63" s="165"/>
      <c r="BX63" s="165"/>
      <c r="BY63" s="165"/>
      <c r="BZ63" s="165"/>
      <c r="CA63" s="165"/>
      <c r="CB63" s="165"/>
      <c r="CC63" s="165"/>
      <c r="CD63" s="165"/>
      <c r="CE63" s="165"/>
      <c r="CF63" s="165"/>
      <c r="CG63" s="165"/>
      <c r="CH63" s="165"/>
      <c r="CI63" s="165"/>
      <c r="CJ63" s="163"/>
    </row>
    <row r="64" spans="1:88" x14ac:dyDescent="0.3">
      <c r="A64" s="164" t="str">
        <f>IF('Static Information'!$I38="","HIDE",'Static Information'!$I38)</f>
        <v>HIDE</v>
      </c>
      <c r="B64" s="165"/>
      <c r="C64" s="171">
        <f t="shared" si="2"/>
        <v>0</v>
      </c>
      <c r="D64" s="164"/>
      <c r="E64" s="165"/>
      <c r="F64" s="165"/>
      <c r="G64" s="165"/>
      <c r="H64" s="163"/>
      <c r="I64" s="164"/>
      <c r="J64" s="165"/>
      <c r="K64" s="165"/>
      <c r="L64" s="165"/>
      <c r="M64" s="165"/>
      <c r="N64" s="165"/>
      <c r="O64" s="165"/>
      <c r="P64" s="165"/>
      <c r="Q64" s="165"/>
      <c r="R64" s="165"/>
      <c r="S64" s="165"/>
      <c r="T64" s="165"/>
      <c r="U64" s="165"/>
      <c r="V64" s="165"/>
      <c r="W64" s="165"/>
      <c r="X64" s="165"/>
      <c r="Y64" s="165"/>
      <c r="Z64" s="165"/>
      <c r="AA64" s="165"/>
      <c r="AB64" s="163"/>
      <c r="AC64" s="164"/>
      <c r="AD64" s="165"/>
      <c r="AE64" s="165"/>
      <c r="AF64" s="165"/>
      <c r="AG64" s="165"/>
      <c r="AH64" s="165"/>
      <c r="AI64" s="165"/>
      <c r="AJ64" s="165"/>
      <c r="AK64" s="165"/>
      <c r="AL64" s="165"/>
      <c r="AM64" s="165"/>
      <c r="AN64" s="165"/>
      <c r="AO64" s="165"/>
      <c r="AP64" s="165"/>
      <c r="AQ64" s="165"/>
      <c r="AR64" s="165"/>
      <c r="AS64" s="165"/>
      <c r="AT64" s="165"/>
      <c r="AU64" s="165"/>
      <c r="AV64" s="163"/>
      <c r="AW64" s="164"/>
      <c r="AX64" s="165"/>
      <c r="AY64" s="165"/>
      <c r="AZ64" s="165"/>
      <c r="BA64" s="165"/>
      <c r="BB64" s="165"/>
      <c r="BC64" s="165"/>
      <c r="BD64" s="165"/>
      <c r="BE64" s="165"/>
      <c r="BF64" s="165"/>
      <c r="BG64" s="165"/>
      <c r="BH64" s="165"/>
      <c r="BI64" s="165"/>
      <c r="BJ64" s="165"/>
      <c r="BK64" s="165"/>
      <c r="BL64" s="165"/>
      <c r="BM64" s="165"/>
      <c r="BN64" s="165"/>
      <c r="BO64" s="165"/>
      <c r="BP64" s="163"/>
      <c r="BQ64" s="164"/>
      <c r="BR64" s="165"/>
      <c r="BS64" s="165"/>
      <c r="BT64" s="165"/>
      <c r="BU64" s="165"/>
      <c r="BV64" s="165"/>
      <c r="BW64" s="165"/>
      <c r="BX64" s="165"/>
      <c r="BY64" s="165"/>
      <c r="BZ64" s="165"/>
      <c r="CA64" s="165"/>
      <c r="CB64" s="165"/>
      <c r="CC64" s="165"/>
      <c r="CD64" s="165"/>
      <c r="CE64" s="165"/>
      <c r="CF64" s="165"/>
      <c r="CG64" s="165"/>
      <c r="CH64" s="165"/>
      <c r="CI64" s="165"/>
      <c r="CJ64" s="163"/>
    </row>
    <row r="65" spans="1:88" x14ac:dyDescent="0.3">
      <c r="A65" s="164" t="str">
        <f>IF('Static Information'!$I39="","HIDE",'Static Information'!$I39)</f>
        <v>HIDE</v>
      </c>
      <c r="B65" s="165"/>
      <c r="C65" s="171">
        <f t="shared" si="2"/>
        <v>0</v>
      </c>
      <c r="D65" s="164"/>
      <c r="E65" s="165"/>
      <c r="F65" s="165"/>
      <c r="G65" s="165"/>
      <c r="H65" s="163"/>
      <c r="I65" s="164"/>
      <c r="J65" s="165"/>
      <c r="K65" s="165"/>
      <c r="L65" s="165"/>
      <c r="M65" s="165"/>
      <c r="N65" s="165"/>
      <c r="O65" s="165"/>
      <c r="P65" s="165"/>
      <c r="Q65" s="165"/>
      <c r="R65" s="165"/>
      <c r="S65" s="165"/>
      <c r="T65" s="165"/>
      <c r="U65" s="165"/>
      <c r="V65" s="165"/>
      <c r="W65" s="165"/>
      <c r="X65" s="165"/>
      <c r="Y65" s="165"/>
      <c r="Z65" s="165"/>
      <c r="AA65" s="165"/>
      <c r="AB65" s="163"/>
      <c r="AC65" s="164"/>
      <c r="AD65" s="165"/>
      <c r="AE65" s="165"/>
      <c r="AF65" s="165"/>
      <c r="AG65" s="165"/>
      <c r="AH65" s="165"/>
      <c r="AI65" s="165"/>
      <c r="AJ65" s="165"/>
      <c r="AK65" s="165"/>
      <c r="AL65" s="165"/>
      <c r="AM65" s="165"/>
      <c r="AN65" s="165"/>
      <c r="AO65" s="165"/>
      <c r="AP65" s="165"/>
      <c r="AQ65" s="165"/>
      <c r="AR65" s="165"/>
      <c r="AS65" s="165"/>
      <c r="AT65" s="165"/>
      <c r="AU65" s="165"/>
      <c r="AV65" s="163"/>
      <c r="AW65" s="164"/>
      <c r="AX65" s="165"/>
      <c r="AY65" s="165"/>
      <c r="AZ65" s="165"/>
      <c r="BA65" s="165"/>
      <c r="BB65" s="165"/>
      <c r="BC65" s="165"/>
      <c r="BD65" s="165"/>
      <c r="BE65" s="165"/>
      <c r="BF65" s="165"/>
      <c r="BG65" s="165"/>
      <c r="BH65" s="165"/>
      <c r="BI65" s="165"/>
      <c r="BJ65" s="165"/>
      <c r="BK65" s="165"/>
      <c r="BL65" s="165"/>
      <c r="BM65" s="165"/>
      <c r="BN65" s="165"/>
      <c r="BO65" s="165"/>
      <c r="BP65" s="163"/>
      <c r="BQ65" s="164"/>
      <c r="BR65" s="165"/>
      <c r="BS65" s="165"/>
      <c r="BT65" s="165"/>
      <c r="BU65" s="165"/>
      <c r="BV65" s="165"/>
      <c r="BW65" s="165"/>
      <c r="BX65" s="165"/>
      <c r="BY65" s="165"/>
      <c r="BZ65" s="165"/>
      <c r="CA65" s="165"/>
      <c r="CB65" s="165"/>
      <c r="CC65" s="165"/>
      <c r="CD65" s="165"/>
      <c r="CE65" s="165"/>
      <c r="CF65" s="165"/>
      <c r="CG65" s="165"/>
      <c r="CH65" s="165"/>
      <c r="CI65" s="165"/>
      <c r="CJ65" s="163"/>
    </row>
    <row r="66" spans="1:88" x14ac:dyDescent="0.3">
      <c r="A66" s="164" t="str">
        <f>IF('Static Information'!$I40="","HIDE",'Static Information'!$I40)</f>
        <v>HIDE</v>
      </c>
      <c r="B66" s="165"/>
      <c r="C66" s="171">
        <f t="shared" si="2"/>
        <v>0</v>
      </c>
      <c r="D66" s="164"/>
      <c r="E66" s="165"/>
      <c r="F66" s="165"/>
      <c r="G66" s="165"/>
      <c r="H66" s="163"/>
      <c r="I66" s="164"/>
      <c r="J66" s="165"/>
      <c r="K66" s="165"/>
      <c r="L66" s="165"/>
      <c r="M66" s="165"/>
      <c r="N66" s="165"/>
      <c r="O66" s="165"/>
      <c r="P66" s="165"/>
      <c r="Q66" s="165"/>
      <c r="R66" s="165"/>
      <c r="S66" s="165"/>
      <c r="T66" s="165"/>
      <c r="U66" s="165"/>
      <c r="V66" s="165"/>
      <c r="W66" s="165"/>
      <c r="X66" s="165"/>
      <c r="Y66" s="165"/>
      <c r="Z66" s="165"/>
      <c r="AA66" s="165"/>
      <c r="AB66" s="163"/>
      <c r="AC66" s="164"/>
      <c r="AD66" s="165"/>
      <c r="AE66" s="165"/>
      <c r="AF66" s="165"/>
      <c r="AG66" s="165"/>
      <c r="AH66" s="165"/>
      <c r="AI66" s="165"/>
      <c r="AJ66" s="165"/>
      <c r="AK66" s="165"/>
      <c r="AL66" s="165"/>
      <c r="AM66" s="165"/>
      <c r="AN66" s="165"/>
      <c r="AO66" s="165"/>
      <c r="AP66" s="165"/>
      <c r="AQ66" s="165"/>
      <c r="AR66" s="165"/>
      <c r="AS66" s="165"/>
      <c r="AT66" s="165"/>
      <c r="AU66" s="165"/>
      <c r="AV66" s="163"/>
      <c r="AW66" s="164"/>
      <c r="AX66" s="165"/>
      <c r="AY66" s="165"/>
      <c r="AZ66" s="165"/>
      <c r="BA66" s="165"/>
      <c r="BB66" s="165"/>
      <c r="BC66" s="165"/>
      <c r="BD66" s="165"/>
      <c r="BE66" s="165"/>
      <c r="BF66" s="165"/>
      <c r="BG66" s="165"/>
      <c r="BH66" s="165"/>
      <c r="BI66" s="165"/>
      <c r="BJ66" s="165"/>
      <c r="BK66" s="165"/>
      <c r="BL66" s="165"/>
      <c r="BM66" s="165"/>
      <c r="BN66" s="165"/>
      <c r="BO66" s="165"/>
      <c r="BP66" s="163"/>
      <c r="BQ66" s="164"/>
      <c r="BR66" s="165"/>
      <c r="BS66" s="165"/>
      <c r="BT66" s="165"/>
      <c r="BU66" s="165"/>
      <c r="BV66" s="165"/>
      <c r="BW66" s="165"/>
      <c r="BX66" s="165"/>
      <c r="BY66" s="165"/>
      <c r="BZ66" s="165"/>
      <c r="CA66" s="165"/>
      <c r="CB66" s="165"/>
      <c r="CC66" s="165"/>
      <c r="CD66" s="165"/>
      <c r="CE66" s="165"/>
      <c r="CF66" s="165"/>
      <c r="CG66" s="165"/>
      <c r="CH66" s="165"/>
      <c r="CI66" s="165"/>
      <c r="CJ66" s="163"/>
    </row>
    <row r="67" spans="1:88" x14ac:dyDescent="0.3">
      <c r="A67" s="164" t="str">
        <f>IF('Static Information'!$I41="","HIDE",'Static Information'!$I41)</f>
        <v>HIDE</v>
      </c>
      <c r="B67" s="165"/>
      <c r="C67" s="171">
        <f t="shared" si="2"/>
        <v>0</v>
      </c>
      <c r="D67" s="164"/>
      <c r="E67" s="165"/>
      <c r="F67" s="165"/>
      <c r="G67" s="165"/>
      <c r="H67" s="163"/>
      <c r="I67" s="164"/>
      <c r="J67" s="165"/>
      <c r="K67" s="165"/>
      <c r="L67" s="165"/>
      <c r="M67" s="165"/>
      <c r="N67" s="165"/>
      <c r="O67" s="165"/>
      <c r="P67" s="165"/>
      <c r="Q67" s="165"/>
      <c r="R67" s="165"/>
      <c r="S67" s="165"/>
      <c r="T67" s="165"/>
      <c r="U67" s="165"/>
      <c r="V67" s="165"/>
      <c r="W67" s="165"/>
      <c r="X67" s="165"/>
      <c r="Y67" s="165"/>
      <c r="Z67" s="165"/>
      <c r="AA67" s="165"/>
      <c r="AB67" s="163"/>
      <c r="AC67" s="164"/>
      <c r="AD67" s="165"/>
      <c r="AE67" s="165"/>
      <c r="AF67" s="165"/>
      <c r="AG67" s="165"/>
      <c r="AH67" s="165"/>
      <c r="AI67" s="165"/>
      <c r="AJ67" s="165"/>
      <c r="AK67" s="165"/>
      <c r="AL67" s="165"/>
      <c r="AM67" s="165"/>
      <c r="AN67" s="165"/>
      <c r="AO67" s="165"/>
      <c r="AP67" s="165"/>
      <c r="AQ67" s="165"/>
      <c r="AR67" s="165"/>
      <c r="AS67" s="165"/>
      <c r="AT67" s="165"/>
      <c r="AU67" s="165"/>
      <c r="AV67" s="163"/>
      <c r="AW67" s="164"/>
      <c r="AX67" s="165"/>
      <c r="AY67" s="165"/>
      <c r="AZ67" s="165"/>
      <c r="BA67" s="165"/>
      <c r="BB67" s="165"/>
      <c r="BC67" s="165"/>
      <c r="BD67" s="165"/>
      <c r="BE67" s="165"/>
      <c r="BF67" s="165"/>
      <c r="BG67" s="165"/>
      <c r="BH67" s="165"/>
      <c r="BI67" s="165"/>
      <c r="BJ67" s="165"/>
      <c r="BK67" s="165"/>
      <c r="BL67" s="165"/>
      <c r="BM67" s="165"/>
      <c r="BN67" s="165"/>
      <c r="BO67" s="165"/>
      <c r="BP67" s="163"/>
      <c r="BQ67" s="164"/>
      <c r="BR67" s="165"/>
      <c r="BS67" s="165"/>
      <c r="BT67" s="165"/>
      <c r="BU67" s="165"/>
      <c r="BV67" s="165"/>
      <c r="BW67" s="165"/>
      <c r="BX67" s="165"/>
      <c r="BY67" s="165"/>
      <c r="BZ67" s="165"/>
      <c r="CA67" s="165"/>
      <c r="CB67" s="165"/>
      <c r="CC67" s="165"/>
      <c r="CD67" s="165"/>
      <c r="CE67" s="165"/>
      <c r="CF67" s="165"/>
      <c r="CG67" s="165"/>
      <c r="CH67" s="165"/>
      <c r="CI67" s="165"/>
      <c r="CJ67" s="163"/>
    </row>
    <row r="68" spans="1:88" x14ac:dyDescent="0.3">
      <c r="A68" s="164" t="str">
        <f>IF('Static Information'!$I42="","HIDE",'Static Information'!$I42)</f>
        <v>HIDE</v>
      </c>
      <c r="B68" s="165"/>
      <c r="C68" s="171">
        <f t="shared" si="2"/>
        <v>0</v>
      </c>
      <c r="D68" s="164"/>
      <c r="E68" s="165"/>
      <c r="F68" s="165"/>
      <c r="G68" s="165"/>
      <c r="H68" s="163"/>
      <c r="I68" s="164"/>
      <c r="J68" s="165"/>
      <c r="K68" s="165"/>
      <c r="L68" s="165"/>
      <c r="M68" s="165"/>
      <c r="N68" s="165"/>
      <c r="O68" s="165"/>
      <c r="P68" s="165"/>
      <c r="Q68" s="165"/>
      <c r="R68" s="165"/>
      <c r="S68" s="165"/>
      <c r="T68" s="165"/>
      <c r="U68" s="165"/>
      <c r="V68" s="165"/>
      <c r="W68" s="165"/>
      <c r="X68" s="165"/>
      <c r="Y68" s="165"/>
      <c r="Z68" s="165"/>
      <c r="AA68" s="165"/>
      <c r="AB68" s="163"/>
      <c r="AC68" s="164"/>
      <c r="AD68" s="165"/>
      <c r="AE68" s="165"/>
      <c r="AF68" s="165"/>
      <c r="AG68" s="165"/>
      <c r="AH68" s="165"/>
      <c r="AI68" s="165"/>
      <c r="AJ68" s="165"/>
      <c r="AK68" s="165"/>
      <c r="AL68" s="165"/>
      <c r="AM68" s="165"/>
      <c r="AN68" s="165"/>
      <c r="AO68" s="165"/>
      <c r="AP68" s="165"/>
      <c r="AQ68" s="165"/>
      <c r="AR68" s="165"/>
      <c r="AS68" s="165"/>
      <c r="AT68" s="165"/>
      <c r="AU68" s="165"/>
      <c r="AV68" s="163"/>
      <c r="AW68" s="164"/>
      <c r="AX68" s="165"/>
      <c r="AY68" s="165"/>
      <c r="AZ68" s="165"/>
      <c r="BA68" s="165"/>
      <c r="BB68" s="165"/>
      <c r="BC68" s="165"/>
      <c r="BD68" s="165"/>
      <c r="BE68" s="165"/>
      <c r="BF68" s="165"/>
      <c r="BG68" s="165"/>
      <c r="BH68" s="165"/>
      <c r="BI68" s="165"/>
      <c r="BJ68" s="165"/>
      <c r="BK68" s="165"/>
      <c r="BL68" s="165"/>
      <c r="BM68" s="165"/>
      <c r="BN68" s="165"/>
      <c r="BO68" s="165"/>
      <c r="BP68" s="163"/>
      <c r="BQ68" s="164"/>
      <c r="BR68" s="165"/>
      <c r="BS68" s="165"/>
      <c r="BT68" s="165"/>
      <c r="BU68" s="165"/>
      <c r="BV68" s="165"/>
      <c r="BW68" s="165"/>
      <c r="BX68" s="165"/>
      <c r="BY68" s="165"/>
      <c r="BZ68" s="165"/>
      <c r="CA68" s="165"/>
      <c r="CB68" s="165"/>
      <c r="CC68" s="165"/>
      <c r="CD68" s="165"/>
      <c r="CE68" s="165"/>
      <c r="CF68" s="165"/>
      <c r="CG68" s="165"/>
      <c r="CH68" s="165"/>
      <c r="CI68" s="165"/>
      <c r="CJ68" s="163"/>
    </row>
    <row r="69" spans="1:88" x14ac:dyDescent="0.3">
      <c r="A69" s="164" t="str">
        <f>IF('Static Information'!$I43="","HIDE",'Static Information'!$I43)</f>
        <v>HIDE</v>
      </c>
      <c r="B69" s="165"/>
      <c r="C69" s="171">
        <f t="shared" si="2"/>
        <v>0</v>
      </c>
      <c r="D69" s="164"/>
      <c r="E69" s="165"/>
      <c r="F69" s="165"/>
      <c r="G69" s="165"/>
      <c r="H69" s="163"/>
      <c r="I69" s="164"/>
      <c r="J69" s="165"/>
      <c r="K69" s="165"/>
      <c r="L69" s="165"/>
      <c r="M69" s="165"/>
      <c r="N69" s="165"/>
      <c r="O69" s="165"/>
      <c r="P69" s="165"/>
      <c r="Q69" s="165"/>
      <c r="R69" s="165"/>
      <c r="S69" s="165"/>
      <c r="T69" s="165"/>
      <c r="U69" s="165"/>
      <c r="V69" s="165"/>
      <c r="W69" s="165"/>
      <c r="X69" s="165"/>
      <c r="Y69" s="165"/>
      <c r="Z69" s="165"/>
      <c r="AA69" s="165"/>
      <c r="AB69" s="163"/>
      <c r="AC69" s="164"/>
      <c r="AD69" s="165"/>
      <c r="AE69" s="165"/>
      <c r="AF69" s="165"/>
      <c r="AG69" s="165"/>
      <c r="AH69" s="165"/>
      <c r="AI69" s="165"/>
      <c r="AJ69" s="165"/>
      <c r="AK69" s="165"/>
      <c r="AL69" s="165"/>
      <c r="AM69" s="165"/>
      <c r="AN69" s="165"/>
      <c r="AO69" s="165"/>
      <c r="AP69" s="165"/>
      <c r="AQ69" s="165"/>
      <c r="AR69" s="165"/>
      <c r="AS69" s="165"/>
      <c r="AT69" s="165"/>
      <c r="AU69" s="165"/>
      <c r="AV69" s="163"/>
      <c r="AW69" s="164"/>
      <c r="AX69" s="165"/>
      <c r="AY69" s="165"/>
      <c r="AZ69" s="165"/>
      <c r="BA69" s="165"/>
      <c r="BB69" s="165"/>
      <c r="BC69" s="165"/>
      <c r="BD69" s="165"/>
      <c r="BE69" s="165"/>
      <c r="BF69" s="165"/>
      <c r="BG69" s="165"/>
      <c r="BH69" s="165"/>
      <c r="BI69" s="165"/>
      <c r="BJ69" s="165"/>
      <c r="BK69" s="165"/>
      <c r="BL69" s="165"/>
      <c r="BM69" s="165"/>
      <c r="BN69" s="165"/>
      <c r="BO69" s="165"/>
      <c r="BP69" s="163"/>
      <c r="BQ69" s="164"/>
      <c r="BR69" s="165"/>
      <c r="BS69" s="165"/>
      <c r="BT69" s="165"/>
      <c r="BU69" s="165"/>
      <c r="BV69" s="165"/>
      <c r="BW69" s="165"/>
      <c r="BX69" s="165"/>
      <c r="BY69" s="165"/>
      <c r="BZ69" s="165"/>
      <c r="CA69" s="165"/>
      <c r="CB69" s="165"/>
      <c r="CC69" s="165"/>
      <c r="CD69" s="165"/>
      <c r="CE69" s="165"/>
      <c r="CF69" s="165"/>
      <c r="CG69" s="165"/>
      <c r="CH69" s="165"/>
      <c r="CI69" s="165"/>
      <c r="CJ69" s="163"/>
    </row>
    <row r="70" spans="1:88" x14ac:dyDescent="0.3">
      <c r="A70" s="164" t="str">
        <f>IF('Static Information'!$I44="","HIDE",'Static Information'!$I44)</f>
        <v>HIDE</v>
      </c>
      <c r="B70" s="165"/>
      <c r="C70" s="171">
        <f t="shared" si="2"/>
        <v>0</v>
      </c>
      <c r="D70" s="164"/>
      <c r="E70" s="165"/>
      <c r="F70" s="165"/>
      <c r="G70" s="165"/>
      <c r="H70" s="163"/>
      <c r="I70" s="164"/>
      <c r="J70" s="165"/>
      <c r="K70" s="165"/>
      <c r="L70" s="165"/>
      <c r="M70" s="165"/>
      <c r="N70" s="165"/>
      <c r="O70" s="165"/>
      <c r="P70" s="165"/>
      <c r="Q70" s="165"/>
      <c r="R70" s="165"/>
      <c r="S70" s="165"/>
      <c r="T70" s="165"/>
      <c r="U70" s="165"/>
      <c r="V70" s="165"/>
      <c r="W70" s="165"/>
      <c r="X70" s="165"/>
      <c r="Y70" s="165"/>
      <c r="Z70" s="165"/>
      <c r="AA70" s="165"/>
      <c r="AB70" s="163"/>
      <c r="AC70" s="164"/>
      <c r="AD70" s="165"/>
      <c r="AE70" s="165"/>
      <c r="AF70" s="165"/>
      <c r="AG70" s="165"/>
      <c r="AH70" s="165"/>
      <c r="AI70" s="165"/>
      <c r="AJ70" s="165"/>
      <c r="AK70" s="165"/>
      <c r="AL70" s="165"/>
      <c r="AM70" s="165"/>
      <c r="AN70" s="165"/>
      <c r="AO70" s="165"/>
      <c r="AP70" s="165"/>
      <c r="AQ70" s="165"/>
      <c r="AR70" s="165"/>
      <c r="AS70" s="165"/>
      <c r="AT70" s="165"/>
      <c r="AU70" s="165"/>
      <c r="AV70" s="163"/>
      <c r="AW70" s="164"/>
      <c r="AX70" s="165"/>
      <c r="AY70" s="165"/>
      <c r="AZ70" s="165"/>
      <c r="BA70" s="165"/>
      <c r="BB70" s="165"/>
      <c r="BC70" s="165"/>
      <c r="BD70" s="165"/>
      <c r="BE70" s="165"/>
      <c r="BF70" s="165"/>
      <c r="BG70" s="165"/>
      <c r="BH70" s="165"/>
      <c r="BI70" s="165"/>
      <c r="BJ70" s="165"/>
      <c r="BK70" s="165"/>
      <c r="BL70" s="165"/>
      <c r="BM70" s="165"/>
      <c r="BN70" s="165"/>
      <c r="BO70" s="165"/>
      <c r="BP70" s="163"/>
      <c r="BQ70" s="164"/>
      <c r="BR70" s="165"/>
      <c r="BS70" s="165"/>
      <c r="BT70" s="165"/>
      <c r="BU70" s="165"/>
      <c r="BV70" s="165"/>
      <c r="BW70" s="165"/>
      <c r="BX70" s="165"/>
      <c r="BY70" s="165"/>
      <c r="BZ70" s="165"/>
      <c r="CA70" s="165"/>
      <c r="CB70" s="165"/>
      <c r="CC70" s="165"/>
      <c r="CD70" s="165"/>
      <c r="CE70" s="165"/>
      <c r="CF70" s="165"/>
      <c r="CG70" s="165"/>
      <c r="CH70" s="165"/>
      <c r="CI70" s="165"/>
      <c r="CJ70" s="163"/>
    </row>
    <row r="71" spans="1:88" x14ac:dyDescent="0.3">
      <c r="A71" s="164" t="str">
        <f>IF('Static Information'!$I45="","HIDE",'Static Information'!$I45)</f>
        <v>HIDE</v>
      </c>
      <c r="B71" s="165"/>
      <c r="C71" s="171">
        <f t="shared" si="2"/>
        <v>0</v>
      </c>
      <c r="D71" s="164"/>
      <c r="E71" s="165"/>
      <c r="F71" s="165"/>
      <c r="G71" s="165"/>
      <c r="H71" s="163"/>
      <c r="I71" s="164"/>
      <c r="J71" s="165"/>
      <c r="K71" s="165"/>
      <c r="L71" s="165"/>
      <c r="M71" s="165"/>
      <c r="N71" s="165"/>
      <c r="O71" s="165"/>
      <c r="P71" s="165"/>
      <c r="Q71" s="165"/>
      <c r="R71" s="165"/>
      <c r="S71" s="165"/>
      <c r="T71" s="165"/>
      <c r="U71" s="165"/>
      <c r="V71" s="165"/>
      <c r="W71" s="165"/>
      <c r="X71" s="165"/>
      <c r="Y71" s="165"/>
      <c r="Z71" s="165"/>
      <c r="AA71" s="165"/>
      <c r="AB71" s="163"/>
      <c r="AC71" s="164"/>
      <c r="AD71" s="165"/>
      <c r="AE71" s="165"/>
      <c r="AF71" s="165"/>
      <c r="AG71" s="165"/>
      <c r="AH71" s="165"/>
      <c r="AI71" s="165"/>
      <c r="AJ71" s="165"/>
      <c r="AK71" s="165"/>
      <c r="AL71" s="165"/>
      <c r="AM71" s="165"/>
      <c r="AN71" s="165"/>
      <c r="AO71" s="165"/>
      <c r="AP71" s="165"/>
      <c r="AQ71" s="165"/>
      <c r="AR71" s="165"/>
      <c r="AS71" s="165"/>
      <c r="AT71" s="165"/>
      <c r="AU71" s="165"/>
      <c r="AV71" s="163"/>
      <c r="AW71" s="164"/>
      <c r="AX71" s="165"/>
      <c r="AY71" s="165"/>
      <c r="AZ71" s="165"/>
      <c r="BA71" s="165"/>
      <c r="BB71" s="165"/>
      <c r="BC71" s="165"/>
      <c r="BD71" s="165"/>
      <c r="BE71" s="165"/>
      <c r="BF71" s="165"/>
      <c r="BG71" s="165"/>
      <c r="BH71" s="165"/>
      <c r="BI71" s="165"/>
      <c r="BJ71" s="165"/>
      <c r="BK71" s="165"/>
      <c r="BL71" s="165"/>
      <c r="BM71" s="165"/>
      <c r="BN71" s="165"/>
      <c r="BO71" s="165"/>
      <c r="BP71" s="163"/>
      <c r="BQ71" s="164"/>
      <c r="BR71" s="165"/>
      <c r="BS71" s="165"/>
      <c r="BT71" s="165"/>
      <c r="BU71" s="165"/>
      <c r="BV71" s="165"/>
      <c r="BW71" s="165"/>
      <c r="BX71" s="165"/>
      <c r="BY71" s="165"/>
      <c r="BZ71" s="165"/>
      <c r="CA71" s="165"/>
      <c r="CB71" s="165"/>
      <c r="CC71" s="165"/>
      <c r="CD71" s="165"/>
      <c r="CE71" s="165"/>
      <c r="CF71" s="165"/>
      <c r="CG71" s="165"/>
      <c r="CH71" s="165"/>
      <c r="CI71" s="165"/>
      <c r="CJ71" s="163"/>
    </row>
    <row r="72" spans="1:88" x14ac:dyDescent="0.3">
      <c r="A72" s="164" t="str">
        <f>IF('Static Information'!$I46="","HIDE",'Static Information'!$I46)</f>
        <v>HIDE</v>
      </c>
      <c r="B72" s="165"/>
      <c r="C72" s="171">
        <f t="shared" si="2"/>
        <v>0</v>
      </c>
      <c r="D72" s="164"/>
      <c r="E72" s="165"/>
      <c r="F72" s="165"/>
      <c r="G72" s="165"/>
      <c r="H72" s="163"/>
      <c r="I72" s="164"/>
      <c r="J72" s="165"/>
      <c r="K72" s="165"/>
      <c r="L72" s="165"/>
      <c r="M72" s="165"/>
      <c r="N72" s="165"/>
      <c r="O72" s="165"/>
      <c r="P72" s="165"/>
      <c r="Q72" s="165"/>
      <c r="R72" s="165"/>
      <c r="S72" s="165"/>
      <c r="T72" s="165"/>
      <c r="U72" s="165"/>
      <c r="V72" s="165"/>
      <c r="W72" s="165"/>
      <c r="X72" s="165"/>
      <c r="Y72" s="165"/>
      <c r="Z72" s="165"/>
      <c r="AA72" s="165"/>
      <c r="AB72" s="163"/>
      <c r="AC72" s="164"/>
      <c r="AD72" s="165"/>
      <c r="AE72" s="165"/>
      <c r="AF72" s="165"/>
      <c r="AG72" s="165"/>
      <c r="AH72" s="165"/>
      <c r="AI72" s="165"/>
      <c r="AJ72" s="165"/>
      <c r="AK72" s="165"/>
      <c r="AL72" s="165"/>
      <c r="AM72" s="165"/>
      <c r="AN72" s="165"/>
      <c r="AO72" s="165"/>
      <c r="AP72" s="165"/>
      <c r="AQ72" s="165"/>
      <c r="AR72" s="165"/>
      <c r="AS72" s="165"/>
      <c r="AT72" s="165"/>
      <c r="AU72" s="165"/>
      <c r="AV72" s="163"/>
      <c r="AW72" s="164"/>
      <c r="AX72" s="165"/>
      <c r="AY72" s="165"/>
      <c r="AZ72" s="165"/>
      <c r="BA72" s="165"/>
      <c r="BB72" s="165"/>
      <c r="BC72" s="165"/>
      <c r="BD72" s="165"/>
      <c r="BE72" s="165"/>
      <c r="BF72" s="165"/>
      <c r="BG72" s="165"/>
      <c r="BH72" s="165"/>
      <c r="BI72" s="165"/>
      <c r="BJ72" s="165"/>
      <c r="BK72" s="165"/>
      <c r="BL72" s="165"/>
      <c r="BM72" s="165"/>
      <c r="BN72" s="165"/>
      <c r="BO72" s="165"/>
      <c r="BP72" s="163"/>
      <c r="BQ72" s="164"/>
      <c r="BR72" s="165"/>
      <c r="BS72" s="165"/>
      <c r="BT72" s="165"/>
      <c r="BU72" s="165"/>
      <c r="BV72" s="165"/>
      <c r="BW72" s="165"/>
      <c r="BX72" s="165"/>
      <c r="BY72" s="165"/>
      <c r="BZ72" s="165"/>
      <c r="CA72" s="165"/>
      <c r="CB72" s="165"/>
      <c r="CC72" s="165"/>
      <c r="CD72" s="165"/>
      <c r="CE72" s="165"/>
      <c r="CF72" s="165"/>
      <c r="CG72" s="165"/>
      <c r="CH72" s="165"/>
      <c r="CI72" s="165"/>
      <c r="CJ72" s="163"/>
    </row>
    <row r="73" spans="1:88" x14ac:dyDescent="0.3">
      <c r="A73" s="164" t="str">
        <f>IF('Static Information'!$I47="","HIDE",'Static Information'!$I47)</f>
        <v>HIDE</v>
      </c>
      <c r="B73" s="165"/>
      <c r="C73" s="171">
        <f t="shared" si="2"/>
        <v>0</v>
      </c>
      <c r="D73" s="164"/>
      <c r="E73" s="165"/>
      <c r="F73" s="165"/>
      <c r="G73" s="165"/>
      <c r="H73" s="163"/>
      <c r="I73" s="164"/>
      <c r="J73" s="165"/>
      <c r="K73" s="165"/>
      <c r="L73" s="165"/>
      <c r="M73" s="165"/>
      <c r="N73" s="165"/>
      <c r="O73" s="165"/>
      <c r="P73" s="165"/>
      <c r="Q73" s="165"/>
      <c r="R73" s="165"/>
      <c r="S73" s="165"/>
      <c r="T73" s="165"/>
      <c r="U73" s="165"/>
      <c r="V73" s="165"/>
      <c r="W73" s="165"/>
      <c r="X73" s="165"/>
      <c r="Y73" s="165"/>
      <c r="Z73" s="165"/>
      <c r="AA73" s="165"/>
      <c r="AB73" s="163"/>
      <c r="AC73" s="164"/>
      <c r="AD73" s="165"/>
      <c r="AE73" s="165"/>
      <c r="AF73" s="165"/>
      <c r="AG73" s="165"/>
      <c r="AH73" s="165"/>
      <c r="AI73" s="165"/>
      <c r="AJ73" s="165"/>
      <c r="AK73" s="165"/>
      <c r="AL73" s="165"/>
      <c r="AM73" s="165"/>
      <c r="AN73" s="165"/>
      <c r="AO73" s="165"/>
      <c r="AP73" s="165"/>
      <c r="AQ73" s="165"/>
      <c r="AR73" s="165"/>
      <c r="AS73" s="165"/>
      <c r="AT73" s="165"/>
      <c r="AU73" s="165"/>
      <c r="AV73" s="163"/>
      <c r="AW73" s="164"/>
      <c r="AX73" s="165"/>
      <c r="AY73" s="165"/>
      <c r="AZ73" s="165"/>
      <c r="BA73" s="165"/>
      <c r="BB73" s="165"/>
      <c r="BC73" s="165"/>
      <c r="BD73" s="165"/>
      <c r="BE73" s="165"/>
      <c r="BF73" s="165"/>
      <c r="BG73" s="165"/>
      <c r="BH73" s="165"/>
      <c r="BI73" s="165"/>
      <c r="BJ73" s="165"/>
      <c r="BK73" s="165"/>
      <c r="BL73" s="165"/>
      <c r="BM73" s="165"/>
      <c r="BN73" s="165"/>
      <c r="BO73" s="165"/>
      <c r="BP73" s="163"/>
      <c r="BQ73" s="164"/>
      <c r="BR73" s="165"/>
      <c r="BS73" s="165"/>
      <c r="BT73" s="165"/>
      <c r="BU73" s="165"/>
      <c r="BV73" s="165"/>
      <c r="BW73" s="165"/>
      <c r="BX73" s="165"/>
      <c r="BY73" s="165"/>
      <c r="BZ73" s="165"/>
      <c r="CA73" s="165"/>
      <c r="CB73" s="165"/>
      <c r="CC73" s="165"/>
      <c r="CD73" s="165"/>
      <c r="CE73" s="165"/>
      <c r="CF73" s="165"/>
      <c r="CG73" s="165"/>
      <c r="CH73" s="165"/>
      <c r="CI73" s="165"/>
      <c r="CJ73" s="163"/>
    </row>
    <row r="74" spans="1:88" x14ac:dyDescent="0.3">
      <c r="A74" s="164" t="str">
        <f>IF('Static Information'!$I48="","HIDE",'Static Information'!$I48)</f>
        <v>HIDE</v>
      </c>
      <c r="B74" s="165"/>
      <c r="C74" s="171">
        <f t="shared" si="2"/>
        <v>0</v>
      </c>
      <c r="D74" s="164"/>
      <c r="E74" s="165"/>
      <c r="F74" s="165"/>
      <c r="G74" s="165"/>
      <c r="H74" s="163"/>
      <c r="I74" s="164"/>
      <c r="J74" s="165"/>
      <c r="K74" s="165"/>
      <c r="L74" s="165"/>
      <c r="M74" s="165"/>
      <c r="N74" s="165"/>
      <c r="O74" s="165"/>
      <c r="P74" s="165"/>
      <c r="Q74" s="165"/>
      <c r="R74" s="165"/>
      <c r="S74" s="165"/>
      <c r="T74" s="165"/>
      <c r="U74" s="165"/>
      <c r="V74" s="165"/>
      <c r="W74" s="165"/>
      <c r="X74" s="165"/>
      <c r="Y74" s="165"/>
      <c r="Z74" s="165"/>
      <c r="AA74" s="165"/>
      <c r="AB74" s="163"/>
      <c r="AC74" s="164"/>
      <c r="AD74" s="165"/>
      <c r="AE74" s="165"/>
      <c r="AF74" s="165"/>
      <c r="AG74" s="165"/>
      <c r="AH74" s="165"/>
      <c r="AI74" s="165"/>
      <c r="AJ74" s="165"/>
      <c r="AK74" s="165"/>
      <c r="AL74" s="165"/>
      <c r="AM74" s="165"/>
      <c r="AN74" s="165"/>
      <c r="AO74" s="165"/>
      <c r="AP74" s="165"/>
      <c r="AQ74" s="165"/>
      <c r="AR74" s="165"/>
      <c r="AS74" s="165"/>
      <c r="AT74" s="165"/>
      <c r="AU74" s="165"/>
      <c r="AV74" s="163"/>
      <c r="AW74" s="164"/>
      <c r="AX74" s="165"/>
      <c r="AY74" s="165"/>
      <c r="AZ74" s="165"/>
      <c r="BA74" s="165"/>
      <c r="BB74" s="165"/>
      <c r="BC74" s="165"/>
      <c r="BD74" s="165"/>
      <c r="BE74" s="165"/>
      <c r="BF74" s="165"/>
      <c r="BG74" s="165"/>
      <c r="BH74" s="165"/>
      <c r="BI74" s="165"/>
      <c r="BJ74" s="165"/>
      <c r="BK74" s="165"/>
      <c r="BL74" s="165"/>
      <c r="BM74" s="165"/>
      <c r="BN74" s="165"/>
      <c r="BO74" s="165"/>
      <c r="BP74" s="163"/>
      <c r="BQ74" s="164"/>
      <c r="BR74" s="165"/>
      <c r="BS74" s="165"/>
      <c r="BT74" s="165"/>
      <c r="BU74" s="165"/>
      <c r="BV74" s="165"/>
      <c r="BW74" s="165"/>
      <c r="BX74" s="165"/>
      <c r="BY74" s="165"/>
      <c r="BZ74" s="165"/>
      <c r="CA74" s="165"/>
      <c r="CB74" s="165"/>
      <c r="CC74" s="165"/>
      <c r="CD74" s="165"/>
      <c r="CE74" s="165"/>
      <c r="CF74" s="165"/>
      <c r="CG74" s="165"/>
      <c r="CH74" s="165"/>
      <c r="CI74" s="165"/>
      <c r="CJ74" s="163"/>
    </row>
    <row r="75" spans="1:88" x14ac:dyDescent="0.3">
      <c r="A75" s="164" t="str">
        <f>IF('Static Information'!$I49="","HIDE",'Static Information'!$I49)</f>
        <v>HIDE</v>
      </c>
      <c r="B75" s="165"/>
      <c r="C75" s="171">
        <f t="shared" si="2"/>
        <v>0</v>
      </c>
      <c r="D75" s="164"/>
      <c r="E75" s="165"/>
      <c r="F75" s="165"/>
      <c r="G75" s="165"/>
      <c r="H75" s="163"/>
      <c r="I75" s="164"/>
      <c r="J75" s="165"/>
      <c r="K75" s="165"/>
      <c r="L75" s="165"/>
      <c r="M75" s="165"/>
      <c r="N75" s="165"/>
      <c r="O75" s="165"/>
      <c r="P75" s="165"/>
      <c r="Q75" s="165"/>
      <c r="R75" s="165"/>
      <c r="S75" s="165"/>
      <c r="T75" s="165"/>
      <c r="U75" s="165"/>
      <c r="V75" s="165"/>
      <c r="W75" s="165"/>
      <c r="X75" s="165"/>
      <c r="Y75" s="165"/>
      <c r="Z75" s="165"/>
      <c r="AA75" s="165"/>
      <c r="AB75" s="163"/>
      <c r="AC75" s="164"/>
      <c r="AD75" s="165"/>
      <c r="AE75" s="165"/>
      <c r="AF75" s="165"/>
      <c r="AG75" s="165"/>
      <c r="AH75" s="165"/>
      <c r="AI75" s="165"/>
      <c r="AJ75" s="165"/>
      <c r="AK75" s="165"/>
      <c r="AL75" s="165"/>
      <c r="AM75" s="165"/>
      <c r="AN75" s="165"/>
      <c r="AO75" s="165"/>
      <c r="AP75" s="165"/>
      <c r="AQ75" s="165"/>
      <c r="AR75" s="165"/>
      <c r="AS75" s="165"/>
      <c r="AT75" s="165"/>
      <c r="AU75" s="165"/>
      <c r="AV75" s="163"/>
      <c r="AW75" s="164"/>
      <c r="AX75" s="165"/>
      <c r="AY75" s="165"/>
      <c r="AZ75" s="165"/>
      <c r="BA75" s="165"/>
      <c r="BB75" s="165"/>
      <c r="BC75" s="165"/>
      <c r="BD75" s="165"/>
      <c r="BE75" s="165"/>
      <c r="BF75" s="165"/>
      <c r="BG75" s="165"/>
      <c r="BH75" s="165"/>
      <c r="BI75" s="165"/>
      <c r="BJ75" s="165"/>
      <c r="BK75" s="165"/>
      <c r="BL75" s="165"/>
      <c r="BM75" s="165"/>
      <c r="BN75" s="165"/>
      <c r="BO75" s="165"/>
      <c r="BP75" s="163"/>
      <c r="BQ75" s="164"/>
      <c r="BR75" s="165"/>
      <c r="BS75" s="165"/>
      <c r="BT75" s="165"/>
      <c r="BU75" s="165"/>
      <c r="BV75" s="165"/>
      <c r="BW75" s="165"/>
      <c r="BX75" s="165"/>
      <c r="BY75" s="165"/>
      <c r="BZ75" s="165"/>
      <c r="CA75" s="165"/>
      <c r="CB75" s="165"/>
      <c r="CC75" s="165"/>
      <c r="CD75" s="165"/>
      <c r="CE75" s="165"/>
      <c r="CF75" s="165"/>
      <c r="CG75" s="165"/>
      <c r="CH75" s="165"/>
      <c r="CI75" s="165"/>
      <c r="CJ75" s="163"/>
    </row>
    <row r="76" spans="1:88" x14ac:dyDescent="0.3">
      <c r="A76" s="164" t="str">
        <f>IF('Static Information'!$I50="","HIDE",'Static Information'!$I50)</f>
        <v>HIDE</v>
      </c>
      <c r="B76" s="165"/>
      <c r="C76" s="171">
        <f t="shared" si="2"/>
        <v>0</v>
      </c>
      <c r="D76" s="164"/>
      <c r="E76" s="165"/>
      <c r="F76" s="165"/>
      <c r="G76" s="165"/>
      <c r="H76" s="163"/>
      <c r="I76" s="164"/>
      <c r="J76" s="165"/>
      <c r="K76" s="165"/>
      <c r="L76" s="165"/>
      <c r="M76" s="165"/>
      <c r="N76" s="165"/>
      <c r="O76" s="165"/>
      <c r="P76" s="165"/>
      <c r="Q76" s="165"/>
      <c r="R76" s="165"/>
      <c r="S76" s="165"/>
      <c r="T76" s="165"/>
      <c r="U76" s="165"/>
      <c r="V76" s="165"/>
      <c r="W76" s="165"/>
      <c r="X76" s="165"/>
      <c r="Y76" s="165"/>
      <c r="Z76" s="165"/>
      <c r="AA76" s="165"/>
      <c r="AB76" s="163"/>
      <c r="AC76" s="164"/>
      <c r="AD76" s="165"/>
      <c r="AE76" s="165"/>
      <c r="AF76" s="165"/>
      <c r="AG76" s="165"/>
      <c r="AH76" s="165"/>
      <c r="AI76" s="165"/>
      <c r="AJ76" s="165"/>
      <c r="AK76" s="165"/>
      <c r="AL76" s="165"/>
      <c r="AM76" s="165"/>
      <c r="AN76" s="165"/>
      <c r="AO76" s="165"/>
      <c r="AP76" s="165"/>
      <c r="AQ76" s="165"/>
      <c r="AR76" s="165"/>
      <c r="AS76" s="165"/>
      <c r="AT76" s="165"/>
      <c r="AU76" s="165"/>
      <c r="AV76" s="163"/>
      <c r="AW76" s="164"/>
      <c r="AX76" s="165"/>
      <c r="AY76" s="165"/>
      <c r="AZ76" s="165"/>
      <c r="BA76" s="165"/>
      <c r="BB76" s="165"/>
      <c r="BC76" s="165"/>
      <c r="BD76" s="165"/>
      <c r="BE76" s="165"/>
      <c r="BF76" s="165"/>
      <c r="BG76" s="165"/>
      <c r="BH76" s="165"/>
      <c r="BI76" s="165"/>
      <c r="BJ76" s="165"/>
      <c r="BK76" s="165"/>
      <c r="BL76" s="165"/>
      <c r="BM76" s="165"/>
      <c r="BN76" s="165"/>
      <c r="BO76" s="165"/>
      <c r="BP76" s="163"/>
      <c r="BQ76" s="164"/>
      <c r="BR76" s="165"/>
      <c r="BS76" s="165"/>
      <c r="BT76" s="165"/>
      <c r="BU76" s="165"/>
      <c r="BV76" s="165"/>
      <c r="BW76" s="165"/>
      <c r="BX76" s="165"/>
      <c r="BY76" s="165"/>
      <c r="BZ76" s="165"/>
      <c r="CA76" s="165"/>
      <c r="CB76" s="165"/>
      <c r="CC76" s="165"/>
      <c r="CD76" s="165"/>
      <c r="CE76" s="165"/>
      <c r="CF76" s="165"/>
      <c r="CG76" s="165"/>
      <c r="CH76" s="165"/>
      <c r="CI76" s="165"/>
      <c r="CJ76" s="163"/>
    </row>
    <row r="77" spans="1:88" x14ac:dyDescent="0.3">
      <c r="A77" s="164" t="str">
        <f>IF('Static Information'!$I51="","HIDE",'Static Information'!$I51)</f>
        <v>HIDE</v>
      </c>
      <c r="B77" s="165"/>
      <c r="C77" s="171">
        <f t="shared" si="2"/>
        <v>0</v>
      </c>
      <c r="D77" s="164"/>
      <c r="E77" s="165"/>
      <c r="F77" s="165"/>
      <c r="G77" s="165"/>
      <c r="H77" s="163"/>
      <c r="I77" s="164"/>
      <c r="J77" s="165"/>
      <c r="K77" s="165"/>
      <c r="L77" s="165"/>
      <c r="M77" s="165"/>
      <c r="N77" s="165"/>
      <c r="O77" s="165"/>
      <c r="P77" s="165"/>
      <c r="Q77" s="165"/>
      <c r="R77" s="165"/>
      <c r="S77" s="165"/>
      <c r="T77" s="165"/>
      <c r="U77" s="165"/>
      <c r="V77" s="165"/>
      <c r="W77" s="165"/>
      <c r="X77" s="165"/>
      <c r="Y77" s="165"/>
      <c r="Z77" s="165"/>
      <c r="AA77" s="165"/>
      <c r="AB77" s="163"/>
      <c r="AC77" s="164"/>
      <c r="AD77" s="165"/>
      <c r="AE77" s="165"/>
      <c r="AF77" s="165"/>
      <c r="AG77" s="165"/>
      <c r="AH77" s="165"/>
      <c r="AI77" s="165"/>
      <c r="AJ77" s="165"/>
      <c r="AK77" s="165"/>
      <c r="AL77" s="165"/>
      <c r="AM77" s="165"/>
      <c r="AN77" s="165"/>
      <c r="AO77" s="165"/>
      <c r="AP77" s="165"/>
      <c r="AQ77" s="165"/>
      <c r="AR77" s="165"/>
      <c r="AS77" s="165"/>
      <c r="AT77" s="165"/>
      <c r="AU77" s="165"/>
      <c r="AV77" s="163"/>
      <c r="AW77" s="164"/>
      <c r="AX77" s="165"/>
      <c r="AY77" s="165"/>
      <c r="AZ77" s="165"/>
      <c r="BA77" s="165"/>
      <c r="BB77" s="165"/>
      <c r="BC77" s="165"/>
      <c r="BD77" s="165"/>
      <c r="BE77" s="165"/>
      <c r="BF77" s="165"/>
      <c r="BG77" s="165"/>
      <c r="BH77" s="165"/>
      <c r="BI77" s="165"/>
      <c r="BJ77" s="165"/>
      <c r="BK77" s="165"/>
      <c r="BL77" s="165"/>
      <c r="BM77" s="165"/>
      <c r="BN77" s="165"/>
      <c r="BO77" s="165"/>
      <c r="BP77" s="163"/>
      <c r="BQ77" s="164"/>
      <c r="BR77" s="165"/>
      <c r="BS77" s="165"/>
      <c r="BT77" s="165"/>
      <c r="BU77" s="165"/>
      <c r="BV77" s="165"/>
      <c r="BW77" s="165"/>
      <c r="BX77" s="165"/>
      <c r="BY77" s="165"/>
      <c r="BZ77" s="165"/>
      <c r="CA77" s="165"/>
      <c r="CB77" s="165"/>
      <c r="CC77" s="165"/>
      <c r="CD77" s="165"/>
      <c r="CE77" s="165"/>
      <c r="CF77" s="165"/>
      <c r="CG77" s="165"/>
      <c r="CH77" s="165"/>
      <c r="CI77" s="165"/>
      <c r="CJ77" s="163"/>
    </row>
    <row r="78" spans="1:88" x14ac:dyDescent="0.3">
      <c r="A78" s="164" t="str">
        <f>IF('Static Information'!$I52="","HIDE",'Static Information'!$I52)</f>
        <v>HIDE</v>
      </c>
      <c r="B78" s="165"/>
      <c r="C78" s="171">
        <f t="shared" si="2"/>
        <v>0</v>
      </c>
      <c r="D78" s="164"/>
      <c r="E78" s="165"/>
      <c r="F78" s="165"/>
      <c r="G78" s="165"/>
      <c r="H78" s="163"/>
      <c r="I78" s="164"/>
      <c r="J78" s="165"/>
      <c r="K78" s="165"/>
      <c r="L78" s="165"/>
      <c r="M78" s="165"/>
      <c r="N78" s="165"/>
      <c r="O78" s="165"/>
      <c r="P78" s="165"/>
      <c r="Q78" s="165"/>
      <c r="R78" s="165"/>
      <c r="S78" s="165"/>
      <c r="T78" s="165"/>
      <c r="U78" s="165"/>
      <c r="V78" s="165"/>
      <c r="W78" s="165"/>
      <c r="X78" s="165"/>
      <c r="Y78" s="165"/>
      <c r="Z78" s="165"/>
      <c r="AA78" s="165"/>
      <c r="AB78" s="163"/>
      <c r="AC78" s="164"/>
      <c r="AD78" s="165"/>
      <c r="AE78" s="165"/>
      <c r="AF78" s="165"/>
      <c r="AG78" s="165"/>
      <c r="AH78" s="165"/>
      <c r="AI78" s="165"/>
      <c r="AJ78" s="165"/>
      <c r="AK78" s="165"/>
      <c r="AL78" s="165"/>
      <c r="AM78" s="165"/>
      <c r="AN78" s="165"/>
      <c r="AO78" s="165"/>
      <c r="AP78" s="165"/>
      <c r="AQ78" s="165"/>
      <c r="AR78" s="165"/>
      <c r="AS78" s="165"/>
      <c r="AT78" s="165"/>
      <c r="AU78" s="165"/>
      <c r="AV78" s="163"/>
      <c r="AW78" s="164"/>
      <c r="AX78" s="165"/>
      <c r="AY78" s="165"/>
      <c r="AZ78" s="165"/>
      <c r="BA78" s="165"/>
      <c r="BB78" s="165"/>
      <c r="BC78" s="165"/>
      <c r="BD78" s="165"/>
      <c r="BE78" s="165"/>
      <c r="BF78" s="165"/>
      <c r="BG78" s="165"/>
      <c r="BH78" s="165"/>
      <c r="BI78" s="165"/>
      <c r="BJ78" s="165"/>
      <c r="BK78" s="165"/>
      <c r="BL78" s="165"/>
      <c r="BM78" s="165"/>
      <c r="BN78" s="165"/>
      <c r="BO78" s="165"/>
      <c r="BP78" s="163"/>
      <c r="BQ78" s="164"/>
      <c r="BR78" s="165"/>
      <c r="BS78" s="165"/>
      <c r="BT78" s="165"/>
      <c r="BU78" s="165"/>
      <c r="BV78" s="165"/>
      <c r="BW78" s="165"/>
      <c r="BX78" s="165"/>
      <c r="BY78" s="165"/>
      <c r="BZ78" s="165"/>
      <c r="CA78" s="165"/>
      <c r="CB78" s="165"/>
      <c r="CC78" s="165"/>
      <c r="CD78" s="165"/>
      <c r="CE78" s="165"/>
      <c r="CF78" s="165"/>
      <c r="CG78" s="165"/>
      <c r="CH78" s="165"/>
      <c r="CI78" s="165"/>
      <c r="CJ78" s="163"/>
    </row>
    <row r="79" spans="1:88" x14ac:dyDescent="0.3">
      <c r="A79" s="164" t="str">
        <f>IF('Static Information'!$I53="","HIDE",'Static Information'!$I53)</f>
        <v>HIDE</v>
      </c>
      <c r="B79" s="165"/>
      <c r="C79" s="171">
        <f t="shared" si="2"/>
        <v>0</v>
      </c>
      <c r="D79" s="164"/>
      <c r="E79" s="165"/>
      <c r="F79" s="165"/>
      <c r="G79" s="165"/>
      <c r="H79" s="163"/>
      <c r="I79" s="164"/>
      <c r="J79" s="165"/>
      <c r="K79" s="165"/>
      <c r="L79" s="165"/>
      <c r="M79" s="165"/>
      <c r="N79" s="165"/>
      <c r="O79" s="165"/>
      <c r="P79" s="165"/>
      <c r="Q79" s="165"/>
      <c r="R79" s="165"/>
      <c r="S79" s="165"/>
      <c r="T79" s="165"/>
      <c r="U79" s="165"/>
      <c r="V79" s="165"/>
      <c r="W79" s="165"/>
      <c r="X79" s="165"/>
      <c r="Y79" s="165"/>
      <c r="Z79" s="165"/>
      <c r="AA79" s="165"/>
      <c r="AB79" s="163"/>
      <c r="AC79" s="164"/>
      <c r="AD79" s="165"/>
      <c r="AE79" s="165"/>
      <c r="AF79" s="165"/>
      <c r="AG79" s="165"/>
      <c r="AH79" s="165"/>
      <c r="AI79" s="165"/>
      <c r="AJ79" s="165"/>
      <c r="AK79" s="165"/>
      <c r="AL79" s="165"/>
      <c r="AM79" s="165"/>
      <c r="AN79" s="165"/>
      <c r="AO79" s="165"/>
      <c r="AP79" s="165"/>
      <c r="AQ79" s="165"/>
      <c r="AR79" s="165"/>
      <c r="AS79" s="165"/>
      <c r="AT79" s="165"/>
      <c r="AU79" s="165"/>
      <c r="AV79" s="163"/>
      <c r="AW79" s="164"/>
      <c r="AX79" s="165"/>
      <c r="AY79" s="165"/>
      <c r="AZ79" s="165"/>
      <c r="BA79" s="165"/>
      <c r="BB79" s="165"/>
      <c r="BC79" s="165"/>
      <c r="BD79" s="165"/>
      <c r="BE79" s="165"/>
      <c r="BF79" s="165"/>
      <c r="BG79" s="165"/>
      <c r="BH79" s="165"/>
      <c r="BI79" s="165"/>
      <c r="BJ79" s="165"/>
      <c r="BK79" s="165"/>
      <c r="BL79" s="165"/>
      <c r="BM79" s="165"/>
      <c r="BN79" s="165"/>
      <c r="BO79" s="165"/>
      <c r="BP79" s="163"/>
      <c r="BQ79" s="164"/>
      <c r="BR79" s="165"/>
      <c r="BS79" s="165"/>
      <c r="BT79" s="165"/>
      <c r="BU79" s="165"/>
      <c r="BV79" s="165"/>
      <c r="BW79" s="165"/>
      <c r="BX79" s="165"/>
      <c r="BY79" s="165"/>
      <c r="BZ79" s="165"/>
      <c r="CA79" s="165"/>
      <c r="CB79" s="165"/>
      <c r="CC79" s="165"/>
      <c r="CD79" s="165"/>
      <c r="CE79" s="165"/>
      <c r="CF79" s="165"/>
      <c r="CG79" s="165"/>
      <c r="CH79" s="165"/>
      <c r="CI79" s="165"/>
      <c r="CJ79" s="163"/>
    </row>
    <row r="80" spans="1:88" x14ac:dyDescent="0.3">
      <c r="A80" s="164" t="str">
        <f>IF('Static Information'!$I54="","HIDE",'Static Information'!$I54)</f>
        <v>HIDE</v>
      </c>
      <c r="B80" s="165"/>
      <c r="C80" s="171">
        <f t="shared" si="2"/>
        <v>0</v>
      </c>
      <c r="D80" s="164"/>
      <c r="E80" s="165"/>
      <c r="F80" s="165"/>
      <c r="G80" s="165"/>
      <c r="H80" s="163"/>
      <c r="I80" s="164"/>
      <c r="J80" s="165"/>
      <c r="K80" s="165"/>
      <c r="L80" s="165"/>
      <c r="M80" s="165"/>
      <c r="N80" s="165"/>
      <c r="O80" s="165"/>
      <c r="P80" s="165"/>
      <c r="Q80" s="165"/>
      <c r="R80" s="165"/>
      <c r="S80" s="165"/>
      <c r="T80" s="165"/>
      <c r="U80" s="165"/>
      <c r="V80" s="165"/>
      <c r="W80" s="165"/>
      <c r="X80" s="165"/>
      <c r="Y80" s="165"/>
      <c r="Z80" s="165"/>
      <c r="AA80" s="165"/>
      <c r="AB80" s="163"/>
      <c r="AC80" s="164"/>
      <c r="AD80" s="165"/>
      <c r="AE80" s="165"/>
      <c r="AF80" s="165"/>
      <c r="AG80" s="165"/>
      <c r="AH80" s="165"/>
      <c r="AI80" s="165"/>
      <c r="AJ80" s="165"/>
      <c r="AK80" s="165"/>
      <c r="AL80" s="165"/>
      <c r="AM80" s="165"/>
      <c r="AN80" s="165"/>
      <c r="AO80" s="165"/>
      <c r="AP80" s="165"/>
      <c r="AQ80" s="165"/>
      <c r="AR80" s="165"/>
      <c r="AS80" s="165"/>
      <c r="AT80" s="165"/>
      <c r="AU80" s="165"/>
      <c r="AV80" s="163"/>
      <c r="AW80" s="164"/>
      <c r="AX80" s="165"/>
      <c r="AY80" s="165"/>
      <c r="AZ80" s="165"/>
      <c r="BA80" s="165"/>
      <c r="BB80" s="165"/>
      <c r="BC80" s="165"/>
      <c r="BD80" s="165"/>
      <c r="BE80" s="165"/>
      <c r="BF80" s="165"/>
      <c r="BG80" s="165"/>
      <c r="BH80" s="165"/>
      <c r="BI80" s="165"/>
      <c r="BJ80" s="165"/>
      <c r="BK80" s="165"/>
      <c r="BL80" s="165"/>
      <c r="BM80" s="165"/>
      <c r="BN80" s="165"/>
      <c r="BO80" s="165"/>
      <c r="BP80" s="163"/>
      <c r="BQ80" s="164"/>
      <c r="BR80" s="165"/>
      <c r="BS80" s="165"/>
      <c r="BT80" s="165"/>
      <c r="BU80" s="165"/>
      <c r="BV80" s="165"/>
      <c r="BW80" s="165"/>
      <c r="BX80" s="165"/>
      <c r="BY80" s="165"/>
      <c r="BZ80" s="165"/>
      <c r="CA80" s="165"/>
      <c r="CB80" s="165"/>
      <c r="CC80" s="165"/>
      <c r="CD80" s="165"/>
      <c r="CE80" s="165"/>
      <c r="CF80" s="165"/>
      <c r="CG80" s="165"/>
      <c r="CH80" s="165"/>
      <c r="CI80" s="165"/>
      <c r="CJ80" s="163"/>
    </row>
    <row r="81" spans="1:88" x14ac:dyDescent="0.3">
      <c r="A81" s="164" t="str">
        <f>IF('Static Information'!$I55="","HIDE",'Static Information'!$I55)</f>
        <v>HIDE</v>
      </c>
      <c r="B81" s="165"/>
      <c r="C81" s="171">
        <f t="shared" si="2"/>
        <v>0</v>
      </c>
      <c r="D81" s="164"/>
      <c r="E81" s="165"/>
      <c r="F81" s="165"/>
      <c r="G81" s="165"/>
      <c r="H81" s="163"/>
      <c r="I81" s="164"/>
      <c r="J81" s="165"/>
      <c r="K81" s="165"/>
      <c r="L81" s="165"/>
      <c r="M81" s="165"/>
      <c r="N81" s="165"/>
      <c r="O81" s="165"/>
      <c r="P81" s="165"/>
      <c r="Q81" s="165"/>
      <c r="R81" s="165"/>
      <c r="S81" s="165"/>
      <c r="T81" s="165"/>
      <c r="U81" s="165"/>
      <c r="V81" s="165"/>
      <c r="W81" s="165"/>
      <c r="X81" s="165"/>
      <c r="Y81" s="165"/>
      <c r="Z81" s="165"/>
      <c r="AA81" s="165"/>
      <c r="AB81" s="163"/>
      <c r="AC81" s="164"/>
      <c r="AD81" s="165"/>
      <c r="AE81" s="165"/>
      <c r="AF81" s="165"/>
      <c r="AG81" s="165"/>
      <c r="AH81" s="165"/>
      <c r="AI81" s="165"/>
      <c r="AJ81" s="165"/>
      <c r="AK81" s="165"/>
      <c r="AL81" s="165"/>
      <c r="AM81" s="165"/>
      <c r="AN81" s="165"/>
      <c r="AO81" s="165"/>
      <c r="AP81" s="165"/>
      <c r="AQ81" s="165"/>
      <c r="AR81" s="165"/>
      <c r="AS81" s="165"/>
      <c r="AT81" s="165"/>
      <c r="AU81" s="165"/>
      <c r="AV81" s="163"/>
      <c r="AW81" s="164"/>
      <c r="AX81" s="165"/>
      <c r="AY81" s="165"/>
      <c r="AZ81" s="165"/>
      <c r="BA81" s="165"/>
      <c r="BB81" s="165"/>
      <c r="BC81" s="165"/>
      <c r="BD81" s="165"/>
      <c r="BE81" s="165"/>
      <c r="BF81" s="165"/>
      <c r="BG81" s="165"/>
      <c r="BH81" s="165"/>
      <c r="BI81" s="165"/>
      <c r="BJ81" s="165"/>
      <c r="BK81" s="165"/>
      <c r="BL81" s="165"/>
      <c r="BM81" s="165"/>
      <c r="BN81" s="165"/>
      <c r="BO81" s="165"/>
      <c r="BP81" s="163"/>
      <c r="BQ81" s="164"/>
      <c r="BR81" s="165"/>
      <c r="BS81" s="165"/>
      <c r="BT81" s="165"/>
      <c r="BU81" s="165"/>
      <c r="BV81" s="165"/>
      <c r="BW81" s="165"/>
      <c r="BX81" s="165"/>
      <c r="BY81" s="165"/>
      <c r="BZ81" s="165"/>
      <c r="CA81" s="165"/>
      <c r="CB81" s="165"/>
      <c r="CC81" s="165"/>
      <c r="CD81" s="165"/>
      <c r="CE81" s="165"/>
      <c r="CF81" s="165"/>
      <c r="CG81" s="165"/>
      <c r="CH81" s="165"/>
      <c r="CI81" s="165"/>
      <c r="CJ81" s="163"/>
    </row>
    <row r="82" spans="1:88" x14ac:dyDescent="0.3">
      <c r="A82" s="164" t="str">
        <f>IF('Static Information'!$I56="","HIDE",'Static Information'!$I56)</f>
        <v>HIDE</v>
      </c>
      <c r="B82" s="165"/>
      <c r="C82" s="171">
        <f t="shared" si="2"/>
        <v>0</v>
      </c>
      <c r="D82" s="164"/>
      <c r="E82" s="165"/>
      <c r="F82" s="165"/>
      <c r="G82" s="165"/>
      <c r="H82" s="163"/>
      <c r="I82" s="164"/>
      <c r="J82" s="165"/>
      <c r="K82" s="165"/>
      <c r="L82" s="165"/>
      <c r="M82" s="165"/>
      <c r="N82" s="165"/>
      <c r="O82" s="165"/>
      <c r="P82" s="165"/>
      <c r="Q82" s="165"/>
      <c r="R82" s="165"/>
      <c r="S82" s="165"/>
      <c r="T82" s="165"/>
      <c r="U82" s="165"/>
      <c r="V82" s="165"/>
      <c r="W82" s="165"/>
      <c r="X82" s="165"/>
      <c r="Y82" s="165"/>
      <c r="Z82" s="165"/>
      <c r="AA82" s="165"/>
      <c r="AB82" s="163"/>
      <c r="AC82" s="164"/>
      <c r="AD82" s="165"/>
      <c r="AE82" s="165"/>
      <c r="AF82" s="165"/>
      <c r="AG82" s="165"/>
      <c r="AH82" s="165"/>
      <c r="AI82" s="165"/>
      <c r="AJ82" s="165"/>
      <c r="AK82" s="165"/>
      <c r="AL82" s="165"/>
      <c r="AM82" s="165"/>
      <c r="AN82" s="165"/>
      <c r="AO82" s="165"/>
      <c r="AP82" s="165"/>
      <c r="AQ82" s="165"/>
      <c r="AR82" s="165"/>
      <c r="AS82" s="165"/>
      <c r="AT82" s="165"/>
      <c r="AU82" s="165"/>
      <c r="AV82" s="163"/>
      <c r="AW82" s="164"/>
      <c r="AX82" s="165"/>
      <c r="AY82" s="165"/>
      <c r="AZ82" s="165"/>
      <c r="BA82" s="165"/>
      <c r="BB82" s="165"/>
      <c r="BC82" s="165"/>
      <c r="BD82" s="165"/>
      <c r="BE82" s="165"/>
      <c r="BF82" s="165"/>
      <c r="BG82" s="165"/>
      <c r="BH82" s="165"/>
      <c r="BI82" s="165"/>
      <c r="BJ82" s="165"/>
      <c r="BK82" s="165"/>
      <c r="BL82" s="165"/>
      <c r="BM82" s="165"/>
      <c r="BN82" s="165"/>
      <c r="BO82" s="165"/>
      <c r="BP82" s="163"/>
      <c r="BQ82" s="164"/>
      <c r="BR82" s="165"/>
      <c r="BS82" s="165"/>
      <c r="BT82" s="165"/>
      <c r="BU82" s="165"/>
      <c r="BV82" s="165"/>
      <c r="BW82" s="165"/>
      <c r="BX82" s="165"/>
      <c r="BY82" s="165"/>
      <c r="BZ82" s="165"/>
      <c r="CA82" s="165"/>
      <c r="CB82" s="165"/>
      <c r="CC82" s="165"/>
      <c r="CD82" s="165"/>
      <c r="CE82" s="165"/>
      <c r="CF82" s="165"/>
      <c r="CG82" s="165"/>
      <c r="CH82" s="165"/>
      <c r="CI82" s="165"/>
      <c r="CJ82" s="163"/>
    </row>
    <row r="83" spans="1:88" x14ac:dyDescent="0.3">
      <c r="A83" s="164" t="str">
        <f>IF('Static Information'!$I57="","HIDE",'Static Information'!$I57)</f>
        <v>HIDE</v>
      </c>
      <c r="B83" s="165"/>
      <c r="C83" s="171">
        <f t="shared" si="2"/>
        <v>0</v>
      </c>
      <c r="D83" s="164"/>
      <c r="E83" s="165"/>
      <c r="F83" s="165"/>
      <c r="G83" s="165"/>
      <c r="H83" s="163"/>
      <c r="I83" s="164"/>
      <c r="J83" s="165"/>
      <c r="K83" s="165"/>
      <c r="L83" s="165"/>
      <c r="M83" s="165"/>
      <c r="N83" s="165"/>
      <c r="O83" s="165"/>
      <c r="P83" s="165"/>
      <c r="Q83" s="165"/>
      <c r="R83" s="165"/>
      <c r="S83" s="165"/>
      <c r="T83" s="165"/>
      <c r="U83" s="165"/>
      <c r="V83" s="165"/>
      <c r="W83" s="165"/>
      <c r="X83" s="165"/>
      <c r="Y83" s="165"/>
      <c r="Z83" s="165"/>
      <c r="AA83" s="165"/>
      <c r="AB83" s="163"/>
      <c r="AC83" s="164"/>
      <c r="AD83" s="165"/>
      <c r="AE83" s="165"/>
      <c r="AF83" s="165"/>
      <c r="AG83" s="165"/>
      <c r="AH83" s="165"/>
      <c r="AI83" s="165"/>
      <c r="AJ83" s="165"/>
      <c r="AK83" s="165"/>
      <c r="AL83" s="165"/>
      <c r="AM83" s="165"/>
      <c r="AN83" s="165"/>
      <c r="AO83" s="165"/>
      <c r="AP83" s="165"/>
      <c r="AQ83" s="165"/>
      <c r="AR83" s="165"/>
      <c r="AS83" s="165"/>
      <c r="AT83" s="165"/>
      <c r="AU83" s="165"/>
      <c r="AV83" s="163"/>
      <c r="AW83" s="164"/>
      <c r="AX83" s="165"/>
      <c r="AY83" s="165"/>
      <c r="AZ83" s="165"/>
      <c r="BA83" s="165"/>
      <c r="BB83" s="165"/>
      <c r="BC83" s="165"/>
      <c r="BD83" s="165"/>
      <c r="BE83" s="165"/>
      <c r="BF83" s="165"/>
      <c r="BG83" s="165"/>
      <c r="BH83" s="165"/>
      <c r="BI83" s="165"/>
      <c r="BJ83" s="165"/>
      <c r="BK83" s="165"/>
      <c r="BL83" s="165"/>
      <c r="BM83" s="165"/>
      <c r="BN83" s="165"/>
      <c r="BO83" s="165"/>
      <c r="BP83" s="163"/>
      <c r="BQ83" s="164"/>
      <c r="BR83" s="165"/>
      <c r="BS83" s="165"/>
      <c r="BT83" s="165"/>
      <c r="BU83" s="165"/>
      <c r="BV83" s="165"/>
      <c r="BW83" s="165"/>
      <c r="BX83" s="165"/>
      <c r="BY83" s="165"/>
      <c r="BZ83" s="165"/>
      <c r="CA83" s="165"/>
      <c r="CB83" s="165"/>
      <c r="CC83" s="165"/>
      <c r="CD83" s="165"/>
      <c r="CE83" s="165"/>
      <c r="CF83" s="165"/>
      <c r="CG83" s="165"/>
      <c r="CH83" s="165"/>
      <c r="CI83" s="165"/>
      <c r="CJ83" s="163"/>
    </row>
    <row r="84" spans="1:88" x14ac:dyDescent="0.3">
      <c r="A84" s="164" t="str">
        <f>IF('Static Information'!$I58="","HIDE",'Static Information'!$I58)</f>
        <v>HIDE</v>
      </c>
      <c r="B84" s="165"/>
      <c r="C84" s="171">
        <f t="shared" si="2"/>
        <v>0</v>
      </c>
      <c r="D84" s="164"/>
      <c r="E84" s="165"/>
      <c r="F84" s="165"/>
      <c r="G84" s="165"/>
      <c r="H84" s="163"/>
      <c r="I84" s="164"/>
      <c r="J84" s="165"/>
      <c r="K84" s="165"/>
      <c r="L84" s="165"/>
      <c r="M84" s="165"/>
      <c r="N84" s="165"/>
      <c r="O84" s="165"/>
      <c r="P84" s="165"/>
      <c r="Q84" s="165"/>
      <c r="R84" s="165"/>
      <c r="S84" s="165"/>
      <c r="T84" s="165"/>
      <c r="U84" s="165"/>
      <c r="V84" s="165"/>
      <c r="W84" s="165"/>
      <c r="X84" s="165"/>
      <c r="Y84" s="165"/>
      <c r="Z84" s="165"/>
      <c r="AA84" s="165"/>
      <c r="AB84" s="163"/>
      <c r="AC84" s="164"/>
      <c r="AD84" s="165"/>
      <c r="AE84" s="165"/>
      <c r="AF84" s="165"/>
      <c r="AG84" s="165"/>
      <c r="AH84" s="165"/>
      <c r="AI84" s="165"/>
      <c r="AJ84" s="165"/>
      <c r="AK84" s="165"/>
      <c r="AL84" s="165"/>
      <c r="AM84" s="165"/>
      <c r="AN84" s="165"/>
      <c r="AO84" s="165"/>
      <c r="AP84" s="165"/>
      <c r="AQ84" s="165"/>
      <c r="AR84" s="165"/>
      <c r="AS84" s="165"/>
      <c r="AT84" s="165"/>
      <c r="AU84" s="165"/>
      <c r="AV84" s="163"/>
      <c r="AW84" s="164"/>
      <c r="AX84" s="165"/>
      <c r="AY84" s="165"/>
      <c r="AZ84" s="165"/>
      <c r="BA84" s="165"/>
      <c r="BB84" s="165"/>
      <c r="BC84" s="165"/>
      <c r="BD84" s="165"/>
      <c r="BE84" s="165"/>
      <c r="BF84" s="165"/>
      <c r="BG84" s="165"/>
      <c r="BH84" s="165"/>
      <c r="BI84" s="165"/>
      <c r="BJ84" s="165"/>
      <c r="BK84" s="165"/>
      <c r="BL84" s="165"/>
      <c r="BM84" s="165"/>
      <c r="BN84" s="165"/>
      <c r="BO84" s="165"/>
      <c r="BP84" s="163"/>
      <c r="BQ84" s="164"/>
      <c r="BR84" s="165"/>
      <c r="BS84" s="165"/>
      <c r="BT84" s="165"/>
      <c r="BU84" s="165"/>
      <c r="BV84" s="165"/>
      <c r="BW84" s="165"/>
      <c r="BX84" s="165"/>
      <c r="BY84" s="165"/>
      <c r="BZ84" s="165"/>
      <c r="CA84" s="165"/>
      <c r="CB84" s="165"/>
      <c r="CC84" s="165"/>
      <c r="CD84" s="165"/>
      <c r="CE84" s="165"/>
      <c r="CF84" s="165"/>
      <c r="CG84" s="165"/>
      <c r="CH84" s="165"/>
      <c r="CI84" s="165"/>
      <c r="CJ84" s="163"/>
    </row>
    <row r="85" spans="1:88" x14ac:dyDescent="0.3">
      <c r="A85" s="164" t="str">
        <f>IF('Static Information'!$I59="","HIDE",'Static Information'!$I59)</f>
        <v>HIDE</v>
      </c>
      <c r="B85" s="165"/>
      <c r="C85" s="171">
        <f t="shared" si="2"/>
        <v>0</v>
      </c>
      <c r="D85" s="164"/>
      <c r="E85" s="165"/>
      <c r="F85" s="165"/>
      <c r="G85" s="165"/>
      <c r="H85" s="163"/>
      <c r="I85" s="164"/>
      <c r="J85" s="165"/>
      <c r="K85" s="165"/>
      <c r="L85" s="165"/>
      <c r="M85" s="165"/>
      <c r="N85" s="165"/>
      <c r="O85" s="165"/>
      <c r="P85" s="165"/>
      <c r="Q85" s="165"/>
      <c r="R85" s="165"/>
      <c r="S85" s="165"/>
      <c r="T85" s="165"/>
      <c r="U85" s="165"/>
      <c r="V85" s="165"/>
      <c r="W85" s="165"/>
      <c r="X85" s="165"/>
      <c r="Y85" s="165"/>
      <c r="Z85" s="165"/>
      <c r="AA85" s="165"/>
      <c r="AB85" s="163"/>
      <c r="AC85" s="164"/>
      <c r="AD85" s="165"/>
      <c r="AE85" s="165"/>
      <c r="AF85" s="165"/>
      <c r="AG85" s="165"/>
      <c r="AH85" s="165"/>
      <c r="AI85" s="165"/>
      <c r="AJ85" s="165"/>
      <c r="AK85" s="165"/>
      <c r="AL85" s="165"/>
      <c r="AM85" s="165"/>
      <c r="AN85" s="165"/>
      <c r="AO85" s="165"/>
      <c r="AP85" s="165"/>
      <c r="AQ85" s="165"/>
      <c r="AR85" s="165"/>
      <c r="AS85" s="165"/>
      <c r="AT85" s="165"/>
      <c r="AU85" s="165"/>
      <c r="AV85" s="163"/>
      <c r="AW85" s="164"/>
      <c r="AX85" s="165"/>
      <c r="AY85" s="165"/>
      <c r="AZ85" s="165"/>
      <c r="BA85" s="165"/>
      <c r="BB85" s="165"/>
      <c r="BC85" s="165"/>
      <c r="BD85" s="165"/>
      <c r="BE85" s="165"/>
      <c r="BF85" s="165"/>
      <c r="BG85" s="165"/>
      <c r="BH85" s="165"/>
      <c r="BI85" s="165"/>
      <c r="BJ85" s="165"/>
      <c r="BK85" s="165"/>
      <c r="BL85" s="165"/>
      <c r="BM85" s="165"/>
      <c r="BN85" s="165"/>
      <c r="BO85" s="165"/>
      <c r="BP85" s="163"/>
      <c r="BQ85" s="164"/>
      <c r="BR85" s="165"/>
      <c r="BS85" s="165"/>
      <c r="BT85" s="165"/>
      <c r="BU85" s="165"/>
      <c r="BV85" s="165"/>
      <c r="BW85" s="165"/>
      <c r="BX85" s="165"/>
      <c r="BY85" s="165"/>
      <c r="BZ85" s="165"/>
      <c r="CA85" s="165"/>
      <c r="CB85" s="165"/>
      <c r="CC85" s="165"/>
      <c r="CD85" s="165"/>
      <c r="CE85" s="165"/>
      <c r="CF85" s="165"/>
      <c r="CG85" s="165"/>
      <c r="CH85" s="165"/>
      <c r="CI85" s="165"/>
      <c r="CJ85" s="163"/>
    </row>
    <row r="86" spans="1:88" x14ac:dyDescent="0.3">
      <c r="A86" s="164" t="str">
        <f>IF('Static Information'!$I60="","HIDE",'Static Information'!$I60)</f>
        <v>HIDE</v>
      </c>
      <c r="B86" s="165"/>
      <c r="C86" s="171">
        <f t="shared" si="2"/>
        <v>0</v>
      </c>
      <c r="D86" s="164"/>
      <c r="E86" s="165"/>
      <c r="F86" s="165"/>
      <c r="G86" s="165"/>
      <c r="H86" s="163"/>
      <c r="I86" s="164"/>
      <c r="J86" s="165"/>
      <c r="K86" s="165"/>
      <c r="L86" s="165"/>
      <c r="M86" s="165"/>
      <c r="N86" s="165"/>
      <c r="O86" s="165"/>
      <c r="P86" s="165"/>
      <c r="Q86" s="165"/>
      <c r="R86" s="165"/>
      <c r="S86" s="165"/>
      <c r="T86" s="165"/>
      <c r="U86" s="165"/>
      <c r="V86" s="165"/>
      <c r="W86" s="165"/>
      <c r="X86" s="165"/>
      <c r="Y86" s="165"/>
      <c r="Z86" s="165"/>
      <c r="AA86" s="165"/>
      <c r="AB86" s="163"/>
      <c r="AC86" s="164"/>
      <c r="AD86" s="165"/>
      <c r="AE86" s="165"/>
      <c r="AF86" s="165"/>
      <c r="AG86" s="165"/>
      <c r="AH86" s="165"/>
      <c r="AI86" s="165"/>
      <c r="AJ86" s="165"/>
      <c r="AK86" s="165"/>
      <c r="AL86" s="165"/>
      <c r="AM86" s="165"/>
      <c r="AN86" s="165"/>
      <c r="AO86" s="165"/>
      <c r="AP86" s="165"/>
      <c r="AQ86" s="165"/>
      <c r="AR86" s="165"/>
      <c r="AS86" s="165"/>
      <c r="AT86" s="165"/>
      <c r="AU86" s="165"/>
      <c r="AV86" s="163"/>
      <c r="AW86" s="164"/>
      <c r="AX86" s="165"/>
      <c r="AY86" s="165"/>
      <c r="AZ86" s="165"/>
      <c r="BA86" s="165"/>
      <c r="BB86" s="165"/>
      <c r="BC86" s="165"/>
      <c r="BD86" s="165"/>
      <c r="BE86" s="165"/>
      <c r="BF86" s="165"/>
      <c r="BG86" s="165"/>
      <c r="BH86" s="165"/>
      <c r="BI86" s="165"/>
      <c r="BJ86" s="165"/>
      <c r="BK86" s="165"/>
      <c r="BL86" s="165"/>
      <c r="BM86" s="165"/>
      <c r="BN86" s="165"/>
      <c r="BO86" s="165"/>
      <c r="BP86" s="163"/>
      <c r="BQ86" s="164"/>
      <c r="BR86" s="165"/>
      <c r="BS86" s="165"/>
      <c r="BT86" s="165"/>
      <c r="BU86" s="165"/>
      <c r="BV86" s="165"/>
      <c r="BW86" s="165"/>
      <c r="BX86" s="165"/>
      <c r="BY86" s="165"/>
      <c r="BZ86" s="165"/>
      <c r="CA86" s="165"/>
      <c r="CB86" s="165"/>
      <c r="CC86" s="165"/>
      <c r="CD86" s="165"/>
      <c r="CE86" s="165"/>
      <c r="CF86" s="165"/>
      <c r="CG86" s="165"/>
      <c r="CH86" s="165"/>
      <c r="CI86" s="165"/>
      <c r="CJ86" s="163"/>
    </row>
    <row r="87" spans="1:88" x14ac:dyDescent="0.3">
      <c r="A87" s="164" t="str">
        <f>IF('Static Information'!$I61="","HIDE",'Static Information'!$I61)</f>
        <v>HIDE</v>
      </c>
      <c r="B87" s="165"/>
      <c r="C87" s="171">
        <f t="shared" si="2"/>
        <v>0</v>
      </c>
      <c r="D87" s="164"/>
      <c r="E87" s="165"/>
      <c r="F87" s="165"/>
      <c r="G87" s="165"/>
      <c r="H87" s="163"/>
      <c r="I87" s="164"/>
      <c r="J87" s="165"/>
      <c r="K87" s="165"/>
      <c r="L87" s="165"/>
      <c r="M87" s="165"/>
      <c r="N87" s="165"/>
      <c r="O87" s="165"/>
      <c r="P87" s="165"/>
      <c r="Q87" s="165"/>
      <c r="R87" s="165"/>
      <c r="S87" s="165"/>
      <c r="T87" s="165"/>
      <c r="U87" s="165"/>
      <c r="V87" s="165"/>
      <c r="W87" s="165"/>
      <c r="X87" s="165"/>
      <c r="Y87" s="165"/>
      <c r="Z87" s="165"/>
      <c r="AA87" s="165"/>
      <c r="AB87" s="163"/>
      <c r="AC87" s="164"/>
      <c r="AD87" s="165"/>
      <c r="AE87" s="165"/>
      <c r="AF87" s="165"/>
      <c r="AG87" s="165"/>
      <c r="AH87" s="165"/>
      <c r="AI87" s="165"/>
      <c r="AJ87" s="165"/>
      <c r="AK87" s="165"/>
      <c r="AL87" s="165"/>
      <c r="AM87" s="165"/>
      <c r="AN87" s="165"/>
      <c r="AO87" s="165"/>
      <c r="AP87" s="165"/>
      <c r="AQ87" s="165"/>
      <c r="AR87" s="165"/>
      <c r="AS87" s="165"/>
      <c r="AT87" s="165"/>
      <c r="AU87" s="165"/>
      <c r="AV87" s="163"/>
      <c r="AW87" s="164"/>
      <c r="AX87" s="165"/>
      <c r="AY87" s="165"/>
      <c r="AZ87" s="165"/>
      <c r="BA87" s="165"/>
      <c r="BB87" s="165"/>
      <c r="BC87" s="165"/>
      <c r="BD87" s="165"/>
      <c r="BE87" s="165"/>
      <c r="BF87" s="165"/>
      <c r="BG87" s="165"/>
      <c r="BH87" s="165"/>
      <c r="BI87" s="165"/>
      <c r="BJ87" s="165"/>
      <c r="BK87" s="165"/>
      <c r="BL87" s="165"/>
      <c r="BM87" s="165"/>
      <c r="BN87" s="165"/>
      <c r="BO87" s="165"/>
      <c r="BP87" s="163"/>
      <c r="BQ87" s="164"/>
      <c r="BR87" s="165"/>
      <c r="BS87" s="165"/>
      <c r="BT87" s="165"/>
      <c r="BU87" s="165"/>
      <c r="BV87" s="165"/>
      <c r="BW87" s="165"/>
      <c r="BX87" s="165"/>
      <c r="BY87" s="165"/>
      <c r="BZ87" s="165"/>
      <c r="CA87" s="165"/>
      <c r="CB87" s="165"/>
      <c r="CC87" s="165"/>
      <c r="CD87" s="165"/>
      <c r="CE87" s="165"/>
      <c r="CF87" s="165"/>
      <c r="CG87" s="165"/>
      <c r="CH87" s="165"/>
      <c r="CI87" s="165"/>
      <c r="CJ87" s="163"/>
    </row>
    <row r="88" spans="1:88" x14ac:dyDescent="0.3">
      <c r="A88" s="164" t="str">
        <f>IF('Static Information'!$I62="","HIDE",'Static Information'!$I62)</f>
        <v>HIDE</v>
      </c>
      <c r="B88" s="165"/>
      <c r="C88" s="171">
        <f t="shared" si="2"/>
        <v>0</v>
      </c>
      <c r="D88" s="164"/>
      <c r="E88" s="165"/>
      <c r="F88" s="165"/>
      <c r="G88" s="165"/>
      <c r="H88" s="163"/>
      <c r="I88" s="164"/>
      <c r="J88" s="165"/>
      <c r="K88" s="165"/>
      <c r="L88" s="165"/>
      <c r="M88" s="165"/>
      <c r="N88" s="165"/>
      <c r="O88" s="165"/>
      <c r="P88" s="165"/>
      <c r="Q88" s="165"/>
      <c r="R88" s="165"/>
      <c r="S88" s="165"/>
      <c r="T88" s="165"/>
      <c r="U88" s="165"/>
      <c r="V88" s="165"/>
      <c r="W88" s="165"/>
      <c r="X88" s="165"/>
      <c r="Y88" s="165"/>
      <c r="Z88" s="165"/>
      <c r="AA88" s="165"/>
      <c r="AB88" s="163"/>
      <c r="AC88" s="164"/>
      <c r="AD88" s="165"/>
      <c r="AE88" s="165"/>
      <c r="AF88" s="165"/>
      <c r="AG88" s="165"/>
      <c r="AH88" s="165"/>
      <c r="AI88" s="165"/>
      <c r="AJ88" s="165"/>
      <c r="AK88" s="165"/>
      <c r="AL88" s="165"/>
      <c r="AM88" s="165"/>
      <c r="AN88" s="165"/>
      <c r="AO88" s="165"/>
      <c r="AP88" s="165"/>
      <c r="AQ88" s="165"/>
      <c r="AR88" s="165"/>
      <c r="AS88" s="165"/>
      <c r="AT88" s="165"/>
      <c r="AU88" s="165"/>
      <c r="AV88" s="163"/>
      <c r="AW88" s="164"/>
      <c r="AX88" s="165"/>
      <c r="AY88" s="165"/>
      <c r="AZ88" s="165"/>
      <c r="BA88" s="165"/>
      <c r="BB88" s="165"/>
      <c r="BC88" s="165"/>
      <c r="BD88" s="165"/>
      <c r="BE88" s="165"/>
      <c r="BF88" s="165"/>
      <c r="BG88" s="165"/>
      <c r="BH88" s="165"/>
      <c r="BI88" s="165"/>
      <c r="BJ88" s="165"/>
      <c r="BK88" s="165"/>
      <c r="BL88" s="165"/>
      <c r="BM88" s="165"/>
      <c r="BN88" s="165"/>
      <c r="BO88" s="165"/>
      <c r="BP88" s="163"/>
      <c r="BQ88" s="164"/>
      <c r="BR88" s="165"/>
      <c r="BS88" s="165"/>
      <c r="BT88" s="165"/>
      <c r="BU88" s="165"/>
      <c r="BV88" s="165"/>
      <c r="BW88" s="165"/>
      <c r="BX88" s="165"/>
      <c r="BY88" s="165"/>
      <c r="BZ88" s="165"/>
      <c r="CA88" s="165"/>
      <c r="CB88" s="165"/>
      <c r="CC88" s="165"/>
      <c r="CD88" s="165"/>
      <c r="CE88" s="165"/>
      <c r="CF88" s="165"/>
      <c r="CG88" s="165"/>
      <c r="CH88" s="165"/>
      <c r="CI88" s="165"/>
      <c r="CJ88" s="163"/>
    </row>
    <row r="89" spans="1:88" x14ac:dyDescent="0.3">
      <c r="A89" s="164" t="str">
        <f>IF('Static Information'!$I63="","HIDE",'Static Information'!$I63)</f>
        <v>HIDE</v>
      </c>
      <c r="B89" s="165"/>
      <c r="C89" s="171">
        <f t="shared" si="2"/>
        <v>0</v>
      </c>
      <c r="D89" s="164"/>
      <c r="E89" s="165"/>
      <c r="F89" s="165"/>
      <c r="G89" s="165"/>
      <c r="H89" s="163"/>
      <c r="I89" s="164"/>
      <c r="J89" s="165"/>
      <c r="K89" s="165"/>
      <c r="L89" s="165"/>
      <c r="M89" s="165"/>
      <c r="N89" s="165"/>
      <c r="O89" s="165"/>
      <c r="P89" s="165"/>
      <c r="Q89" s="165"/>
      <c r="R89" s="165"/>
      <c r="S89" s="165"/>
      <c r="T89" s="165"/>
      <c r="U89" s="165"/>
      <c r="V89" s="165"/>
      <c r="W89" s="165"/>
      <c r="X89" s="165"/>
      <c r="Y89" s="165"/>
      <c r="Z89" s="165"/>
      <c r="AA89" s="165"/>
      <c r="AB89" s="163"/>
      <c r="AC89" s="164"/>
      <c r="AD89" s="165"/>
      <c r="AE89" s="165"/>
      <c r="AF89" s="165"/>
      <c r="AG89" s="165"/>
      <c r="AH89" s="165"/>
      <c r="AI89" s="165"/>
      <c r="AJ89" s="165"/>
      <c r="AK89" s="165"/>
      <c r="AL89" s="165"/>
      <c r="AM89" s="165"/>
      <c r="AN89" s="165"/>
      <c r="AO89" s="165"/>
      <c r="AP89" s="165"/>
      <c r="AQ89" s="165"/>
      <c r="AR89" s="165"/>
      <c r="AS89" s="165"/>
      <c r="AT89" s="165"/>
      <c r="AU89" s="165"/>
      <c r="AV89" s="163"/>
      <c r="AW89" s="164"/>
      <c r="AX89" s="165"/>
      <c r="AY89" s="165"/>
      <c r="AZ89" s="165"/>
      <c r="BA89" s="165"/>
      <c r="BB89" s="165"/>
      <c r="BC89" s="165"/>
      <c r="BD89" s="165"/>
      <c r="BE89" s="165"/>
      <c r="BF89" s="165"/>
      <c r="BG89" s="165"/>
      <c r="BH89" s="165"/>
      <c r="BI89" s="165"/>
      <c r="BJ89" s="165"/>
      <c r="BK89" s="165"/>
      <c r="BL89" s="165"/>
      <c r="BM89" s="165"/>
      <c r="BN89" s="165"/>
      <c r="BO89" s="165"/>
      <c r="BP89" s="163"/>
      <c r="BQ89" s="164"/>
      <c r="BR89" s="165"/>
      <c r="BS89" s="165"/>
      <c r="BT89" s="165"/>
      <c r="BU89" s="165"/>
      <c r="BV89" s="165"/>
      <c r="BW89" s="165"/>
      <c r="BX89" s="165"/>
      <c r="BY89" s="165"/>
      <c r="BZ89" s="165"/>
      <c r="CA89" s="165"/>
      <c r="CB89" s="165"/>
      <c r="CC89" s="165"/>
      <c r="CD89" s="165"/>
      <c r="CE89" s="165"/>
      <c r="CF89" s="165"/>
      <c r="CG89" s="165"/>
      <c r="CH89" s="165"/>
      <c r="CI89" s="165"/>
      <c r="CJ89" s="163"/>
    </row>
    <row r="90" spans="1:88" x14ac:dyDescent="0.3">
      <c r="A90" s="164" t="str">
        <f>IF('Static Information'!$I64="","HIDE",'Static Information'!$I64)</f>
        <v>HIDE</v>
      </c>
      <c r="B90" s="165"/>
      <c r="C90" s="171">
        <f t="shared" si="2"/>
        <v>0</v>
      </c>
      <c r="D90" s="164"/>
      <c r="E90" s="165"/>
      <c r="F90" s="165"/>
      <c r="G90" s="165"/>
      <c r="H90" s="163"/>
      <c r="I90" s="164"/>
      <c r="J90" s="165"/>
      <c r="K90" s="165"/>
      <c r="L90" s="165"/>
      <c r="M90" s="165"/>
      <c r="N90" s="165"/>
      <c r="O90" s="165"/>
      <c r="P90" s="165"/>
      <c r="Q90" s="165"/>
      <c r="R90" s="165"/>
      <c r="S90" s="165"/>
      <c r="T90" s="165"/>
      <c r="U90" s="165"/>
      <c r="V90" s="165"/>
      <c r="W90" s="165"/>
      <c r="X90" s="165"/>
      <c r="Y90" s="165"/>
      <c r="Z90" s="165"/>
      <c r="AA90" s="165"/>
      <c r="AB90" s="163"/>
      <c r="AC90" s="164"/>
      <c r="AD90" s="165"/>
      <c r="AE90" s="165"/>
      <c r="AF90" s="165"/>
      <c r="AG90" s="165"/>
      <c r="AH90" s="165"/>
      <c r="AI90" s="165"/>
      <c r="AJ90" s="165"/>
      <c r="AK90" s="165"/>
      <c r="AL90" s="165"/>
      <c r="AM90" s="165"/>
      <c r="AN90" s="165"/>
      <c r="AO90" s="165"/>
      <c r="AP90" s="165"/>
      <c r="AQ90" s="165"/>
      <c r="AR90" s="165"/>
      <c r="AS90" s="165"/>
      <c r="AT90" s="165"/>
      <c r="AU90" s="165"/>
      <c r="AV90" s="163"/>
      <c r="AW90" s="164"/>
      <c r="AX90" s="165"/>
      <c r="AY90" s="165"/>
      <c r="AZ90" s="165"/>
      <c r="BA90" s="165"/>
      <c r="BB90" s="165"/>
      <c r="BC90" s="165"/>
      <c r="BD90" s="165"/>
      <c r="BE90" s="165"/>
      <c r="BF90" s="165"/>
      <c r="BG90" s="165"/>
      <c r="BH90" s="165"/>
      <c r="BI90" s="165"/>
      <c r="BJ90" s="165"/>
      <c r="BK90" s="165"/>
      <c r="BL90" s="165"/>
      <c r="BM90" s="165"/>
      <c r="BN90" s="165"/>
      <c r="BO90" s="165"/>
      <c r="BP90" s="163"/>
      <c r="BQ90" s="164"/>
      <c r="BR90" s="165"/>
      <c r="BS90" s="165"/>
      <c r="BT90" s="165"/>
      <c r="BU90" s="165"/>
      <c r="BV90" s="165"/>
      <c r="BW90" s="165"/>
      <c r="BX90" s="165"/>
      <c r="BY90" s="165"/>
      <c r="BZ90" s="165"/>
      <c r="CA90" s="165"/>
      <c r="CB90" s="165"/>
      <c r="CC90" s="165"/>
      <c r="CD90" s="165"/>
      <c r="CE90" s="165"/>
      <c r="CF90" s="165"/>
      <c r="CG90" s="165"/>
      <c r="CH90" s="165"/>
      <c r="CI90" s="165"/>
      <c r="CJ90" s="163"/>
    </row>
    <row r="91" spans="1:88" x14ac:dyDescent="0.3">
      <c r="A91" s="164" t="str">
        <f>IF('Static Information'!$I65="","HIDE",'Static Information'!$I65)</f>
        <v>HIDE</v>
      </c>
      <c r="B91" s="165"/>
      <c r="C91" s="171">
        <f t="shared" si="2"/>
        <v>0</v>
      </c>
      <c r="D91" s="164"/>
      <c r="E91" s="165"/>
      <c r="F91" s="165"/>
      <c r="G91" s="165"/>
      <c r="H91" s="163"/>
      <c r="I91" s="164"/>
      <c r="J91" s="165"/>
      <c r="K91" s="165"/>
      <c r="L91" s="165"/>
      <c r="M91" s="165"/>
      <c r="N91" s="165"/>
      <c r="O91" s="165"/>
      <c r="P91" s="165"/>
      <c r="Q91" s="165"/>
      <c r="R91" s="165"/>
      <c r="S91" s="165"/>
      <c r="T91" s="165"/>
      <c r="U91" s="165"/>
      <c r="V91" s="165"/>
      <c r="W91" s="165"/>
      <c r="X91" s="165"/>
      <c r="Y91" s="165"/>
      <c r="Z91" s="165"/>
      <c r="AA91" s="165"/>
      <c r="AB91" s="163"/>
      <c r="AC91" s="164"/>
      <c r="AD91" s="165"/>
      <c r="AE91" s="165"/>
      <c r="AF91" s="165"/>
      <c r="AG91" s="165"/>
      <c r="AH91" s="165"/>
      <c r="AI91" s="165"/>
      <c r="AJ91" s="165"/>
      <c r="AK91" s="165"/>
      <c r="AL91" s="165"/>
      <c r="AM91" s="165"/>
      <c r="AN91" s="165"/>
      <c r="AO91" s="165"/>
      <c r="AP91" s="165"/>
      <c r="AQ91" s="165"/>
      <c r="AR91" s="165"/>
      <c r="AS91" s="165"/>
      <c r="AT91" s="165"/>
      <c r="AU91" s="165"/>
      <c r="AV91" s="163"/>
      <c r="AW91" s="164"/>
      <c r="AX91" s="165"/>
      <c r="AY91" s="165"/>
      <c r="AZ91" s="165"/>
      <c r="BA91" s="165"/>
      <c r="BB91" s="165"/>
      <c r="BC91" s="165"/>
      <c r="BD91" s="165"/>
      <c r="BE91" s="165"/>
      <c r="BF91" s="165"/>
      <c r="BG91" s="165"/>
      <c r="BH91" s="165"/>
      <c r="BI91" s="165"/>
      <c r="BJ91" s="165"/>
      <c r="BK91" s="165"/>
      <c r="BL91" s="165"/>
      <c r="BM91" s="165"/>
      <c r="BN91" s="165"/>
      <c r="BO91" s="165"/>
      <c r="BP91" s="163"/>
      <c r="BQ91" s="164"/>
      <c r="BR91" s="165"/>
      <c r="BS91" s="165"/>
      <c r="BT91" s="165"/>
      <c r="BU91" s="165"/>
      <c r="BV91" s="165"/>
      <c r="BW91" s="165"/>
      <c r="BX91" s="165"/>
      <c r="BY91" s="165"/>
      <c r="BZ91" s="165"/>
      <c r="CA91" s="165"/>
      <c r="CB91" s="165"/>
      <c r="CC91" s="165"/>
      <c r="CD91" s="165"/>
      <c r="CE91" s="165"/>
      <c r="CF91" s="165"/>
      <c r="CG91" s="165"/>
      <c r="CH91" s="165"/>
      <c r="CI91" s="165"/>
      <c r="CJ91" s="163"/>
    </row>
    <row r="92" spans="1:88" x14ac:dyDescent="0.3">
      <c r="A92" s="164" t="str">
        <f>IF('Static Information'!$I66="","HIDE",'Static Information'!$I66)</f>
        <v>HIDE</v>
      </c>
      <c r="B92" s="165"/>
      <c r="C92" s="171">
        <f t="shared" ref="C92:C112" si="3">SUM(D92:CJ92)</f>
        <v>0</v>
      </c>
      <c r="D92" s="164"/>
      <c r="E92" s="165"/>
      <c r="F92" s="165"/>
      <c r="G92" s="165"/>
      <c r="H92" s="163"/>
      <c r="I92" s="164"/>
      <c r="J92" s="165"/>
      <c r="K92" s="165"/>
      <c r="L92" s="165"/>
      <c r="M92" s="165"/>
      <c r="N92" s="165"/>
      <c r="O92" s="165"/>
      <c r="P92" s="165"/>
      <c r="Q92" s="165"/>
      <c r="R92" s="165"/>
      <c r="S92" s="165"/>
      <c r="T92" s="165"/>
      <c r="U92" s="165"/>
      <c r="V92" s="165"/>
      <c r="W92" s="165"/>
      <c r="X92" s="165"/>
      <c r="Y92" s="165"/>
      <c r="Z92" s="165"/>
      <c r="AA92" s="165"/>
      <c r="AB92" s="163"/>
      <c r="AC92" s="164"/>
      <c r="AD92" s="165"/>
      <c r="AE92" s="165"/>
      <c r="AF92" s="165"/>
      <c r="AG92" s="165"/>
      <c r="AH92" s="165"/>
      <c r="AI92" s="165"/>
      <c r="AJ92" s="165"/>
      <c r="AK92" s="165"/>
      <c r="AL92" s="165"/>
      <c r="AM92" s="165"/>
      <c r="AN92" s="165"/>
      <c r="AO92" s="165"/>
      <c r="AP92" s="165"/>
      <c r="AQ92" s="165"/>
      <c r="AR92" s="165"/>
      <c r="AS92" s="165"/>
      <c r="AT92" s="165"/>
      <c r="AU92" s="165"/>
      <c r="AV92" s="163"/>
      <c r="AW92" s="164"/>
      <c r="AX92" s="165"/>
      <c r="AY92" s="165"/>
      <c r="AZ92" s="165"/>
      <c r="BA92" s="165"/>
      <c r="BB92" s="165"/>
      <c r="BC92" s="165"/>
      <c r="BD92" s="165"/>
      <c r="BE92" s="165"/>
      <c r="BF92" s="165"/>
      <c r="BG92" s="165"/>
      <c r="BH92" s="165"/>
      <c r="BI92" s="165"/>
      <c r="BJ92" s="165"/>
      <c r="BK92" s="165"/>
      <c r="BL92" s="165"/>
      <c r="BM92" s="165"/>
      <c r="BN92" s="165"/>
      <c r="BO92" s="165"/>
      <c r="BP92" s="163"/>
      <c r="BQ92" s="164"/>
      <c r="BR92" s="165"/>
      <c r="BS92" s="165"/>
      <c r="BT92" s="165"/>
      <c r="BU92" s="165"/>
      <c r="BV92" s="165"/>
      <c r="BW92" s="165"/>
      <c r="BX92" s="165"/>
      <c r="BY92" s="165"/>
      <c r="BZ92" s="165"/>
      <c r="CA92" s="165"/>
      <c r="CB92" s="165"/>
      <c r="CC92" s="165"/>
      <c r="CD92" s="165"/>
      <c r="CE92" s="165"/>
      <c r="CF92" s="165"/>
      <c r="CG92" s="165"/>
      <c r="CH92" s="165"/>
      <c r="CI92" s="165"/>
      <c r="CJ92" s="163"/>
    </row>
    <row r="93" spans="1:88" x14ac:dyDescent="0.3">
      <c r="A93" s="164" t="str">
        <f>IF('Static Information'!$I67="","HIDE",'Static Information'!$I67)</f>
        <v>HIDE</v>
      </c>
      <c r="B93" s="165"/>
      <c r="C93" s="171">
        <f t="shared" si="3"/>
        <v>0</v>
      </c>
      <c r="D93" s="164"/>
      <c r="E93" s="165"/>
      <c r="F93" s="165"/>
      <c r="G93" s="165"/>
      <c r="H93" s="163"/>
      <c r="I93" s="164"/>
      <c r="J93" s="165"/>
      <c r="K93" s="165"/>
      <c r="L93" s="165"/>
      <c r="M93" s="165"/>
      <c r="N93" s="165"/>
      <c r="O93" s="165"/>
      <c r="P93" s="165"/>
      <c r="Q93" s="165"/>
      <c r="R93" s="165"/>
      <c r="S93" s="165"/>
      <c r="T93" s="165"/>
      <c r="U93" s="165"/>
      <c r="V93" s="165"/>
      <c r="W93" s="165"/>
      <c r="X93" s="165"/>
      <c r="Y93" s="165"/>
      <c r="Z93" s="165"/>
      <c r="AA93" s="165"/>
      <c r="AB93" s="163"/>
      <c r="AC93" s="164"/>
      <c r="AD93" s="165"/>
      <c r="AE93" s="165"/>
      <c r="AF93" s="165"/>
      <c r="AG93" s="165"/>
      <c r="AH93" s="165"/>
      <c r="AI93" s="165"/>
      <c r="AJ93" s="165"/>
      <c r="AK93" s="165"/>
      <c r="AL93" s="165"/>
      <c r="AM93" s="165"/>
      <c r="AN93" s="165"/>
      <c r="AO93" s="165"/>
      <c r="AP93" s="165"/>
      <c r="AQ93" s="165"/>
      <c r="AR93" s="165"/>
      <c r="AS93" s="165"/>
      <c r="AT93" s="165"/>
      <c r="AU93" s="165"/>
      <c r="AV93" s="163"/>
      <c r="AW93" s="164"/>
      <c r="AX93" s="165"/>
      <c r="AY93" s="165"/>
      <c r="AZ93" s="165"/>
      <c r="BA93" s="165"/>
      <c r="BB93" s="165"/>
      <c r="BC93" s="165"/>
      <c r="BD93" s="165"/>
      <c r="BE93" s="165"/>
      <c r="BF93" s="165"/>
      <c r="BG93" s="165"/>
      <c r="BH93" s="165"/>
      <c r="BI93" s="165"/>
      <c r="BJ93" s="165"/>
      <c r="BK93" s="165"/>
      <c r="BL93" s="165"/>
      <c r="BM93" s="165"/>
      <c r="BN93" s="165"/>
      <c r="BO93" s="165"/>
      <c r="BP93" s="163"/>
      <c r="BQ93" s="164"/>
      <c r="BR93" s="165"/>
      <c r="BS93" s="165"/>
      <c r="BT93" s="165"/>
      <c r="BU93" s="165"/>
      <c r="BV93" s="165"/>
      <c r="BW93" s="165"/>
      <c r="BX93" s="165"/>
      <c r="BY93" s="165"/>
      <c r="BZ93" s="165"/>
      <c r="CA93" s="165"/>
      <c r="CB93" s="165"/>
      <c r="CC93" s="165"/>
      <c r="CD93" s="165"/>
      <c r="CE93" s="165"/>
      <c r="CF93" s="165"/>
      <c r="CG93" s="165"/>
      <c r="CH93" s="165"/>
      <c r="CI93" s="165"/>
      <c r="CJ93" s="163"/>
    </row>
    <row r="94" spans="1:88" x14ac:dyDescent="0.3">
      <c r="A94" s="164" t="str">
        <f>IF('Static Information'!$I68="","HIDE",'Static Information'!$I68)</f>
        <v>HIDE</v>
      </c>
      <c r="B94" s="165"/>
      <c r="C94" s="171">
        <f t="shared" si="3"/>
        <v>0</v>
      </c>
      <c r="D94" s="164"/>
      <c r="E94" s="165"/>
      <c r="F94" s="165"/>
      <c r="G94" s="165"/>
      <c r="H94" s="163"/>
      <c r="I94" s="164"/>
      <c r="J94" s="165"/>
      <c r="K94" s="165"/>
      <c r="L94" s="165"/>
      <c r="M94" s="165"/>
      <c r="N94" s="165"/>
      <c r="O94" s="165"/>
      <c r="P94" s="165"/>
      <c r="Q94" s="165"/>
      <c r="R94" s="165"/>
      <c r="S94" s="165"/>
      <c r="T94" s="165"/>
      <c r="U94" s="165"/>
      <c r="V94" s="165"/>
      <c r="W94" s="165"/>
      <c r="X94" s="165"/>
      <c r="Y94" s="165"/>
      <c r="Z94" s="165"/>
      <c r="AA94" s="165"/>
      <c r="AB94" s="163"/>
      <c r="AC94" s="164"/>
      <c r="AD94" s="165"/>
      <c r="AE94" s="165"/>
      <c r="AF94" s="165"/>
      <c r="AG94" s="165"/>
      <c r="AH94" s="165"/>
      <c r="AI94" s="165"/>
      <c r="AJ94" s="165"/>
      <c r="AK94" s="165"/>
      <c r="AL94" s="165"/>
      <c r="AM94" s="165"/>
      <c r="AN94" s="165"/>
      <c r="AO94" s="165"/>
      <c r="AP94" s="165"/>
      <c r="AQ94" s="165"/>
      <c r="AR94" s="165"/>
      <c r="AS94" s="165"/>
      <c r="AT94" s="165"/>
      <c r="AU94" s="165"/>
      <c r="AV94" s="163"/>
      <c r="AW94" s="164"/>
      <c r="AX94" s="165"/>
      <c r="AY94" s="165"/>
      <c r="AZ94" s="165"/>
      <c r="BA94" s="165"/>
      <c r="BB94" s="165"/>
      <c r="BC94" s="165"/>
      <c r="BD94" s="165"/>
      <c r="BE94" s="165"/>
      <c r="BF94" s="165"/>
      <c r="BG94" s="165"/>
      <c r="BH94" s="165"/>
      <c r="BI94" s="165"/>
      <c r="BJ94" s="165"/>
      <c r="BK94" s="165"/>
      <c r="BL94" s="165"/>
      <c r="BM94" s="165"/>
      <c r="BN94" s="165"/>
      <c r="BO94" s="165"/>
      <c r="BP94" s="163"/>
      <c r="BQ94" s="164"/>
      <c r="BR94" s="165"/>
      <c r="BS94" s="165"/>
      <c r="BT94" s="165"/>
      <c r="BU94" s="165"/>
      <c r="BV94" s="165"/>
      <c r="BW94" s="165"/>
      <c r="BX94" s="165"/>
      <c r="BY94" s="165"/>
      <c r="BZ94" s="165"/>
      <c r="CA94" s="165"/>
      <c r="CB94" s="165"/>
      <c r="CC94" s="165"/>
      <c r="CD94" s="165"/>
      <c r="CE94" s="165"/>
      <c r="CF94" s="165"/>
      <c r="CG94" s="165"/>
      <c r="CH94" s="165"/>
      <c r="CI94" s="165"/>
      <c r="CJ94" s="163"/>
    </row>
    <row r="95" spans="1:88" x14ac:dyDescent="0.3">
      <c r="A95" s="164" t="str">
        <f>IF('Static Information'!$I69="","HIDE",'Static Information'!$I69)</f>
        <v>HIDE</v>
      </c>
      <c r="B95" s="165"/>
      <c r="C95" s="171">
        <f t="shared" si="3"/>
        <v>0</v>
      </c>
      <c r="D95" s="164"/>
      <c r="E95" s="165"/>
      <c r="F95" s="165"/>
      <c r="G95" s="165"/>
      <c r="H95" s="163"/>
      <c r="I95" s="164"/>
      <c r="J95" s="165"/>
      <c r="K95" s="165"/>
      <c r="L95" s="165"/>
      <c r="M95" s="165"/>
      <c r="N95" s="165"/>
      <c r="O95" s="165"/>
      <c r="P95" s="165"/>
      <c r="Q95" s="165"/>
      <c r="R95" s="165"/>
      <c r="S95" s="165"/>
      <c r="T95" s="165"/>
      <c r="U95" s="165"/>
      <c r="V95" s="165"/>
      <c r="W95" s="165"/>
      <c r="X95" s="165"/>
      <c r="Y95" s="165"/>
      <c r="Z95" s="165"/>
      <c r="AA95" s="165"/>
      <c r="AB95" s="163"/>
      <c r="AC95" s="164"/>
      <c r="AD95" s="165"/>
      <c r="AE95" s="165"/>
      <c r="AF95" s="165"/>
      <c r="AG95" s="165"/>
      <c r="AH95" s="165"/>
      <c r="AI95" s="165"/>
      <c r="AJ95" s="165"/>
      <c r="AK95" s="165"/>
      <c r="AL95" s="165"/>
      <c r="AM95" s="165"/>
      <c r="AN95" s="165"/>
      <c r="AO95" s="165"/>
      <c r="AP95" s="165"/>
      <c r="AQ95" s="165"/>
      <c r="AR95" s="165"/>
      <c r="AS95" s="165"/>
      <c r="AT95" s="165"/>
      <c r="AU95" s="165"/>
      <c r="AV95" s="163"/>
      <c r="AW95" s="164"/>
      <c r="AX95" s="165"/>
      <c r="AY95" s="165"/>
      <c r="AZ95" s="165"/>
      <c r="BA95" s="165"/>
      <c r="BB95" s="165"/>
      <c r="BC95" s="165"/>
      <c r="BD95" s="165"/>
      <c r="BE95" s="165"/>
      <c r="BF95" s="165"/>
      <c r="BG95" s="165"/>
      <c r="BH95" s="165"/>
      <c r="BI95" s="165"/>
      <c r="BJ95" s="165"/>
      <c r="BK95" s="165"/>
      <c r="BL95" s="165"/>
      <c r="BM95" s="165"/>
      <c r="BN95" s="165"/>
      <c r="BO95" s="165"/>
      <c r="BP95" s="163"/>
      <c r="BQ95" s="164"/>
      <c r="BR95" s="165"/>
      <c r="BS95" s="165"/>
      <c r="BT95" s="165"/>
      <c r="BU95" s="165"/>
      <c r="BV95" s="165"/>
      <c r="BW95" s="165"/>
      <c r="BX95" s="165"/>
      <c r="BY95" s="165"/>
      <c r="BZ95" s="165"/>
      <c r="CA95" s="165"/>
      <c r="CB95" s="165"/>
      <c r="CC95" s="165"/>
      <c r="CD95" s="165"/>
      <c r="CE95" s="165"/>
      <c r="CF95" s="165"/>
      <c r="CG95" s="165"/>
      <c r="CH95" s="165"/>
      <c r="CI95" s="165"/>
      <c r="CJ95" s="163"/>
    </row>
    <row r="96" spans="1:88" x14ac:dyDescent="0.3">
      <c r="A96" s="164" t="str">
        <f>IF('Static Information'!$I70="","HIDE",'Static Information'!$I70)</f>
        <v>HIDE</v>
      </c>
      <c r="B96" s="165"/>
      <c r="C96" s="171">
        <f t="shared" si="3"/>
        <v>0</v>
      </c>
      <c r="D96" s="164"/>
      <c r="E96" s="165"/>
      <c r="F96" s="165"/>
      <c r="G96" s="165"/>
      <c r="H96" s="163"/>
      <c r="I96" s="164"/>
      <c r="J96" s="165"/>
      <c r="K96" s="165"/>
      <c r="L96" s="165"/>
      <c r="M96" s="165"/>
      <c r="N96" s="165"/>
      <c r="O96" s="165"/>
      <c r="P96" s="165"/>
      <c r="Q96" s="165"/>
      <c r="R96" s="165"/>
      <c r="S96" s="165"/>
      <c r="T96" s="165"/>
      <c r="U96" s="165"/>
      <c r="V96" s="165"/>
      <c r="W96" s="165"/>
      <c r="X96" s="165"/>
      <c r="Y96" s="165"/>
      <c r="Z96" s="165"/>
      <c r="AA96" s="165"/>
      <c r="AB96" s="163"/>
      <c r="AC96" s="164"/>
      <c r="AD96" s="165"/>
      <c r="AE96" s="165"/>
      <c r="AF96" s="165"/>
      <c r="AG96" s="165"/>
      <c r="AH96" s="165"/>
      <c r="AI96" s="165"/>
      <c r="AJ96" s="165"/>
      <c r="AK96" s="165"/>
      <c r="AL96" s="165"/>
      <c r="AM96" s="165"/>
      <c r="AN96" s="165"/>
      <c r="AO96" s="165"/>
      <c r="AP96" s="165"/>
      <c r="AQ96" s="165"/>
      <c r="AR96" s="165"/>
      <c r="AS96" s="165"/>
      <c r="AT96" s="165"/>
      <c r="AU96" s="165"/>
      <c r="AV96" s="163"/>
      <c r="AW96" s="164"/>
      <c r="AX96" s="165"/>
      <c r="AY96" s="165"/>
      <c r="AZ96" s="165"/>
      <c r="BA96" s="165"/>
      <c r="BB96" s="165"/>
      <c r="BC96" s="165"/>
      <c r="BD96" s="165"/>
      <c r="BE96" s="165"/>
      <c r="BF96" s="165"/>
      <c r="BG96" s="165"/>
      <c r="BH96" s="165"/>
      <c r="BI96" s="165"/>
      <c r="BJ96" s="165"/>
      <c r="BK96" s="165"/>
      <c r="BL96" s="165"/>
      <c r="BM96" s="165"/>
      <c r="BN96" s="165"/>
      <c r="BO96" s="165"/>
      <c r="BP96" s="163"/>
      <c r="BQ96" s="164"/>
      <c r="BR96" s="165"/>
      <c r="BS96" s="165"/>
      <c r="BT96" s="165"/>
      <c r="BU96" s="165"/>
      <c r="BV96" s="165"/>
      <c r="BW96" s="165"/>
      <c r="BX96" s="165"/>
      <c r="BY96" s="165"/>
      <c r="BZ96" s="165"/>
      <c r="CA96" s="165"/>
      <c r="CB96" s="165"/>
      <c r="CC96" s="165"/>
      <c r="CD96" s="165"/>
      <c r="CE96" s="165"/>
      <c r="CF96" s="165"/>
      <c r="CG96" s="165"/>
      <c r="CH96" s="165"/>
      <c r="CI96" s="165"/>
      <c r="CJ96" s="163"/>
    </row>
    <row r="97" spans="1:88" x14ac:dyDescent="0.3">
      <c r="A97" s="164" t="str">
        <f>IF('Static Information'!$I71="","HIDE",'Static Information'!$I71)</f>
        <v>HIDE</v>
      </c>
      <c r="B97" s="165"/>
      <c r="C97" s="171">
        <f t="shared" si="3"/>
        <v>0</v>
      </c>
      <c r="D97" s="164"/>
      <c r="E97" s="165"/>
      <c r="F97" s="165"/>
      <c r="G97" s="165"/>
      <c r="H97" s="163"/>
      <c r="I97" s="164"/>
      <c r="J97" s="165"/>
      <c r="K97" s="165"/>
      <c r="L97" s="165"/>
      <c r="M97" s="165"/>
      <c r="N97" s="165"/>
      <c r="O97" s="165"/>
      <c r="P97" s="165"/>
      <c r="Q97" s="165"/>
      <c r="R97" s="165"/>
      <c r="S97" s="165"/>
      <c r="T97" s="165"/>
      <c r="U97" s="165"/>
      <c r="V97" s="165"/>
      <c r="W97" s="165"/>
      <c r="X97" s="165"/>
      <c r="Y97" s="165"/>
      <c r="Z97" s="165"/>
      <c r="AA97" s="165"/>
      <c r="AB97" s="163"/>
      <c r="AC97" s="164"/>
      <c r="AD97" s="165"/>
      <c r="AE97" s="165"/>
      <c r="AF97" s="165"/>
      <c r="AG97" s="165"/>
      <c r="AH97" s="165"/>
      <c r="AI97" s="165"/>
      <c r="AJ97" s="165"/>
      <c r="AK97" s="165"/>
      <c r="AL97" s="165"/>
      <c r="AM97" s="165"/>
      <c r="AN97" s="165"/>
      <c r="AO97" s="165"/>
      <c r="AP97" s="165"/>
      <c r="AQ97" s="165"/>
      <c r="AR97" s="165"/>
      <c r="AS97" s="165"/>
      <c r="AT97" s="165"/>
      <c r="AU97" s="165"/>
      <c r="AV97" s="163"/>
      <c r="AW97" s="164"/>
      <c r="AX97" s="165"/>
      <c r="AY97" s="165"/>
      <c r="AZ97" s="165"/>
      <c r="BA97" s="165"/>
      <c r="BB97" s="165"/>
      <c r="BC97" s="165"/>
      <c r="BD97" s="165"/>
      <c r="BE97" s="165"/>
      <c r="BF97" s="165"/>
      <c r="BG97" s="165"/>
      <c r="BH97" s="165"/>
      <c r="BI97" s="165"/>
      <c r="BJ97" s="165"/>
      <c r="BK97" s="165"/>
      <c r="BL97" s="165"/>
      <c r="BM97" s="165"/>
      <c r="BN97" s="165"/>
      <c r="BO97" s="165"/>
      <c r="BP97" s="163"/>
      <c r="BQ97" s="164"/>
      <c r="BR97" s="165"/>
      <c r="BS97" s="165"/>
      <c r="BT97" s="165"/>
      <c r="BU97" s="165"/>
      <c r="BV97" s="165"/>
      <c r="BW97" s="165"/>
      <c r="BX97" s="165"/>
      <c r="BY97" s="165"/>
      <c r="BZ97" s="165"/>
      <c r="CA97" s="165"/>
      <c r="CB97" s="165"/>
      <c r="CC97" s="165"/>
      <c r="CD97" s="165"/>
      <c r="CE97" s="165"/>
      <c r="CF97" s="165"/>
      <c r="CG97" s="165"/>
      <c r="CH97" s="165"/>
      <c r="CI97" s="165"/>
      <c r="CJ97" s="163"/>
    </row>
    <row r="98" spans="1:88" x14ac:dyDescent="0.3">
      <c r="A98" s="164" t="str">
        <f>IF('Static Information'!$I72="","HIDE",'Static Information'!$I72)</f>
        <v>HIDE</v>
      </c>
      <c r="B98" s="165"/>
      <c r="C98" s="171">
        <f t="shared" si="3"/>
        <v>0</v>
      </c>
      <c r="D98" s="164"/>
      <c r="E98" s="165"/>
      <c r="F98" s="165"/>
      <c r="G98" s="165"/>
      <c r="H98" s="163"/>
      <c r="I98" s="164"/>
      <c r="J98" s="165"/>
      <c r="K98" s="165"/>
      <c r="L98" s="165"/>
      <c r="M98" s="165"/>
      <c r="N98" s="165"/>
      <c r="O98" s="165"/>
      <c r="P98" s="165"/>
      <c r="Q98" s="165"/>
      <c r="R98" s="165"/>
      <c r="S98" s="165"/>
      <c r="T98" s="165"/>
      <c r="U98" s="165"/>
      <c r="V98" s="165"/>
      <c r="W98" s="165"/>
      <c r="X98" s="165"/>
      <c r="Y98" s="165"/>
      <c r="Z98" s="165"/>
      <c r="AA98" s="165"/>
      <c r="AB98" s="163"/>
      <c r="AC98" s="164"/>
      <c r="AD98" s="165"/>
      <c r="AE98" s="165"/>
      <c r="AF98" s="165"/>
      <c r="AG98" s="165"/>
      <c r="AH98" s="165"/>
      <c r="AI98" s="165"/>
      <c r="AJ98" s="165"/>
      <c r="AK98" s="165"/>
      <c r="AL98" s="165"/>
      <c r="AM98" s="165"/>
      <c r="AN98" s="165"/>
      <c r="AO98" s="165"/>
      <c r="AP98" s="165"/>
      <c r="AQ98" s="165"/>
      <c r="AR98" s="165"/>
      <c r="AS98" s="165"/>
      <c r="AT98" s="165"/>
      <c r="AU98" s="165"/>
      <c r="AV98" s="163"/>
      <c r="AW98" s="164"/>
      <c r="AX98" s="165"/>
      <c r="AY98" s="165"/>
      <c r="AZ98" s="165"/>
      <c r="BA98" s="165"/>
      <c r="BB98" s="165"/>
      <c r="BC98" s="165"/>
      <c r="BD98" s="165"/>
      <c r="BE98" s="165"/>
      <c r="BF98" s="165"/>
      <c r="BG98" s="165"/>
      <c r="BH98" s="165"/>
      <c r="BI98" s="165"/>
      <c r="BJ98" s="165"/>
      <c r="BK98" s="165"/>
      <c r="BL98" s="165"/>
      <c r="BM98" s="165"/>
      <c r="BN98" s="165"/>
      <c r="BO98" s="165"/>
      <c r="BP98" s="163"/>
      <c r="BQ98" s="164"/>
      <c r="BR98" s="165"/>
      <c r="BS98" s="165"/>
      <c r="BT98" s="165"/>
      <c r="BU98" s="165"/>
      <c r="BV98" s="165"/>
      <c r="BW98" s="165"/>
      <c r="BX98" s="165"/>
      <c r="BY98" s="165"/>
      <c r="BZ98" s="165"/>
      <c r="CA98" s="165"/>
      <c r="CB98" s="165"/>
      <c r="CC98" s="165"/>
      <c r="CD98" s="165"/>
      <c r="CE98" s="165"/>
      <c r="CF98" s="165"/>
      <c r="CG98" s="165"/>
      <c r="CH98" s="165"/>
      <c r="CI98" s="165"/>
      <c r="CJ98" s="163"/>
    </row>
    <row r="99" spans="1:88" x14ac:dyDescent="0.3">
      <c r="A99" s="164" t="str">
        <f>IF('Static Information'!$I73="","HIDE",'Static Information'!$I73)</f>
        <v>HIDE</v>
      </c>
      <c r="B99" s="165"/>
      <c r="C99" s="171">
        <f t="shared" si="3"/>
        <v>0</v>
      </c>
      <c r="D99" s="164"/>
      <c r="E99" s="165"/>
      <c r="F99" s="165"/>
      <c r="G99" s="165"/>
      <c r="H99" s="163"/>
      <c r="I99" s="164"/>
      <c r="J99" s="165"/>
      <c r="K99" s="165"/>
      <c r="L99" s="165"/>
      <c r="M99" s="165"/>
      <c r="N99" s="165"/>
      <c r="O99" s="165"/>
      <c r="P99" s="165"/>
      <c r="Q99" s="165"/>
      <c r="R99" s="165"/>
      <c r="S99" s="165"/>
      <c r="T99" s="165"/>
      <c r="U99" s="165"/>
      <c r="V99" s="165"/>
      <c r="W99" s="165"/>
      <c r="X99" s="165"/>
      <c r="Y99" s="165"/>
      <c r="Z99" s="165"/>
      <c r="AA99" s="165"/>
      <c r="AB99" s="163"/>
      <c r="AC99" s="164"/>
      <c r="AD99" s="165"/>
      <c r="AE99" s="165"/>
      <c r="AF99" s="165"/>
      <c r="AG99" s="165"/>
      <c r="AH99" s="165"/>
      <c r="AI99" s="165"/>
      <c r="AJ99" s="165"/>
      <c r="AK99" s="165"/>
      <c r="AL99" s="165"/>
      <c r="AM99" s="165"/>
      <c r="AN99" s="165"/>
      <c r="AO99" s="165"/>
      <c r="AP99" s="165"/>
      <c r="AQ99" s="165"/>
      <c r="AR99" s="165"/>
      <c r="AS99" s="165"/>
      <c r="AT99" s="165"/>
      <c r="AU99" s="165"/>
      <c r="AV99" s="163"/>
      <c r="AW99" s="164"/>
      <c r="AX99" s="165"/>
      <c r="AY99" s="165"/>
      <c r="AZ99" s="165"/>
      <c r="BA99" s="165"/>
      <c r="BB99" s="165"/>
      <c r="BC99" s="165"/>
      <c r="BD99" s="165"/>
      <c r="BE99" s="165"/>
      <c r="BF99" s="165"/>
      <c r="BG99" s="165"/>
      <c r="BH99" s="165"/>
      <c r="BI99" s="165"/>
      <c r="BJ99" s="165"/>
      <c r="BK99" s="165"/>
      <c r="BL99" s="165"/>
      <c r="BM99" s="165"/>
      <c r="BN99" s="165"/>
      <c r="BO99" s="165"/>
      <c r="BP99" s="163"/>
      <c r="BQ99" s="164"/>
      <c r="BR99" s="165"/>
      <c r="BS99" s="165"/>
      <c r="BT99" s="165"/>
      <c r="BU99" s="165"/>
      <c r="BV99" s="165"/>
      <c r="BW99" s="165"/>
      <c r="BX99" s="165"/>
      <c r="BY99" s="165"/>
      <c r="BZ99" s="165"/>
      <c r="CA99" s="165"/>
      <c r="CB99" s="165"/>
      <c r="CC99" s="165"/>
      <c r="CD99" s="165"/>
      <c r="CE99" s="165"/>
      <c r="CF99" s="165"/>
      <c r="CG99" s="165"/>
      <c r="CH99" s="165"/>
      <c r="CI99" s="165"/>
      <c r="CJ99" s="163"/>
    </row>
    <row r="100" spans="1:88" x14ac:dyDescent="0.3">
      <c r="A100" s="164" t="str">
        <f>IF('Static Information'!$I74="","HIDE",'Static Information'!$I74)</f>
        <v>HIDE</v>
      </c>
      <c r="B100" s="165"/>
      <c r="C100" s="171">
        <f t="shared" si="3"/>
        <v>0</v>
      </c>
      <c r="D100" s="164"/>
      <c r="E100" s="165"/>
      <c r="F100" s="165"/>
      <c r="G100" s="165"/>
      <c r="H100" s="163"/>
      <c r="I100" s="164"/>
      <c r="J100" s="165"/>
      <c r="K100" s="165"/>
      <c r="L100" s="165"/>
      <c r="M100" s="165"/>
      <c r="N100" s="165"/>
      <c r="O100" s="165"/>
      <c r="P100" s="165"/>
      <c r="Q100" s="165"/>
      <c r="R100" s="165"/>
      <c r="S100" s="165"/>
      <c r="T100" s="165"/>
      <c r="U100" s="165"/>
      <c r="V100" s="165"/>
      <c r="W100" s="165"/>
      <c r="X100" s="165"/>
      <c r="Y100" s="165"/>
      <c r="Z100" s="165"/>
      <c r="AA100" s="165"/>
      <c r="AB100" s="163"/>
      <c r="AC100" s="164"/>
      <c r="AD100" s="165"/>
      <c r="AE100" s="165"/>
      <c r="AF100" s="165"/>
      <c r="AG100" s="165"/>
      <c r="AH100" s="165"/>
      <c r="AI100" s="165"/>
      <c r="AJ100" s="165"/>
      <c r="AK100" s="165"/>
      <c r="AL100" s="165"/>
      <c r="AM100" s="165"/>
      <c r="AN100" s="165"/>
      <c r="AO100" s="165"/>
      <c r="AP100" s="165"/>
      <c r="AQ100" s="165"/>
      <c r="AR100" s="165"/>
      <c r="AS100" s="165"/>
      <c r="AT100" s="165"/>
      <c r="AU100" s="165"/>
      <c r="AV100" s="163"/>
      <c r="AW100" s="164"/>
      <c r="AX100" s="165"/>
      <c r="AY100" s="165"/>
      <c r="AZ100" s="165"/>
      <c r="BA100" s="165"/>
      <c r="BB100" s="165"/>
      <c r="BC100" s="165"/>
      <c r="BD100" s="165"/>
      <c r="BE100" s="165"/>
      <c r="BF100" s="165"/>
      <c r="BG100" s="165"/>
      <c r="BH100" s="165"/>
      <c r="BI100" s="165"/>
      <c r="BJ100" s="165"/>
      <c r="BK100" s="165"/>
      <c r="BL100" s="165"/>
      <c r="BM100" s="165"/>
      <c r="BN100" s="165"/>
      <c r="BO100" s="165"/>
      <c r="BP100" s="163"/>
      <c r="BQ100" s="164"/>
      <c r="BR100" s="165"/>
      <c r="BS100" s="165"/>
      <c r="BT100" s="165"/>
      <c r="BU100" s="165"/>
      <c r="BV100" s="165"/>
      <c r="BW100" s="165"/>
      <c r="BX100" s="165"/>
      <c r="BY100" s="165"/>
      <c r="BZ100" s="165"/>
      <c r="CA100" s="165"/>
      <c r="CB100" s="165"/>
      <c r="CC100" s="165"/>
      <c r="CD100" s="165"/>
      <c r="CE100" s="165"/>
      <c r="CF100" s="165"/>
      <c r="CG100" s="165"/>
      <c r="CH100" s="165"/>
      <c r="CI100" s="165"/>
      <c r="CJ100" s="163"/>
    </row>
    <row r="101" spans="1:88" x14ac:dyDescent="0.3">
      <c r="A101" s="164" t="str">
        <f>IF('Static Information'!$I75="","HIDE",'Static Information'!$I75)</f>
        <v>HIDE</v>
      </c>
      <c r="B101" s="165"/>
      <c r="C101" s="171">
        <f t="shared" si="3"/>
        <v>0</v>
      </c>
      <c r="D101" s="164"/>
      <c r="E101" s="165"/>
      <c r="F101" s="165"/>
      <c r="G101" s="165"/>
      <c r="H101" s="163"/>
      <c r="I101" s="164"/>
      <c r="J101" s="165"/>
      <c r="K101" s="165"/>
      <c r="L101" s="165"/>
      <c r="M101" s="165"/>
      <c r="N101" s="165"/>
      <c r="O101" s="165"/>
      <c r="P101" s="165"/>
      <c r="Q101" s="165"/>
      <c r="R101" s="165"/>
      <c r="S101" s="165"/>
      <c r="T101" s="165"/>
      <c r="U101" s="165"/>
      <c r="V101" s="165"/>
      <c r="W101" s="165"/>
      <c r="X101" s="165"/>
      <c r="Y101" s="165"/>
      <c r="Z101" s="165"/>
      <c r="AA101" s="165"/>
      <c r="AB101" s="163"/>
      <c r="AC101" s="164"/>
      <c r="AD101" s="165"/>
      <c r="AE101" s="165"/>
      <c r="AF101" s="165"/>
      <c r="AG101" s="165"/>
      <c r="AH101" s="165"/>
      <c r="AI101" s="165"/>
      <c r="AJ101" s="165"/>
      <c r="AK101" s="165"/>
      <c r="AL101" s="165"/>
      <c r="AM101" s="165"/>
      <c r="AN101" s="165"/>
      <c r="AO101" s="165"/>
      <c r="AP101" s="165"/>
      <c r="AQ101" s="165"/>
      <c r="AR101" s="165"/>
      <c r="AS101" s="165"/>
      <c r="AT101" s="165"/>
      <c r="AU101" s="165"/>
      <c r="AV101" s="163"/>
      <c r="AW101" s="164"/>
      <c r="AX101" s="165"/>
      <c r="AY101" s="165"/>
      <c r="AZ101" s="165"/>
      <c r="BA101" s="165"/>
      <c r="BB101" s="165"/>
      <c r="BC101" s="165"/>
      <c r="BD101" s="165"/>
      <c r="BE101" s="165"/>
      <c r="BF101" s="165"/>
      <c r="BG101" s="165"/>
      <c r="BH101" s="165"/>
      <c r="BI101" s="165"/>
      <c r="BJ101" s="165"/>
      <c r="BK101" s="165"/>
      <c r="BL101" s="165"/>
      <c r="BM101" s="165"/>
      <c r="BN101" s="165"/>
      <c r="BO101" s="165"/>
      <c r="BP101" s="163"/>
      <c r="BQ101" s="164"/>
      <c r="BR101" s="165"/>
      <c r="BS101" s="165"/>
      <c r="BT101" s="165"/>
      <c r="BU101" s="165"/>
      <c r="BV101" s="165"/>
      <c r="BW101" s="165"/>
      <c r="BX101" s="165"/>
      <c r="BY101" s="165"/>
      <c r="BZ101" s="165"/>
      <c r="CA101" s="165"/>
      <c r="CB101" s="165"/>
      <c r="CC101" s="165"/>
      <c r="CD101" s="165"/>
      <c r="CE101" s="165"/>
      <c r="CF101" s="165"/>
      <c r="CG101" s="165"/>
      <c r="CH101" s="165"/>
      <c r="CI101" s="165"/>
      <c r="CJ101" s="163"/>
    </row>
    <row r="102" spans="1:88" x14ac:dyDescent="0.3">
      <c r="A102" s="164" t="str">
        <f>IF('Static Information'!$I76="","HIDE",'Static Information'!$I76)</f>
        <v>HIDE</v>
      </c>
      <c r="B102" s="165"/>
      <c r="C102" s="171">
        <f t="shared" si="3"/>
        <v>0</v>
      </c>
      <c r="D102" s="164"/>
      <c r="E102" s="165"/>
      <c r="F102" s="165"/>
      <c r="G102" s="165"/>
      <c r="H102" s="163"/>
      <c r="I102" s="164"/>
      <c r="J102" s="165"/>
      <c r="K102" s="165"/>
      <c r="L102" s="165"/>
      <c r="M102" s="165"/>
      <c r="N102" s="165"/>
      <c r="O102" s="165"/>
      <c r="P102" s="165"/>
      <c r="Q102" s="165"/>
      <c r="R102" s="165"/>
      <c r="S102" s="165"/>
      <c r="T102" s="165"/>
      <c r="U102" s="165"/>
      <c r="V102" s="165"/>
      <c r="W102" s="165"/>
      <c r="X102" s="165"/>
      <c r="Y102" s="165"/>
      <c r="Z102" s="165"/>
      <c r="AA102" s="165"/>
      <c r="AB102" s="163"/>
      <c r="AC102" s="164"/>
      <c r="AD102" s="165"/>
      <c r="AE102" s="165"/>
      <c r="AF102" s="165"/>
      <c r="AG102" s="165"/>
      <c r="AH102" s="165"/>
      <c r="AI102" s="165"/>
      <c r="AJ102" s="165"/>
      <c r="AK102" s="165"/>
      <c r="AL102" s="165"/>
      <c r="AM102" s="165"/>
      <c r="AN102" s="165"/>
      <c r="AO102" s="165"/>
      <c r="AP102" s="165"/>
      <c r="AQ102" s="165"/>
      <c r="AR102" s="165"/>
      <c r="AS102" s="165"/>
      <c r="AT102" s="165"/>
      <c r="AU102" s="165"/>
      <c r="AV102" s="163"/>
      <c r="AW102" s="164"/>
      <c r="AX102" s="165"/>
      <c r="AY102" s="165"/>
      <c r="AZ102" s="165"/>
      <c r="BA102" s="165"/>
      <c r="BB102" s="165"/>
      <c r="BC102" s="165"/>
      <c r="BD102" s="165"/>
      <c r="BE102" s="165"/>
      <c r="BF102" s="165"/>
      <c r="BG102" s="165"/>
      <c r="BH102" s="165"/>
      <c r="BI102" s="165"/>
      <c r="BJ102" s="165"/>
      <c r="BK102" s="165"/>
      <c r="BL102" s="165"/>
      <c r="BM102" s="165"/>
      <c r="BN102" s="165"/>
      <c r="BO102" s="165"/>
      <c r="BP102" s="163"/>
      <c r="BQ102" s="164"/>
      <c r="BR102" s="165"/>
      <c r="BS102" s="165"/>
      <c r="BT102" s="165"/>
      <c r="BU102" s="165"/>
      <c r="BV102" s="165"/>
      <c r="BW102" s="165"/>
      <c r="BX102" s="165"/>
      <c r="BY102" s="165"/>
      <c r="BZ102" s="165"/>
      <c r="CA102" s="165"/>
      <c r="CB102" s="165"/>
      <c r="CC102" s="165"/>
      <c r="CD102" s="165"/>
      <c r="CE102" s="165"/>
      <c r="CF102" s="165"/>
      <c r="CG102" s="165"/>
      <c r="CH102" s="165"/>
      <c r="CI102" s="165"/>
      <c r="CJ102" s="163"/>
    </row>
    <row r="103" spans="1:88" x14ac:dyDescent="0.3">
      <c r="A103" s="164" t="str">
        <f>IF('Static Information'!$I77="","HIDE",'Static Information'!$I77)</f>
        <v>HIDE</v>
      </c>
      <c r="B103" s="165"/>
      <c r="C103" s="171">
        <f t="shared" si="3"/>
        <v>0</v>
      </c>
      <c r="D103" s="164"/>
      <c r="E103" s="165"/>
      <c r="F103" s="165"/>
      <c r="G103" s="165"/>
      <c r="H103" s="163"/>
      <c r="I103" s="164"/>
      <c r="J103" s="165"/>
      <c r="K103" s="165"/>
      <c r="L103" s="165"/>
      <c r="M103" s="165"/>
      <c r="N103" s="165"/>
      <c r="O103" s="165"/>
      <c r="P103" s="165"/>
      <c r="Q103" s="165"/>
      <c r="R103" s="165"/>
      <c r="S103" s="165"/>
      <c r="T103" s="165"/>
      <c r="U103" s="165"/>
      <c r="V103" s="165"/>
      <c r="W103" s="165"/>
      <c r="X103" s="165"/>
      <c r="Y103" s="165"/>
      <c r="Z103" s="165"/>
      <c r="AA103" s="165"/>
      <c r="AB103" s="163"/>
      <c r="AC103" s="164"/>
      <c r="AD103" s="165"/>
      <c r="AE103" s="165"/>
      <c r="AF103" s="165"/>
      <c r="AG103" s="165"/>
      <c r="AH103" s="165"/>
      <c r="AI103" s="165"/>
      <c r="AJ103" s="165"/>
      <c r="AK103" s="165"/>
      <c r="AL103" s="165"/>
      <c r="AM103" s="165"/>
      <c r="AN103" s="165"/>
      <c r="AO103" s="165"/>
      <c r="AP103" s="165"/>
      <c r="AQ103" s="165"/>
      <c r="AR103" s="165"/>
      <c r="AS103" s="165"/>
      <c r="AT103" s="165"/>
      <c r="AU103" s="165"/>
      <c r="AV103" s="163"/>
      <c r="AW103" s="164"/>
      <c r="AX103" s="165"/>
      <c r="AY103" s="165"/>
      <c r="AZ103" s="165"/>
      <c r="BA103" s="165"/>
      <c r="BB103" s="165"/>
      <c r="BC103" s="165"/>
      <c r="BD103" s="165"/>
      <c r="BE103" s="165"/>
      <c r="BF103" s="165"/>
      <c r="BG103" s="165"/>
      <c r="BH103" s="165"/>
      <c r="BI103" s="165"/>
      <c r="BJ103" s="165"/>
      <c r="BK103" s="165"/>
      <c r="BL103" s="165"/>
      <c r="BM103" s="165"/>
      <c r="BN103" s="165"/>
      <c r="BO103" s="165"/>
      <c r="BP103" s="163"/>
      <c r="BQ103" s="164"/>
      <c r="BR103" s="165"/>
      <c r="BS103" s="165"/>
      <c r="BT103" s="165"/>
      <c r="BU103" s="165"/>
      <c r="BV103" s="165"/>
      <c r="BW103" s="165"/>
      <c r="BX103" s="165"/>
      <c r="BY103" s="165"/>
      <c r="BZ103" s="165"/>
      <c r="CA103" s="165"/>
      <c r="CB103" s="165"/>
      <c r="CC103" s="165"/>
      <c r="CD103" s="165"/>
      <c r="CE103" s="165"/>
      <c r="CF103" s="165"/>
      <c r="CG103" s="165"/>
      <c r="CH103" s="165"/>
      <c r="CI103" s="165"/>
      <c r="CJ103" s="163"/>
    </row>
    <row r="104" spans="1:88" x14ac:dyDescent="0.3">
      <c r="A104" s="164" t="str">
        <f>IF('Static Information'!$I78="","HIDE",'Static Information'!$I78)</f>
        <v>HIDE</v>
      </c>
      <c r="B104" s="165"/>
      <c r="C104" s="171">
        <f t="shared" si="3"/>
        <v>0</v>
      </c>
      <c r="D104" s="164"/>
      <c r="E104" s="165"/>
      <c r="F104" s="165"/>
      <c r="G104" s="165"/>
      <c r="H104" s="163"/>
      <c r="I104" s="164"/>
      <c r="J104" s="165"/>
      <c r="K104" s="165"/>
      <c r="L104" s="165"/>
      <c r="M104" s="165"/>
      <c r="N104" s="165"/>
      <c r="O104" s="165"/>
      <c r="P104" s="165"/>
      <c r="Q104" s="165"/>
      <c r="R104" s="165"/>
      <c r="S104" s="165"/>
      <c r="T104" s="165"/>
      <c r="U104" s="165"/>
      <c r="V104" s="165"/>
      <c r="W104" s="165"/>
      <c r="X104" s="165"/>
      <c r="Y104" s="165"/>
      <c r="Z104" s="165"/>
      <c r="AA104" s="165"/>
      <c r="AB104" s="163"/>
      <c r="AC104" s="164"/>
      <c r="AD104" s="165"/>
      <c r="AE104" s="165"/>
      <c r="AF104" s="165"/>
      <c r="AG104" s="165"/>
      <c r="AH104" s="165"/>
      <c r="AI104" s="165"/>
      <c r="AJ104" s="165"/>
      <c r="AK104" s="165"/>
      <c r="AL104" s="165"/>
      <c r="AM104" s="165"/>
      <c r="AN104" s="165"/>
      <c r="AO104" s="165"/>
      <c r="AP104" s="165"/>
      <c r="AQ104" s="165"/>
      <c r="AR104" s="165"/>
      <c r="AS104" s="165"/>
      <c r="AT104" s="165"/>
      <c r="AU104" s="165"/>
      <c r="AV104" s="163"/>
      <c r="AW104" s="164"/>
      <c r="AX104" s="165"/>
      <c r="AY104" s="165"/>
      <c r="AZ104" s="165"/>
      <c r="BA104" s="165"/>
      <c r="BB104" s="165"/>
      <c r="BC104" s="165"/>
      <c r="BD104" s="165"/>
      <c r="BE104" s="165"/>
      <c r="BF104" s="165"/>
      <c r="BG104" s="165"/>
      <c r="BH104" s="165"/>
      <c r="BI104" s="165"/>
      <c r="BJ104" s="165"/>
      <c r="BK104" s="165"/>
      <c r="BL104" s="165"/>
      <c r="BM104" s="165"/>
      <c r="BN104" s="165"/>
      <c r="BO104" s="165"/>
      <c r="BP104" s="163"/>
      <c r="BQ104" s="164"/>
      <c r="BR104" s="165"/>
      <c r="BS104" s="165"/>
      <c r="BT104" s="165"/>
      <c r="BU104" s="165"/>
      <c r="BV104" s="165"/>
      <c r="BW104" s="165"/>
      <c r="BX104" s="165"/>
      <c r="BY104" s="165"/>
      <c r="BZ104" s="165"/>
      <c r="CA104" s="165"/>
      <c r="CB104" s="165"/>
      <c r="CC104" s="165"/>
      <c r="CD104" s="165"/>
      <c r="CE104" s="165"/>
      <c r="CF104" s="165"/>
      <c r="CG104" s="165"/>
      <c r="CH104" s="165"/>
      <c r="CI104" s="165"/>
      <c r="CJ104" s="163"/>
    </row>
    <row r="105" spans="1:88" x14ac:dyDescent="0.3">
      <c r="A105" s="164" t="str">
        <f>IF('Static Information'!$I79="","HIDE",'Static Information'!$I79)</f>
        <v>HIDE</v>
      </c>
      <c r="B105" s="165"/>
      <c r="C105" s="171">
        <f t="shared" si="3"/>
        <v>0</v>
      </c>
      <c r="D105" s="164"/>
      <c r="E105" s="165"/>
      <c r="F105" s="165"/>
      <c r="G105" s="165"/>
      <c r="H105" s="163"/>
      <c r="I105" s="164"/>
      <c r="J105" s="165"/>
      <c r="K105" s="165"/>
      <c r="L105" s="165"/>
      <c r="M105" s="165"/>
      <c r="N105" s="165"/>
      <c r="O105" s="165"/>
      <c r="P105" s="165"/>
      <c r="Q105" s="165"/>
      <c r="R105" s="165"/>
      <c r="S105" s="165"/>
      <c r="T105" s="165"/>
      <c r="U105" s="165"/>
      <c r="V105" s="165"/>
      <c r="W105" s="165"/>
      <c r="X105" s="165"/>
      <c r="Y105" s="165"/>
      <c r="Z105" s="165"/>
      <c r="AA105" s="165"/>
      <c r="AB105" s="163"/>
      <c r="AC105" s="164"/>
      <c r="AD105" s="165"/>
      <c r="AE105" s="165"/>
      <c r="AF105" s="165"/>
      <c r="AG105" s="165"/>
      <c r="AH105" s="165"/>
      <c r="AI105" s="165"/>
      <c r="AJ105" s="165"/>
      <c r="AK105" s="165"/>
      <c r="AL105" s="165"/>
      <c r="AM105" s="165"/>
      <c r="AN105" s="165"/>
      <c r="AO105" s="165"/>
      <c r="AP105" s="165"/>
      <c r="AQ105" s="165"/>
      <c r="AR105" s="165"/>
      <c r="AS105" s="165"/>
      <c r="AT105" s="165"/>
      <c r="AU105" s="165"/>
      <c r="AV105" s="163"/>
      <c r="AW105" s="164"/>
      <c r="AX105" s="165"/>
      <c r="AY105" s="165"/>
      <c r="AZ105" s="165"/>
      <c r="BA105" s="165"/>
      <c r="BB105" s="165"/>
      <c r="BC105" s="165"/>
      <c r="BD105" s="165"/>
      <c r="BE105" s="165"/>
      <c r="BF105" s="165"/>
      <c r="BG105" s="165"/>
      <c r="BH105" s="165"/>
      <c r="BI105" s="165"/>
      <c r="BJ105" s="165"/>
      <c r="BK105" s="165"/>
      <c r="BL105" s="165"/>
      <c r="BM105" s="165"/>
      <c r="BN105" s="165"/>
      <c r="BO105" s="165"/>
      <c r="BP105" s="163"/>
      <c r="BQ105" s="164"/>
      <c r="BR105" s="165"/>
      <c r="BS105" s="165"/>
      <c r="BT105" s="165"/>
      <c r="BU105" s="165"/>
      <c r="BV105" s="165"/>
      <c r="BW105" s="165"/>
      <c r="BX105" s="165"/>
      <c r="BY105" s="165"/>
      <c r="BZ105" s="165"/>
      <c r="CA105" s="165"/>
      <c r="CB105" s="165"/>
      <c r="CC105" s="165"/>
      <c r="CD105" s="165"/>
      <c r="CE105" s="165"/>
      <c r="CF105" s="165"/>
      <c r="CG105" s="165"/>
      <c r="CH105" s="165"/>
      <c r="CI105" s="165"/>
      <c r="CJ105" s="163"/>
    </row>
    <row r="106" spans="1:88" x14ac:dyDescent="0.3">
      <c r="A106" s="164" t="str">
        <f>IF('Static Information'!$I80="","HIDE",'Static Information'!$I80)</f>
        <v>HIDE</v>
      </c>
      <c r="B106" s="165"/>
      <c r="C106" s="171">
        <f t="shared" si="3"/>
        <v>0</v>
      </c>
      <c r="D106" s="164"/>
      <c r="E106" s="165"/>
      <c r="F106" s="165"/>
      <c r="G106" s="165"/>
      <c r="H106" s="163"/>
      <c r="I106" s="164"/>
      <c r="J106" s="165"/>
      <c r="K106" s="165"/>
      <c r="L106" s="165"/>
      <c r="M106" s="165"/>
      <c r="N106" s="165"/>
      <c r="O106" s="165"/>
      <c r="P106" s="165"/>
      <c r="Q106" s="165"/>
      <c r="R106" s="165"/>
      <c r="S106" s="165"/>
      <c r="T106" s="165"/>
      <c r="U106" s="165"/>
      <c r="V106" s="165"/>
      <c r="W106" s="165"/>
      <c r="X106" s="165"/>
      <c r="Y106" s="165"/>
      <c r="Z106" s="165"/>
      <c r="AA106" s="165"/>
      <c r="AB106" s="163"/>
      <c r="AC106" s="164"/>
      <c r="AD106" s="165"/>
      <c r="AE106" s="165"/>
      <c r="AF106" s="165"/>
      <c r="AG106" s="165"/>
      <c r="AH106" s="165"/>
      <c r="AI106" s="165"/>
      <c r="AJ106" s="165"/>
      <c r="AK106" s="165"/>
      <c r="AL106" s="165"/>
      <c r="AM106" s="165"/>
      <c r="AN106" s="165"/>
      <c r="AO106" s="165"/>
      <c r="AP106" s="165"/>
      <c r="AQ106" s="165"/>
      <c r="AR106" s="165"/>
      <c r="AS106" s="165"/>
      <c r="AT106" s="165"/>
      <c r="AU106" s="165"/>
      <c r="AV106" s="163"/>
      <c r="AW106" s="164"/>
      <c r="AX106" s="165"/>
      <c r="AY106" s="165"/>
      <c r="AZ106" s="165"/>
      <c r="BA106" s="165"/>
      <c r="BB106" s="165"/>
      <c r="BC106" s="165"/>
      <c r="BD106" s="165"/>
      <c r="BE106" s="165"/>
      <c r="BF106" s="165"/>
      <c r="BG106" s="165"/>
      <c r="BH106" s="165"/>
      <c r="BI106" s="165"/>
      <c r="BJ106" s="165"/>
      <c r="BK106" s="165"/>
      <c r="BL106" s="165"/>
      <c r="BM106" s="165"/>
      <c r="BN106" s="165"/>
      <c r="BO106" s="165"/>
      <c r="BP106" s="163"/>
      <c r="BQ106" s="164"/>
      <c r="BR106" s="165"/>
      <c r="BS106" s="165"/>
      <c r="BT106" s="165"/>
      <c r="BU106" s="165"/>
      <c r="BV106" s="165"/>
      <c r="BW106" s="165"/>
      <c r="BX106" s="165"/>
      <c r="BY106" s="165"/>
      <c r="BZ106" s="165"/>
      <c r="CA106" s="165"/>
      <c r="CB106" s="165"/>
      <c r="CC106" s="165"/>
      <c r="CD106" s="165"/>
      <c r="CE106" s="165"/>
      <c r="CF106" s="165"/>
      <c r="CG106" s="165"/>
      <c r="CH106" s="165"/>
      <c r="CI106" s="165"/>
      <c r="CJ106" s="163"/>
    </row>
    <row r="107" spans="1:88" x14ac:dyDescent="0.3">
      <c r="A107" s="164" t="str">
        <f>IF('Static Information'!$I81="","HIDE",'Static Information'!$I81)</f>
        <v>HIDE</v>
      </c>
      <c r="B107" s="165"/>
      <c r="C107" s="171">
        <f t="shared" si="3"/>
        <v>0</v>
      </c>
      <c r="D107" s="164"/>
      <c r="E107" s="165"/>
      <c r="F107" s="165"/>
      <c r="G107" s="165"/>
      <c r="H107" s="163"/>
      <c r="I107" s="164"/>
      <c r="J107" s="165"/>
      <c r="K107" s="165"/>
      <c r="L107" s="165"/>
      <c r="M107" s="165"/>
      <c r="N107" s="165"/>
      <c r="O107" s="165"/>
      <c r="P107" s="165"/>
      <c r="Q107" s="165"/>
      <c r="R107" s="165"/>
      <c r="S107" s="165"/>
      <c r="T107" s="165"/>
      <c r="U107" s="165"/>
      <c r="V107" s="165"/>
      <c r="W107" s="165"/>
      <c r="X107" s="165"/>
      <c r="Y107" s="165"/>
      <c r="Z107" s="165"/>
      <c r="AA107" s="165"/>
      <c r="AB107" s="163"/>
      <c r="AC107" s="164"/>
      <c r="AD107" s="165"/>
      <c r="AE107" s="165"/>
      <c r="AF107" s="165"/>
      <c r="AG107" s="165"/>
      <c r="AH107" s="165"/>
      <c r="AI107" s="165"/>
      <c r="AJ107" s="165"/>
      <c r="AK107" s="165"/>
      <c r="AL107" s="165"/>
      <c r="AM107" s="165"/>
      <c r="AN107" s="165"/>
      <c r="AO107" s="165"/>
      <c r="AP107" s="165"/>
      <c r="AQ107" s="165"/>
      <c r="AR107" s="165"/>
      <c r="AS107" s="165"/>
      <c r="AT107" s="165"/>
      <c r="AU107" s="165"/>
      <c r="AV107" s="163"/>
      <c r="AW107" s="164"/>
      <c r="AX107" s="165"/>
      <c r="AY107" s="165"/>
      <c r="AZ107" s="165"/>
      <c r="BA107" s="165"/>
      <c r="BB107" s="165"/>
      <c r="BC107" s="165"/>
      <c r="BD107" s="165"/>
      <c r="BE107" s="165"/>
      <c r="BF107" s="165"/>
      <c r="BG107" s="165"/>
      <c r="BH107" s="165"/>
      <c r="BI107" s="165"/>
      <c r="BJ107" s="165"/>
      <c r="BK107" s="165"/>
      <c r="BL107" s="165"/>
      <c r="BM107" s="165"/>
      <c r="BN107" s="165"/>
      <c r="BO107" s="165"/>
      <c r="BP107" s="163"/>
      <c r="BQ107" s="164"/>
      <c r="BR107" s="165"/>
      <c r="BS107" s="165"/>
      <c r="BT107" s="165"/>
      <c r="BU107" s="165"/>
      <c r="BV107" s="165"/>
      <c r="BW107" s="165"/>
      <c r="BX107" s="165"/>
      <c r="BY107" s="165"/>
      <c r="BZ107" s="165"/>
      <c r="CA107" s="165"/>
      <c r="CB107" s="165"/>
      <c r="CC107" s="165"/>
      <c r="CD107" s="165"/>
      <c r="CE107" s="165"/>
      <c r="CF107" s="165"/>
      <c r="CG107" s="165"/>
      <c r="CH107" s="165"/>
      <c r="CI107" s="165"/>
      <c r="CJ107" s="163"/>
    </row>
    <row r="108" spans="1:88" x14ac:dyDescent="0.3">
      <c r="A108" s="164" t="str">
        <f>IF('Static Information'!$I82="","HIDE",'Static Information'!$I82)</f>
        <v>HIDE</v>
      </c>
      <c r="B108" s="165"/>
      <c r="C108" s="171">
        <f t="shared" si="3"/>
        <v>0</v>
      </c>
      <c r="D108" s="164"/>
      <c r="E108" s="165"/>
      <c r="F108" s="165"/>
      <c r="G108" s="165"/>
      <c r="H108" s="163"/>
      <c r="I108" s="164"/>
      <c r="J108" s="165"/>
      <c r="K108" s="165"/>
      <c r="L108" s="165"/>
      <c r="M108" s="165"/>
      <c r="N108" s="165"/>
      <c r="O108" s="165"/>
      <c r="P108" s="165"/>
      <c r="Q108" s="165"/>
      <c r="R108" s="165"/>
      <c r="S108" s="165"/>
      <c r="T108" s="165"/>
      <c r="U108" s="165"/>
      <c r="V108" s="165"/>
      <c r="W108" s="165"/>
      <c r="X108" s="165"/>
      <c r="Y108" s="165"/>
      <c r="Z108" s="165"/>
      <c r="AA108" s="165"/>
      <c r="AB108" s="163"/>
      <c r="AC108" s="164"/>
      <c r="AD108" s="165"/>
      <c r="AE108" s="165"/>
      <c r="AF108" s="165"/>
      <c r="AG108" s="165"/>
      <c r="AH108" s="165"/>
      <c r="AI108" s="165"/>
      <c r="AJ108" s="165"/>
      <c r="AK108" s="165"/>
      <c r="AL108" s="165"/>
      <c r="AM108" s="165"/>
      <c r="AN108" s="165"/>
      <c r="AO108" s="165"/>
      <c r="AP108" s="165"/>
      <c r="AQ108" s="165"/>
      <c r="AR108" s="165"/>
      <c r="AS108" s="165"/>
      <c r="AT108" s="165"/>
      <c r="AU108" s="165"/>
      <c r="AV108" s="163"/>
      <c r="AW108" s="164"/>
      <c r="AX108" s="165"/>
      <c r="AY108" s="165"/>
      <c r="AZ108" s="165"/>
      <c r="BA108" s="165"/>
      <c r="BB108" s="165"/>
      <c r="BC108" s="165"/>
      <c r="BD108" s="165"/>
      <c r="BE108" s="165"/>
      <c r="BF108" s="165"/>
      <c r="BG108" s="165"/>
      <c r="BH108" s="165"/>
      <c r="BI108" s="165"/>
      <c r="BJ108" s="165"/>
      <c r="BK108" s="165"/>
      <c r="BL108" s="165"/>
      <c r="BM108" s="165"/>
      <c r="BN108" s="165"/>
      <c r="BO108" s="165"/>
      <c r="BP108" s="163"/>
      <c r="BQ108" s="164"/>
      <c r="BR108" s="165"/>
      <c r="BS108" s="165"/>
      <c r="BT108" s="165"/>
      <c r="BU108" s="165"/>
      <c r="BV108" s="165"/>
      <c r="BW108" s="165"/>
      <c r="BX108" s="165"/>
      <c r="BY108" s="165"/>
      <c r="BZ108" s="165"/>
      <c r="CA108" s="165"/>
      <c r="CB108" s="165"/>
      <c r="CC108" s="165"/>
      <c r="CD108" s="165"/>
      <c r="CE108" s="165"/>
      <c r="CF108" s="165"/>
      <c r="CG108" s="165"/>
      <c r="CH108" s="165"/>
      <c r="CI108" s="165"/>
      <c r="CJ108" s="163"/>
    </row>
    <row r="109" spans="1:88" x14ac:dyDescent="0.3">
      <c r="A109" s="164" t="str">
        <f>IF('Static Information'!$I83="","HIDE",'Static Information'!$I83)</f>
        <v>HIDE</v>
      </c>
      <c r="B109" s="165"/>
      <c r="C109" s="171">
        <f t="shared" si="3"/>
        <v>0</v>
      </c>
      <c r="D109" s="164"/>
      <c r="E109" s="165"/>
      <c r="F109" s="165"/>
      <c r="G109" s="165"/>
      <c r="H109" s="163"/>
      <c r="I109" s="164"/>
      <c r="J109" s="165"/>
      <c r="K109" s="165"/>
      <c r="L109" s="165"/>
      <c r="M109" s="165"/>
      <c r="N109" s="165"/>
      <c r="O109" s="165"/>
      <c r="P109" s="165"/>
      <c r="Q109" s="165"/>
      <c r="R109" s="165"/>
      <c r="S109" s="165"/>
      <c r="T109" s="165"/>
      <c r="U109" s="165"/>
      <c r="V109" s="165"/>
      <c r="W109" s="165"/>
      <c r="X109" s="165"/>
      <c r="Y109" s="165"/>
      <c r="Z109" s="165"/>
      <c r="AA109" s="165"/>
      <c r="AB109" s="163"/>
      <c r="AC109" s="164"/>
      <c r="AD109" s="165"/>
      <c r="AE109" s="165"/>
      <c r="AF109" s="165"/>
      <c r="AG109" s="165"/>
      <c r="AH109" s="165"/>
      <c r="AI109" s="165"/>
      <c r="AJ109" s="165"/>
      <c r="AK109" s="165"/>
      <c r="AL109" s="165"/>
      <c r="AM109" s="165"/>
      <c r="AN109" s="165"/>
      <c r="AO109" s="165"/>
      <c r="AP109" s="165"/>
      <c r="AQ109" s="165"/>
      <c r="AR109" s="165"/>
      <c r="AS109" s="165"/>
      <c r="AT109" s="165"/>
      <c r="AU109" s="165"/>
      <c r="AV109" s="163"/>
      <c r="AW109" s="164"/>
      <c r="AX109" s="165"/>
      <c r="AY109" s="165"/>
      <c r="AZ109" s="165"/>
      <c r="BA109" s="165"/>
      <c r="BB109" s="165"/>
      <c r="BC109" s="165"/>
      <c r="BD109" s="165"/>
      <c r="BE109" s="165"/>
      <c r="BF109" s="165"/>
      <c r="BG109" s="165"/>
      <c r="BH109" s="165"/>
      <c r="BI109" s="165"/>
      <c r="BJ109" s="165"/>
      <c r="BK109" s="165"/>
      <c r="BL109" s="165"/>
      <c r="BM109" s="165"/>
      <c r="BN109" s="165"/>
      <c r="BO109" s="165"/>
      <c r="BP109" s="163"/>
      <c r="BQ109" s="164"/>
      <c r="BR109" s="165"/>
      <c r="BS109" s="165"/>
      <c r="BT109" s="165"/>
      <c r="BU109" s="165"/>
      <c r="BV109" s="165"/>
      <c r="BW109" s="165"/>
      <c r="BX109" s="165"/>
      <c r="BY109" s="165"/>
      <c r="BZ109" s="165"/>
      <c r="CA109" s="165"/>
      <c r="CB109" s="165"/>
      <c r="CC109" s="165"/>
      <c r="CD109" s="165"/>
      <c r="CE109" s="165"/>
      <c r="CF109" s="165"/>
      <c r="CG109" s="165"/>
      <c r="CH109" s="165"/>
      <c r="CI109" s="165"/>
      <c r="CJ109" s="163"/>
    </row>
    <row r="110" spans="1:88" x14ac:dyDescent="0.3">
      <c r="A110" s="164" t="str">
        <f>IF('Static Information'!$I84="","HIDE",'Static Information'!$I84)</f>
        <v>HIDE</v>
      </c>
      <c r="B110" s="165"/>
      <c r="C110" s="171">
        <f t="shared" si="3"/>
        <v>0</v>
      </c>
      <c r="D110" s="164"/>
      <c r="E110" s="165"/>
      <c r="F110" s="165"/>
      <c r="G110" s="165"/>
      <c r="H110" s="163"/>
      <c r="I110" s="164"/>
      <c r="J110" s="165"/>
      <c r="K110" s="165"/>
      <c r="L110" s="165"/>
      <c r="M110" s="165"/>
      <c r="N110" s="165"/>
      <c r="O110" s="165"/>
      <c r="P110" s="165"/>
      <c r="Q110" s="165"/>
      <c r="R110" s="165"/>
      <c r="S110" s="165"/>
      <c r="T110" s="165"/>
      <c r="U110" s="165"/>
      <c r="V110" s="165"/>
      <c r="W110" s="165"/>
      <c r="X110" s="165"/>
      <c r="Y110" s="165"/>
      <c r="Z110" s="165"/>
      <c r="AA110" s="165"/>
      <c r="AB110" s="163"/>
      <c r="AC110" s="164"/>
      <c r="AD110" s="165"/>
      <c r="AE110" s="165"/>
      <c r="AF110" s="165"/>
      <c r="AG110" s="165"/>
      <c r="AH110" s="165"/>
      <c r="AI110" s="165"/>
      <c r="AJ110" s="165"/>
      <c r="AK110" s="165"/>
      <c r="AL110" s="165"/>
      <c r="AM110" s="165"/>
      <c r="AN110" s="165"/>
      <c r="AO110" s="165"/>
      <c r="AP110" s="165"/>
      <c r="AQ110" s="165"/>
      <c r="AR110" s="165"/>
      <c r="AS110" s="165"/>
      <c r="AT110" s="165"/>
      <c r="AU110" s="165"/>
      <c r="AV110" s="163"/>
      <c r="AW110" s="164"/>
      <c r="AX110" s="165"/>
      <c r="AY110" s="165"/>
      <c r="AZ110" s="165"/>
      <c r="BA110" s="165"/>
      <c r="BB110" s="165"/>
      <c r="BC110" s="165"/>
      <c r="BD110" s="165"/>
      <c r="BE110" s="165"/>
      <c r="BF110" s="165"/>
      <c r="BG110" s="165"/>
      <c r="BH110" s="165"/>
      <c r="BI110" s="165"/>
      <c r="BJ110" s="165"/>
      <c r="BK110" s="165"/>
      <c r="BL110" s="165"/>
      <c r="BM110" s="165"/>
      <c r="BN110" s="165"/>
      <c r="BO110" s="165"/>
      <c r="BP110" s="163"/>
      <c r="BQ110" s="164"/>
      <c r="BR110" s="165"/>
      <c r="BS110" s="165"/>
      <c r="BT110" s="165"/>
      <c r="BU110" s="165"/>
      <c r="BV110" s="165"/>
      <c r="BW110" s="165"/>
      <c r="BX110" s="165"/>
      <c r="BY110" s="165"/>
      <c r="BZ110" s="165"/>
      <c r="CA110" s="165"/>
      <c r="CB110" s="165"/>
      <c r="CC110" s="165"/>
      <c r="CD110" s="165"/>
      <c r="CE110" s="165"/>
      <c r="CF110" s="165"/>
      <c r="CG110" s="165"/>
      <c r="CH110" s="165"/>
      <c r="CI110" s="165"/>
      <c r="CJ110" s="163"/>
    </row>
    <row r="111" spans="1:88" x14ac:dyDescent="0.3">
      <c r="A111" s="164" t="str">
        <f>IF('Static Information'!$I85="","HIDE",'Static Information'!$I85)</f>
        <v>HIDE</v>
      </c>
      <c r="B111" s="165"/>
      <c r="C111" s="171">
        <f t="shared" si="3"/>
        <v>0</v>
      </c>
      <c r="D111" s="164"/>
      <c r="E111" s="165"/>
      <c r="F111" s="165"/>
      <c r="G111" s="165"/>
      <c r="H111" s="163"/>
      <c r="I111" s="164"/>
      <c r="J111" s="165"/>
      <c r="K111" s="165"/>
      <c r="L111" s="165"/>
      <c r="M111" s="165"/>
      <c r="N111" s="165"/>
      <c r="O111" s="165"/>
      <c r="P111" s="165"/>
      <c r="Q111" s="165"/>
      <c r="R111" s="165"/>
      <c r="S111" s="165"/>
      <c r="T111" s="165"/>
      <c r="U111" s="165"/>
      <c r="V111" s="165"/>
      <c r="W111" s="165"/>
      <c r="X111" s="165"/>
      <c r="Y111" s="165"/>
      <c r="Z111" s="165"/>
      <c r="AA111" s="165"/>
      <c r="AB111" s="163"/>
      <c r="AC111" s="164"/>
      <c r="AD111" s="165"/>
      <c r="AE111" s="165"/>
      <c r="AF111" s="165"/>
      <c r="AG111" s="165"/>
      <c r="AH111" s="165"/>
      <c r="AI111" s="165"/>
      <c r="AJ111" s="165"/>
      <c r="AK111" s="165"/>
      <c r="AL111" s="165"/>
      <c r="AM111" s="165"/>
      <c r="AN111" s="165"/>
      <c r="AO111" s="165"/>
      <c r="AP111" s="165"/>
      <c r="AQ111" s="165"/>
      <c r="AR111" s="165"/>
      <c r="AS111" s="165"/>
      <c r="AT111" s="165"/>
      <c r="AU111" s="165"/>
      <c r="AV111" s="163"/>
      <c r="AW111" s="164"/>
      <c r="AX111" s="165"/>
      <c r="AY111" s="165"/>
      <c r="AZ111" s="165"/>
      <c r="BA111" s="165"/>
      <c r="BB111" s="165"/>
      <c r="BC111" s="165"/>
      <c r="BD111" s="165"/>
      <c r="BE111" s="165"/>
      <c r="BF111" s="165"/>
      <c r="BG111" s="165"/>
      <c r="BH111" s="165"/>
      <c r="BI111" s="165"/>
      <c r="BJ111" s="165"/>
      <c r="BK111" s="165"/>
      <c r="BL111" s="165"/>
      <c r="BM111" s="165"/>
      <c r="BN111" s="165"/>
      <c r="BO111" s="165"/>
      <c r="BP111" s="163"/>
      <c r="BQ111" s="164"/>
      <c r="BR111" s="165"/>
      <c r="BS111" s="165"/>
      <c r="BT111" s="165"/>
      <c r="BU111" s="165"/>
      <c r="BV111" s="165"/>
      <c r="BW111" s="165"/>
      <c r="BX111" s="165"/>
      <c r="BY111" s="165"/>
      <c r="BZ111" s="165"/>
      <c r="CA111" s="165"/>
      <c r="CB111" s="165"/>
      <c r="CC111" s="165"/>
      <c r="CD111" s="165"/>
      <c r="CE111" s="165"/>
      <c r="CF111" s="165"/>
      <c r="CG111" s="165"/>
      <c r="CH111" s="165"/>
      <c r="CI111" s="165"/>
      <c r="CJ111" s="163"/>
    </row>
    <row r="112" spans="1:88" ht="15" thickBot="1" x14ac:dyDescent="0.35">
      <c r="A112" s="164" t="str">
        <f>IF('Static Information'!$I86="","HIDE",'Static Information'!$I86)</f>
        <v>HIDE</v>
      </c>
      <c r="B112" s="168"/>
      <c r="C112" s="172">
        <f t="shared" si="3"/>
        <v>0</v>
      </c>
      <c r="D112" s="167"/>
      <c r="E112" s="168"/>
      <c r="F112" s="168"/>
      <c r="G112" s="168"/>
      <c r="H112" s="166"/>
      <c r="I112" s="167"/>
      <c r="J112" s="168"/>
      <c r="K112" s="168"/>
      <c r="L112" s="168"/>
      <c r="M112" s="168"/>
      <c r="N112" s="168"/>
      <c r="O112" s="168"/>
      <c r="P112" s="168"/>
      <c r="Q112" s="168"/>
      <c r="R112" s="168"/>
      <c r="S112" s="168"/>
      <c r="T112" s="168"/>
      <c r="U112" s="168"/>
      <c r="V112" s="168"/>
      <c r="W112" s="168"/>
      <c r="X112" s="168"/>
      <c r="Y112" s="168"/>
      <c r="Z112" s="168"/>
      <c r="AA112" s="168"/>
      <c r="AB112" s="166"/>
      <c r="AC112" s="167"/>
      <c r="AD112" s="168"/>
      <c r="AE112" s="168"/>
      <c r="AF112" s="168"/>
      <c r="AG112" s="168"/>
      <c r="AH112" s="168"/>
      <c r="AI112" s="168"/>
      <c r="AJ112" s="168"/>
      <c r="AK112" s="168"/>
      <c r="AL112" s="168"/>
      <c r="AM112" s="168"/>
      <c r="AN112" s="168"/>
      <c r="AO112" s="168"/>
      <c r="AP112" s="168"/>
      <c r="AQ112" s="168"/>
      <c r="AR112" s="168"/>
      <c r="AS112" s="168"/>
      <c r="AT112" s="168"/>
      <c r="AU112" s="168"/>
      <c r="AV112" s="166"/>
      <c r="AW112" s="167"/>
      <c r="AX112" s="168"/>
      <c r="AY112" s="168"/>
      <c r="AZ112" s="168"/>
      <c r="BA112" s="168"/>
      <c r="BB112" s="168"/>
      <c r="BC112" s="168"/>
      <c r="BD112" s="168"/>
      <c r="BE112" s="168"/>
      <c r="BF112" s="168"/>
      <c r="BG112" s="168"/>
      <c r="BH112" s="168"/>
      <c r="BI112" s="168"/>
      <c r="BJ112" s="168"/>
      <c r="BK112" s="168"/>
      <c r="BL112" s="168"/>
      <c r="BM112" s="168"/>
      <c r="BN112" s="168"/>
      <c r="BO112" s="168"/>
      <c r="BP112" s="166"/>
      <c r="BQ112" s="167"/>
      <c r="BR112" s="168"/>
      <c r="BS112" s="168"/>
      <c r="BT112" s="168"/>
      <c r="BU112" s="168"/>
      <c r="BV112" s="168"/>
      <c r="BW112" s="168"/>
      <c r="BX112" s="168"/>
      <c r="BY112" s="168"/>
      <c r="BZ112" s="168"/>
      <c r="CA112" s="168"/>
      <c r="CB112" s="168"/>
      <c r="CC112" s="168"/>
      <c r="CD112" s="168"/>
      <c r="CE112" s="168"/>
      <c r="CF112" s="168"/>
      <c r="CG112" s="168"/>
      <c r="CH112" s="168"/>
      <c r="CI112" s="168"/>
      <c r="CJ112" s="166"/>
    </row>
    <row r="113" spans="1:88" x14ac:dyDescent="0.3">
      <c r="A113" s="179" t="s">
        <v>36</v>
      </c>
      <c r="B113" s="175"/>
      <c r="C113" s="176"/>
      <c r="D113" s="177"/>
      <c r="E113" s="175"/>
      <c r="F113" s="175"/>
      <c r="G113" s="175"/>
      <c r="H113" s="178"/>
      <c r="I113" s="177"/>
      <c r="J113" s="175"/>
      <c r="K113" s="175"/>
      <c r="L113" s="175"/>
      <c r="M113" s="175"/>
      <c r="N113" s="175"/>
      <c r="O113" s="175"/>
      <c r="P113" s="175"/>
      <c r="Q113" s="175"/>
      <c r="R113" s="175"/>
      <c r="S113" s="175"/>
      <c r="T113" s="175"/>
      <c r="U113" s="175"/>
      <c r="V113" s="175"/>
      <c r="W113" s="175"/>
      <c r="X113" s="175"/>
      <c r="Y113" s="175"/>
      <c r="Z113" s="175"/>
      <c r="AA113" s="175"/>
      <c r="AB113" s="178"/>
      <c r="AC113" s="177"/>
      <c r="AD113" s="175"/>
      <c r="AE113" s="175"/>
      <c r="AF113" s="175"/>
      <c r="AG113" s="175"/>
      <c r="AH113" s="175"/>
      <c r="AI113" s="175"/>
      <c r="AJ113" s="175"/>
      <c r="AK113" s="175"/>
      <c r="AL113" s="175"/>
      <c r="AM113" s="175"/>
      <c r="AN113" s="175"/>
      <c r="AO113" s="175"/>
      <c r="AP113" s="175"/>
      <c r="AQ113" s="175"/>
      <c r="AR113" s="175"/>
      <c r="AS113" s="175"/>
      <c r="AT113" s="175"/>
      <c r="AU113" s="175"/>
      <c r="AV113" s="178"/>
      <c r="AW113" s="177"/>
      <c r="AX113" s="175"/>
      <c r="AY113" s="175"/>
      <c r="AZ113" s="175"/>
      <c r="BA113" s="175"/>
      <c r="BB113" s="175"/>
      <c r="BC113" s="175"/>
      <c r="BD113" s="175"/>
      <c r="BE113" s="175"/>
      <c r="BF113" s="175"/>
      <c r="BG113" s="175"/>
      <c r="BH113" s="175"/>
      <c r="BI113" s="175"/>
      <c r="BJ113" s="175"/>
      <c r="BK113" s="175"/>
      <c r="BL113" s="175"/>
      <c r="BM113" s="175"/>
      <c r="BN113" s="175"/>
      <c r="BO113" s="175"/>
      <c r="BP113" s="178"/>
      <c r="BQ113" s="177"/>
      <c r="BR113" s="175"/>
      <c r="BS113" s="175"/>
      <c r="BT113" s="175"/>
      <c r="BU113" s="175"/>
      <c r="BV113" s="175"/>
      <c r="BW113" s="175"/>
      <c r="BX113" s="175"/>
      <c r="BY113" s="175"/>
      <c r="BZ113" s="175"/>
      <c r="CA113" s="175"/>
      <c r="CB113" s="175"/>
      <c r="CC113" s="175"/>
      <c r="CD113" s="175"/>
      <c r="CE113" s="175"/>
      <c r="CF113" s="175"/>
      <c r="CG113" s="175"/>
      <c r="CH113" s="175"/>
      <c r="CI113" s="175"/>
      <c r="CJ113" s="178"/>
    </row>
    <row r="114" spans="1:88" x14ac:dyDescent="0.3">
      <c r="A114" s="164" t="s">
        <v>37</v>
      </c>
      <c r="B114" s="165"/>
      <c r="C114" s="171">
        <f>SUM(D114:CJ114)</f>
        <v>0</v>
      </c>
      <c r="D114" s="164"/>
      <c r="E114" s="165"/>
      <c r="F114" s="165"/>
      <c r="G114" s="165"/>
      <c r="H114" s="163"/>
      <c r="I114" s="164"/>
      <c r="J114" s="165"/>
      <c r="K114" s="165"/>
      <c r="L114" s="165"/>
      <c r="M114" s="165"/>
      <c r="N114" s="165"/>
      <c r="O114" s="165"/>
      <c r="P114" s="165"/>
      <c r="Q114" s="165"/>
      <c r="R114" s="165"/>
      <c r="S114" s="165"/>
      <c r="T114" s="165"/>
      <c r="U114" s="165"/>
      <c r="V114" s="165"/>
      <c r="W114" s="165"/>
      <c r="X114" s="165"/>
      <c r="Y114" s="165"/>
      <c r="Z114" s="165"/>
      <c r="AA114" s="165"/>
      <c r="AB114" s="163"/>
      <c r="AC114" s="164"/>
      <c r="AD114" s="165"/>
      <c r="AE114" s="165"/>
      <c r="AF114" s="165"/>
      <c r="AG114" s="165"/>
      <c r="AH114" s="165"/>
      <c r="AI114" s="165"/>
      <c r="AJ114" s="165"/>
      <c r="AK114" s="165"/>
      <c r="AL114" s="165"/>
      <c r="AM114" s="165"/>
      <c r="AN114" s="165"/>
      <c r="AO114" s="165"/>
      <c r="AP114" s="165"/>
      <c r="AQ114" s="165"/>
      <c r="AR114" s="165"/>
      <c r="AS114" s="165"/>
      <c r="AT114" s="165"/>
      <c r="AU114" s="165"/>
      <c r="AV114" s="163"/>
      <c r="AW114" s="164"/>
      <c r="AX114" s="165"/>
      <c r="AY114" s="165"/>
      <c r="AZ114" s="165"/>
      <c r="BA114" s="165"/>
      <c r="BB114" s="165"/>
      <c r="BC114" s="165"/>
      <c r="BD114" s="165"/>
      <c r="BE114" s="165"/>
      <c r="BF114" s="165"/>
      <c r="BG114" s="165"/>
      <c r="BH114" s="165"/>
      <c r="BI114" s="165"/>
      <c r="BJ114" s="165"/>
      <c r="BK114" s="165"/>
      <c r="BL114" s="165"/>
      <c r="BM114" s="165"/>
      <c r="BN114" s="165"/>
      <c r="BO114" s="165"/>
      <c r="BP114" s="163"/>
      <c r="BQ114" s="164"/>
      <c r="BR114" s="165"/>
      <c r="BS114" s="165"/>
      <c r="BT114" s="165"/>
      <c r="BU114" s="165"/>
      <c r="BV114" s="165"/>
      <c r="BW114" s="165"/>
      <c r="BX114" s="165"/>
      <c r="BY114" s="165"/>
      <c r="BZ114" s="165"/>
      <c r="CA114" s="165"/>
      <c r="CB114" s="165"/>
      <c r="CC114" s="165"/>
      <c r="CD114" s="165"/>
      <c r="CE114" s="165"/>
      <c r="CF114" s="165"/>
      <c r="CG114" s="165"/>
      <c r="CH114" s="165"/>
      <c r="CI114" s="165"/>
      <c r="CJ114" s="163"/>
    </row>
    <row r="115" spans="1:88" ht="15" thickBot="1" x14ac:dyDescent="0.35">
      <c r="A115" s="167" t="s">
        <v>38</v>
      </c>
      <c r="B115" s="168"/>
      <c r="C115" s="172">
        <f>SUM(D115:CJ115)</f>
        <v>0</v>
      </c>
      <c r="D115" s="167"/>
      <c r="E115" s="168"/>
      <c r="F115" s="168"/>
      <c r="G115" s="168"/>
      <c r="H115" s="166"/>
      <c r="I115" s="167"/>
      <c r="J115" s="168"/>
      <c r="K115" s="168"/>
      <c r="L115" s="168"/>
      <c r="M115" s="168"/>
      <c r="N115" s="168"/>
      <c r="O115" s="168"/>
      <c r="P115" s="168"/>
      <c r="Q115" s="168"/>
      <c r="R115" s="168"/>
      <c r="S115" s="168"/>
      <c r="T115" s="168"/>
      <c r="U115" s="168"/>
      <c r="V115" s="168"/>
      <c r="W115" s="168"/>
      <c r="X115" s="168"/>
      <c r="Y115" s="168"/>
      <c r="Z115" s="168"/>
      <c r="AA115" s="168"/>
      <c r="AB115" s="166"/>
      <c r="AC115" s="167"/>
      <c r="AD115" s="168"/>
      <c r="AE115" s="168"/>
      <c r="AF115" s="168"/>
      <c r="AG115" s="168"/>
      <c r="AH115" s="168"/>
      <c r="AI115" s="168"/>
      <c r="AJ115" s="168"/>
      <c r="AK115" s="168"/>
      <c r="AL115" s="168"/>
      <c r="AM115" s="168"/>
      <c r="AN115" s="168"/>
      <c r="AO115" s="168"/>
      <c r="AP115" s="168"/>
      <c r="AQ115" s="168"/>
      <c r="AR115" s="168"/>
      <c r="AS115" s="168"/>
      <c r="AT115" s="168"/>
      <c r="AU115" s="168"/>
      <c r="AV115" s="166"/>
      <c r="AW115" s="167"/>
      <c r="AX115" s="168"/>
      <c r="AY115" s="168"/>
      <c r="AZ115" s="168"/>
      <c r="BA115" s="168"/>
      <c r="BB115" s="168"/>
      <c r="BC115" s="168"/>
      <c r="BD115" s="168"/>
      <c r="BE115" s="168"/>
      <c r="BF115" s="168"/>
      <c r="BG115" s="168"/>
      <c r="BH115" s="168"/>
      <c r="BI115" s="168"/>
      <c r="BJ115" s="168"/>
      <c r="BK115" s="168"/>
      <c r="BL115" s="168"/>
      <c r="BM115" s="168"/>
      <c r="BN115" s="168"/>
      <c r="BO115" s="168"/>
      <c r="BP115" s="166"/>
      <c r="BQ115" s="167"/>
      <c r="BR115" s="168"/>
      <c r="BS115" s="168"/>
      <c r="BT115" s="168"/>
      <c r="BU115" s="168"/>
      <c r="BV115" s="168"/>
      <c r="BW115" s="168"/>
      <c r="BX115" s="168"/>
      <c r="BY115" s="168"/>
      <c r="BZ115" s="168"/>
      <c r="CA115" s="168"/>
      <c r="CB115" s="168"/>
      <c r="CC115" s="168"/>
      <c r="CD115" s="168"/>
      <c r="CE115" s="168"/>
      <c r="CF115" s="168"/>
      <c r="CG115" s="168"/>
      <c r="CH115" s="168"/>
      <c r="CI115" s="168"/>
      <c r="CJ115" s="166"/>
    </row>
  </sheetData>
  <autoFilter ref="A1:C115" xr:uid="{7DDC83F2-05B0-4FA7-BAEC-53BDE0A72E38}"/>
  <mergeCells count="8">
    <mergeCell ref="AC1:AV1"/>
    <mergeCell ref="AW1:BP1"/>
    <mergeCell ref="BQ1:CJ1"/>
    <mergeCell ref="C1:C2"/>
    <mergeCell ref="A1:A2"/>
    <mergeCell ref="B1:B2"/>
    <mergeCell ref="D1:H1"/>
    <mergeCell ref="I1:AB1"/>
  </mergeCells>
  <conditionalFormatting sqref="D2:CJ2 A4:A23 A28:A112">
    <cfRule type="cellIs" dxfId="10" priority="1" operator="equal">
      <formula>"HIDE"</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3726AF05-6848-4AE2-92B4-F093AAB27E24}">
          <x14:formula1>
            <xm:f>Lists!$I$2:$I$24</xm:f>
          </x14:formula1>
          <xm:sqref>B28:B112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E16681-091E-474D-A27F-B8087FA4245C}">
  <sheetPr>
    <tabColor rgb="FF92D050"/>
  </sheetPr>
  <dimension ref="A1:CM501"/>
  <sheetViews>
    <sheetView workbookViewId="0">
      <pane xSplit="5" ySplit="2" topLeftCell="F3" activePane="bottomRight" state="frozen"/>
      <selection activeCell="P20" sqref="P20"/>
      <selection pane="topRight" activeCell="P20" sqref="P20"/>
      <selection pane="bottomLeft" activeCell="P20" sqref="P20"/>
      <selection pane="bottomRight" activeCell="R20" sqref="R20"/>
    </sheetView>
  </sheetViews>
  <sheetFormatPr defaultRowHeight="14.4" x14ac:dyDescent="0.3"/>
  <cols>
    <col min="1" max="1" width="13" bestFit="1" customWidth="1"/>
    <col min="2" max="2" width="14.88671875" bestFit="1" customWidth="1"/>
    <col min="3" max="3" width="13.33203125" style="1" bestFit="1" customWidth="1"/>
    <col min="4" max="4" width="18.77734375" bestFit="1" customWidth="1"/>
    <col min="5" max="5" width="25.6640625" bestFit="1" customWidth="1"/>
    <col min="6" max="6" width="20.33203125" customWidth="1"/>
    <col min="7" max="91" width="8.88671875" customWidth="1"/>
  </cols>
  <sheetData>
    <row r="1" spans="1:91" ht="15" thickBot="1" x14ac:dyDescent="0.35">
      <c r="A1" s="185" t="s">
        <v>39</v>
      </c>
      <c r="B1" s="192" t="s">
        <v>40</v>
      </c>
      <c r="C1" s="194" t="s">
        <v>41</v>
      </c>
      <c r="D1" s="196" t="s">
        <v>42</v>
      </c>
      <c r="E1" s="198" t="s">
        <v>43</v>
      </c>
      <c r="F1" s="183" t="s">
        <v>24</v>
      </c>
      <c r="G1" s="189" t="str">
        <f>'Static Information'!$A$2</f>
        <v>Central Location</v>
      </c>
      <c r="H1" s="190"/>
      <c r="I1" s="190"/>
      <c r="J1" s="190"/>
      <c r="K1" s="191"/>
      <c r="L1" s="180" t="str">
        <f>'Static Information'!$A$3</f>
        <v>School Type 1</v>
      </c>
      <c r="M1" s="181"/>
      <c r="N1" s="181"/>
      <c r="O1" s="181"/>
      <c r="P1" s="181"/>
      <c r="Q1" s="181"/>
      <c r="R1" s="181"/>
      <c r="S1" s="181"/>
      <c r="T1" s="181"/>
      <c r="U1" s="181"/>
      <c r="V1" s="181"/>
      <c r="W1" s="181"/>
      <c r="X1" s="181"/>
      <c r="Y1" s="181"/>
      <c r="Z1" s="181"/>
      <c r="AA1" s="181"/>
      <c r="AB1" s="181"/>
      <c r="AC1" s="181"/>
      <c r="AD1" s="181"/>
      <c r="AE1" s="182"/>
      <c r="AF1" s="180" t="str">
        <f>'Static Information'!$A$4</f>
        <v>School Type 2</v>
      </c>
      <c r="AG1" s="181"/>
      <c r="AH1" s="181"/>
      <c r="AI1" s="181"/>
      <c r="AJ1" s="181"/>
      <c r="AK1" s="181"/>
      <c r="AL1" s="181"/>
      <c r="AM1" s="181"/>
      <c r="AN1" s="181"/>
      <c r="AO1" s="181"/>
      <c r="AP1" s="181"/>
      <c r="AQ1" s="181"/>
      <c r="AR1" s="181"/>
      <c r="AS1" s="181"/>
      <c r="AT1" s="181"/>
      <c r="AU1" s="181"/>
      <c r="AV1" s="181"/>
      <c r="AW1" s="181"/>
      <c r="AX1" s="181"/>
      <c r="AY1" s="182"/>
      <c r="AZ1" s="180" t="str">
        <f>'Static Information'!$A$5</f>
        <v>School Type 3</v>
      </c>
      <c r="BA1" s="181"/>
      <c r="BB1" s="181"/>
      <c r="BC1" s="181"/>
      <c r="BD1" s="181"/>
      <c r="BE1" s="181"/>
      <c r="BF1" s="181"/>
      <c r="BG1" s="181"/>
      <c r="BH1" s="181"/>
      <c r="BI1" s="181"/>
      <c r="BJ1" s="181"/>
      <c r="BK1" s="181"/>
      <c r="BL1" s="181"/>
      <c r="BM1" s="181"/>
      <c r="BN1" s="181"/>
      <c r="BO1" s="181"/>
      <c r="BP1" s="181"/>
      <c r="BQ1" s="181"/>
      <c r="BR1" s="181"/>
      <c r="BS1" s="182"/>
      <c r="BT1" s="180" t="str">
        <f>'Static Information'!$A$6</f>
        <v>School Type 4</v>
      </c>
      <c r="BU1" s="181"/>
      <c r="BV1" s="181"/>
      <c r="BW1" s="181"/>
      <c r="BX1" s="181"/>
      <c r="BY1" s="181"/>
      <c r="BZ1" s="181"/>
      <c r="CA1" s="181"/>
      <c r="CB1" s="181"/>
      <c r="CC1" s="181"/>
      <c r="CD1" s="181"/>
      <c r="CE1" s="181"/>
      <c r="CF1" s="181"/>
      <c r="CG1" s="181"/>
      <c r="CH1" s="181"/>
      <c r="CI1" s="181"/>
      <c r="CJ1" s="181"/>
      <c r="CK1" s="181"/>
      <c r="CL1" s="181"/>
      <c r="CM1" s="182"/>
    </row>
    <row r="2" spans="1:91" ht="15" thickBot="1" x14ac:dyDescent="0.35">
      <c r="A2" s="186"/>
      <c r="B2" s="193"/>
      <c r="C2" s="195"/>
      <c r="D2" s="197"/>
      <c r="E2" s="199"/>
      <c r="F2" s="184"/>
      <c r="G2" s="143" t="str" cm="1">
        <f t="array" ref="G2:CM2">IF(TRANSPOSE(Schools[School Code])=0,"HIDE",TRANSPOSE(Schools[School Code]))</f>
        <v>HIDE</v>
      </c>
      <c r="H2" s="143" t="str">
        <v>HIDE</v>
      </c>
      <c r="I2" s="143" t="str">
        <v>HIDE</v>
      </c>
      <c r="J2" s="143" t="str">
        <v>HIDE</v>
      </c>
      <c r="K2" s="143" t="str">
        <v>HIDE</v>
      </c>
      <c r="L2" s="143" t="str">
        <v>HIDE</v>
      </c>
      <c r="M2" s="143" t="str">
        <v>HIDE</v>
      </c>
      <c r="N2" s="143" t="str">
        <v>HIDE</v>
      </c>
      <c r="O2" s="143" t="str">
        <v>HIDE</v>
      </c>
      <c r="P2" s="143" t="str">
        <v>HIDE</v>
      </c>
      <c r="Q2" s="143" t="str">
        <v>HIDE</v>
      </c>
      <c r="R2" s="144" t="str">
        <v>HIDE</v>
      </c>
      <c r="S2" s="143" t="str">
        <v>HIDE</v>
      </c>
      <c r="T2" s="143" t="str">
        <v>HIDE</v>
      </c>
      <c r="U2" s="143" t="str">
        <v>HIDE</v>
      </c>
      <c r="V2" s="143" t="str">
        <v>HIDE</v>
      </c>
      <c r="W2" s="143" t="str">
        <v>HIDE</v>
      </c>
      <c r="X2" s="143" t="str">
        <v>HIDE</v>
      </c>
      <c r="Y2" s="143" t="str">
        <v>HIDE</v>
      </c>
      <c r="Z2" s="143" t="str">
        <v>HIDE</v>
      </c>
      <c r="AA2" s="143" t="str">
        <v>HIDE</v>
      </c>
      <c r="AB2" s="143" t="str">
        <v>HIDE</v>
      </c>
      <c r="AC2" s="143" t="str">
        <v>HIDE</v>
      </c>
      <c r="AD2" s="143" t="str">
        <v>HIDE</v>
      </c>
      <c r="AE2" s="143" t="str">
        <v>HIDE</v>
      </c>
      <c r="AF2" s="143" t="str">
        <v>HIDE</v>
      </c>
      <c r="AG2" s="143" t="str">
        <v>HIDE</v>
      </c>
      <c r="AH2" s="143" t="str">
        <v>HIDE</v>
      </c>
      <c r="AI2" s="143" t="str">
        <v>HIDE</v>
      </c>
      <c r="AJ2" s="143" t="str">
        <v>HIDE</v>
      </c>
      <c r="AK2" s="143" t="str">
        <v>HIDE</v>
      </c>
      <c r="AL2" s="143" t="str">
        <v>HIDE</v>
      </c>
      <c r="AM2" s="143" t="str">
        <v>HIDE</v>
      </c>
      <c r="AN2" s="143" t="str">
        <v>HIDE</v>
      </c>
      <c r="AO2" s="143" t="str">
        <v>HIDE</v>
      </c>
      <c r="AP2" s="143" t="str">
        <v>HIDE</v>
      </c>
      <c r="AQ2" s="136" t="str">
        <v>HIDE</v>
      </c>
      <c r="AR2" s="143" t="str">
        <v>HIDE</v>
      </c>
      <c r="AS2" s="143" t="str">
        <v>HIDE</v>
      </c>
      <c r="AT2" s="143" t="str">
        <v>HIDE</v>
      </c>
      <c r="AU2" s="143" t="str">
        <v>HIDE</v>
      </c>
      <c r="AV2" s="143" t="str">
        <v>HIDE</v>
      </c>
      <c r="AW2" s="143" t="str">
        <v>HIDE</v>
      </c>
      <c r="AX2" s="143" t="str">
        <v>HIDE</v>
      </c>
      <c r="AY2" s="143" t="str">
        <v>HIDE</v>
      </c>
      <c r="AZ2" s="143" t="str">
        <v>HIDE</v>
      </c>
      <c r="BA2" s="143" t="str">
        <v>HIDE</v>
      </c>
      <c r="BB2" s="143" t="str">
        <v>HIDE</v>
      </c>
      <c r="BC2" s="143" t="str">
        <v>HIDE</v>
      </c>
      <c r="BD2" s="143" t="str">
        <v>HIDE</v>
      </c>
      <c r="BE2" s="143" t="str">
        <v>HIDE</v>
      </c>
      <c r="BF2" s="143" t="str">
        <v>HIDE</v>
      </c>
      <c r="BG2" s="143" t="str">
        <v>HIDE</v>
      </c>
      <c r="BH2" s="143" t="str">
        <v>HIDE</v>
      </c>
      <c r="BI2" s="143" t="str">
        <v>HIDE</v>
      </c>
      <c r="BJ2" s="143" t="str">
        <v>HIDE</v>
      </c>
      <c r="BK2" s="143" t="str">
        <v>HIDE</v>
      </c>
      <c r="BL2" s="143" t="str">
        <v>HIDE</v>
      </c>
      <c r="BM2" s="143" t="str">
        <v>HIDE</v>
      </c>
      <c r="BN2" s="143" t="str">
        <v>HIDE</v>
      </c>
      <c r="BO2" s="143" t="str">
        <v>HIDE</v>
      </c>
      <c r="BP2" s="143" t="str">
        <v>HIDE</v>
      </c>
      <c r="BQ2" s="143" t="str">
        <v>HIDE</v>
      </c>
      <c r="BR2" s="143" t="str">
        <v>HIDE</v>
      </c>
      <c r="BS2" s="143" t="str">
        <v>HIDE</v>
      </c>
      <c r="BT2" s="143" t="str">
        <v>HIDE</v>
      </c>
      <c r="BU2" s="143" t="str">
        <v>HIDE</v>
      </c>
      <c r="BV2" s="143" t="str">
        <v>HIDE</v>
      </c>
      <c r="BW2" s="143" t="str">
        <v>HIDE</v>
      </c>
      <c r="BX2" s="143" t="str">
        <v>HIDE</v>
      </c>
      <c r="BY2" s="143" t="str">
        <v>HIDE</v>
      </c>
      <c r="BZ2" s="143" t="str">
        <v>HIDE</v>
      </c>
      <c r="CA2" s="143" t="str">
        <v>HIDE</v>
      </c>
      <c r="CB2" s="143" t="str">
        <v>HIDE</v>
      </c>
      <c r="CC2" s="143" t="str">
        <v>HIDE</v>
      </c>
      <c r="CD2" s="143" t="str">
        <v>HIDE</v>
      </c>
      <c r="CE2" s="143" t="str">
        <v>HIDE</v>
      </c>
      <c r="CF2" s="143" t="str">
        <v>HIDE</v>
      </c>
      <c r="CG2" s="143" t="str">
        <v>HIDE</v>
      </c>
      <c r="CH2" s="144" t="str">
        <v>HIDE</v>
      </c>
      <c r="CI2" s="143" t="str">
        <v>HIDE</v>
      </c>
      <c r="CJ2" s="143" t="str">
        <v>HIDE</v>
      </c>
      <c r="CK2" s="143" t="str">
        <v>HIDE</v>
      </c>
      <c r="CL2" s="143" t="str">
        <v>HIDE</v>
      </c>
      <c r="CM2" s="143" t="str">
        <v>HIDE</v>
      </c>
    </row>
    <row r="3" spans="1:91" x14ac:dyDescent="0.3">
      <c r="A3" s="150" t="str">
        <f>IFERROR(INDEX(Lists!$J$1:$J$24,MATCH('Budget Mapping'!E3,Lists!$I$1:$I$24,0)),"")</f>
        <v/>
      </c>
      <c r="B3" s="151" t="str">
        <f>IFERROR(INDEX(Lists!$K$1:$K$24,MATCH('Budget Mapping'!E3,Lists!$I$1:$I$24,0)),"")</f>
        <v/>
      </c>
      <c r="C3" s="173"/>
      <c r="D3" s="151" t="str">
        <f>IFERROR(VLOOKUP(C3,'COA Mapping'!$A$1:$C$533,2,FALSE),"Unmapped")</f>
        <v>Unmapped</v>
      </c>
      <c r="E3" s="152" t="str">
        <f>IFERROR(VLOOKUP(C3,'COA Mapping'!$A$1:$C$533,3,FALSE),"Unmapped")</f>
        <v>Unmapped</v>
      </c>
      <c r="F3" s="153">
        <f t="shared" ref="F3:F65" si="0">SUM(G3:CM3)</f>
        <v>0</v>
      </c>
      <c r="G3" s="150"/>
      <c r="H3" s="151"/>
      <c r="I3" s="151"/>
      <c r="J3" s="151"/>
      <c r="K3" s="152"/>
      <c r="L3" s="150"/>
      <c r="M3" s="151"/>
      <c r="N3" s="151"/>
      <c r="O3" s="151"/>
      <c r="P3" s="151"/>
      <c r="Q3" s="151"/>
      <c r="R3" s="151"/>
      <c r="S3" s="151"/>
      <c r="T3" s="151"/>
      <c r="U3" s="151"/>
      <c r="V3" s="151"/>
      <c r="W3" s="151"/>
      <c r="X3" s="151"/>
      <c r="Y3" s="151"/>
      <c r="Z3" s="151"/>
      <c r="AA3" s="151"/>
      <c r="AB3" s="151"/>
      <c r="AC3" s="151"/>
      <c r="AD3" s="151"/>
      <c r="AE3" s="152"/>
      <c r="AF3" s="150"/>
      <c r="AG3" s="151"/>
      <c r="AH3" s="151"/>
      <c r="AI3" s="151"/>
      <c r="AJ3" s="151"/>
      <c r="AK3" s="151"/>
      <c r="AL3" s="151"/>
      <c r="AM3" s="151"/>
      <c r="AN3" s="151"/>
      <c r="AO3" s="151"/>
      <c r="AP3" s="151"/>
      <c r="AQ3" s="151"/>
      <c r="AR3" s="151"/>
      <c r="AS3" s="151"/>
      <c r="AT3" s="151"/>
      <c r="AU3" s="151"/>
      <c r="AV3" s="151"/>
      <c r="AW3" s="151"/>
      <c r="AX3" s="151"/>
      <c r="AY3" s="152"/>
      <c r="AZ3" s="150"/>
      <c r="BA3" s="151"/>
      <c r="BB3" s="151"/>
      <c r="BC3" s="151"/>
      <c r="BD3" s="151"/>
      <c r="BE3" s="151"/>
      <c r="BF3" s="151"/>
      <c r="BG3" s="151"/>
      <c r="BH3" s="151"/>
      <c r="BI3" s="151"/>
      <c r="BJ3" s="151"/>
      <c r="BK3" s="151"/>
      <c r="BL3" s="151"/>
      <c r="BM3" s="151"/>
      <c r="BN3" s="151"/>
      <c r="BO3" s="151"/>
      <c r="BP3" s="151"/>
      <c r="BQ3" s="151"/>
      <c r="BR3" s="151"/>
      <c r="BS3" s="152"/>
      <c r="BT3" s="150"/>
      <c r="BU3" s="151"/>
      <c r="BV3" s="151"/>
      <c r="BW3" s="151"/>
      <c r="BX3" s="151"/>
      <c r="BY3" s="151"/>
      <c r="BZ3" s="151"/>
      <c r="CA3" s="151"/>
      <c r="CB3" s="151"/>
      <c r="CC3" s="151"/>
      <c r="CD3" s="151"/>
      <c r="CE3" s="151"/>
      <c r="CF3" s="151"/>
      <c r="CG3" s="151"/>
      <c r="CH3" s="151"/>
      <c r="CI3" s="151"/>
      <c r="CJ3" s="151"/>
      <c r="CK3" s="151"/>
      <c r="CL3" s="151"/>
      <c r="CM3" s="152"/>
    </row>
    <row r="4" spans="1:91" x14ac:dyDescent="0.3">
      <c r="A4" s="154" t="str">
        <f>IFERROR(INDEX(Lists!$J$1:$J$24,MATCH('Budget Mapping'!E4,Lists!$I$1:$I$24,0)),"")</f>
        <v/>
      </c>
      <c r="B4" s="155" t="str">
        <f>IFERROR(INDEX(Lists!$K$1:$K$24,MATCH('Budget Mapping'!E4,Lists!$I$1:$I$24,0)),"")</f>
        <v/>
      </c>
      <c r="C4" s="155"/>
      <c r="D4" s="155" t="str">
        <f>IFERROR(VLOOKUP(C4,'COA Mapping'!$A$1:$C$533,2,FALSE),"Unmapped")</f>
        <v>Unmapped</v>
      </c>
      <c r="E4" s="156" t="str">
        <f>IFERROR(VLOOKUP(C4,'COA Mapping'!$A$1:$C$533,3,FALSE),"Unmapped")</f>
        <v>Unmapped</v>
      </c>
      <c r="F4" s="157">
        <f t="shared" si="0"/>
        <v>0</v>
      </c>
      <c r="G4" s="154"/>
      <c r="H4" s="155"/>
      <c r="I4" s="155"/>
      <c r="J4" s="155"/>
      <c r="K4" s="156"/>
      <c r="L4" s="154"/>
      <c r="M4" s="155"/>
      <c r="N4" s="155"/>
      <c r="O4" s="155"/>
      <c r="P4" s="155"/>
      <c r="Q4" s="155"/>
      <c r="R4" s="155"/>
      <c r="S4" s="155"/>
      <c r="T4" s="155"/>
      <c r="U4" s="155"/>
      <c r="V4" s="155"/>
      <c r="W4" s="155"/>
      <c r="X4" s="155"/>
      <c r="Y4" s="155"/>
      <c r="Z4" s="155"/>
      <c r="AA4" s="155"/>
      <c r="AB4" s="155"/>
      <c r="AC4" s="155"/>
      <c r="AD4" s="155"/>
      <c r="AE4" s="156"/>
      <c r="AF4" s="154"/>
      <c r="AG4" s="155"/>
      <c r="AH4" s="155"/>
      <c r="AI4" s="155"/>
      <c r="AJ4" s="155"/>
      <c r="AK4" s="155"/>
      <c r="AL4" s="155"/>
      <c r="AM4" s="155"/>
      <c r="AN4" s="155"/>
      <c r="AO4" s="155"/>
      <c r="AP4" s="155"/>
      <c r="AQ4" s="155"/>
      <c r="AR4" s="155"/>
      <c r="AS4" s="155"/>
      <c r="AT4" s="155"/>
      <c r="AU4" s="155"/>
      <c r="AV4" s="155"/>
      <c r="AW4" s="155"/>
      <c r="AX4" s="155"/>
      <c r="AY4" s="156"/>
      <c r="AZ4" s="154"/>
      <c r="BA4" s="155"/>
      <c r="BB4" s="155"/>
      <c r="BC4" s="155"/>
      <c r="BD4" s="155"/>
      <c r="BE4" s="155"/>
      <c r="BF4" s="155"/>
      <c r="BG4" s="155"/>
      <c r="BH4" s="155"/>
      <c r="BI4" s="155"/>
      <c r="BJ4" s="155"/>
      <c r="BK4" s="155"/>
      <c r="BL4" s="155"/>
      <c r="BM4" s="155"/>
      <c r="BN4" s="155"/>
      <c r="BO4" s="155"/>
      <c r="BP4" s="155"/>
      <c r="BQ4" s="155"/>
      <c r="BR4" s="155"/>
      <c r="BS4" s="156"/>
      <c r="BT4" s="154"/>
      <c r="BU4" s="155"/>
      <c r="BV4" s="155"/>
      <c r="BW4" s="155"/>
      <c r="BX4" s="155"/>
      <c r="BY4" s="155"/>
      <c r="BZ4" s="155"/>
      <c r="CA4" s="155"/>
      <c r="CB4" s="155"/>
      <c r="CC4" s="155"/>
      <c r="CD4" s="155"/>
      <c r="CE4" s="155"/>
      <c r="CF4" s="155"/>
      <c r="CG4" s="155"/>
      <c r="CH4" s="155"/>
      <c r="CI4" s="155"/>
      <c r="CJ4" s="155"/>
      <c r="CK4" s="155"/>
      <c r="CL4" s="155"/>
      <c r="CM4" s="156"/>
    </row>
    <row r="5" spans="1:91" x14ac:dyDescent="0.3">
      <c r="A5" s="154" t="str">
        <f>IFERROR(INDEX(Lists!$J$1:$J$24,MATCH('Budget Mapping'!E5,Lists!$I$1:$I$24,0)),"")</f>
        <v/>
      </c>
      <c r="B5" s="155" t="str">
        <f>IFERROR(INDEX(Lists!$K$1:$K$24,MATCH('Budget Mapping'!E5,Lists!$I$1:$I$24,0)),"")</f>
        <v/>
      </c>
      <c r="C5" s="155"/>
      <c r="D5" s="155" t="str">
        <f>IFERROR(VLOOKUP(C5,'COA Mapping'!$A$1:$C$533,2,FALSE),"Unmapped")</f>
        <v>Unmapped</v>
      </c>
      <c r="E5" s="156" t="str">
        <f>IFERROR(VLOOKUP(C5,'COA Mapping'!$A$1:$C$533,3,FALSE),"Unmapped")</f>
        <v>Unmapped</v>
      </c>
      <c r="F5" s="157">
        <f t="shared" si="0"/>
        <v>0</v>
      </c>
      <c r="G5" s="154"/>
      <c r="H5" s="155"/>
      <c r="I5" s="155"/>
      <c r="J5" s="155"/>
      <c r="K5" s="156"/>
      <c r="L5" s="154"/>
      <c r="M5" s="155"/>
      <c r="N5" s="155"/>
      <c r="O5" s="155"/>
      <c r="P5" s="155"/>
      <c r="Q5" s="155"/>
      <c r="R5" s="155"/>
      <c r="S5" s="155"/>
      <c r="T5" s="155"/>
      <c r="U5" s="155"/>
      <c r="V5" s="155"/>
      <c r="W5" s="155"/>
      <c r="X5" s="155"/>
      <c r="Y5" s="155"/>
      <c r="Z5" s="155"/>
      <c r="AA5" s="155"/>
      <c r="AB5" s="155"/>
      <c r="AC5" s="155"/>
      <c r="AD5" s="155"/>
      <c r="AE5" s="156"/>
      <c r="AF5" s="154"/>
      <c r="AG5" s="155"/>
      <c r="AH5" s="155"/>
      <c r="AI5" s="155"/>
      <c r="AJ5" s="155"/>
      <c r="AK5" s="155"/>
      <c r="AL5" s="155"/>
      <c r="AM5" s="155"/>
      <c r="AN5" s="155"/>
      <c r="AO5" s="155"/>
      <c r="AP5" s="155"/>
      <c r="AQ5" s="155"/>
      <c r="AR5" s="155"/>
      <c r="AS5" s="155"/>
      <c r="AT5" s="155"/>
      <c r="AU5" s="155"/>
      <c r="AV5" s="155"/>
      <c r="AW5" s="155"/>
      <c r="AX5" s="155"/>
      <c r="AY5" s="156"/>
      <c r="AZ5" s="154"/>
      <c r="BA5" s="155"/>
      <c r="BB5" s="155"/>
      <c r="BC5" s="155"/>
      <c r="BD5" s="155"/>
      <c r="BE5" s="155"/>
      <c r="BF5" s="155"/>
      <c r="BG5" s="155"/>
      <c r="BH5" s="155"/>
      <c r="BI5" s="155"/>
      <c r="BJ5" s="155"/>
      <c r="BK5" s="155"/>
      <c r="BL5" s="155"/>
      <c r="BM5" s="155"/>
      <c r="BN5" s="155"/>
      <c r="BO5" s="155"/>
      <c r="BP5" s="155"/>
      <c r="BQ5" s="155"/>
      <c r="BR5" s="155"/>
      <c r="BS5" s="156"/>
      <c r="BT5" s="154"/>
      <c r="BU5" s="155"/>
      <c r="BV5" s="155"/>
      <c r="BW5" s="155"/>
      <c r="BX5" s="155"/>
      <c r="BY5" s="155"/>
      <c r="BZ5" s="155"/>
      <c r="CA5" s="155"/>
      <c r="CB5" s="155"/>
      <c r="CC5" s="155"/>
      <c r="CD5" s="155"/>
      <c r="CE5" s="155"/>
      <c r="CF5" s="155"/>
      <c r="CG5" s="155"/>
      <c r="CH5" s="155"/>
      <c r="CI5" s="155"/>
      <c r="CJ5" s="155"/>
      <c r="CK5" s="155"/>
      <c r="CL5" s="155"/>
      <c r="CM5" s="156"/>
    </row>
    <row r="6" spans="1:91" x14ac:dyDescent="0.3">
      <c r="A6" s="154" t="str">
        <f>IFERROR(INDEX(Lists!$J$1:$J$24,MATCH('Budget Mapping'!E6,Lists!$I$1:$I$24,0)),"")</f>
        <v/>
      </c>
      <c r="B6" s="155" t="str">
        <f>IFERROR(INDEX(Lists!$K$1:$K$24,MATCH('Budget Mapping'!E6,Lists!$I$1:$I$24,0)),"")</f>
        <v/>
      </c>
      <c r="C6" s="155"/>
      <c r="D6" s="155" t="str">
        <f>IFERROR(VLOOKUP(C6,'COA Mapping'!$A$1:$C$533,2,FALSE),"Unmapped")</f>
        <v>Unmapped</v>
      </c>
      <c r="E6" s="156" t="str">
        <f>IFERROR(VLOOKUP(C6,'COA Mapping'!$A$1:$C$533,3,FALSE),"Unmapped")</f>
        <v>Unmapped</v>
      </c>
      <c r="F6" s="157">
        <f t="shared" si="0"/>
        <v>0</v>
      </c>
      <c r="G6" s="154"/>
      <c r="H6" s="155"/>
      <c r="I6" s="155"/>
      <c r="J6" s="155"/>
      <c r="K6" s="156"/>
      <c r="L6" s="154"/>
      <c r="M6" s="155"/>
      <c r="N6" s="155"/>
      <c r="O6" s="155"/>
      <c r="P6" s="155"/>
      <c r="Q6" s="155"/>
      <c r="R6" s="155"/>
      <c r="S6" s="155"/>
      <c r="T6" s="155"/>
      <c r="U6" s="155"/>
      <c r="V6" s="155"/>
      <c r="W6" s="155"/>
      <c r="X6" s="155"/>
      <c r="Y6" s="155"/>
      <c r="Z6" s="155"/>
      <c r="AA6" s="155"/>
      <c r="AB6" s="155"/>
      <c r="AC6" s="155"/>
      <c r="AD6" s="155"/>
      <c r="AE6" s="156"/>
      <c r="AF6" s="154"/>
      <c r="AG6" s="155"/>
      <c r="AH6" s="155"/>
      <c r="AI6" s="155"/>
      <c r="AJ6" s="155"/>
      <c r="AK6" s="155"/>
      <c r="AL6" s="155"/>
      <c r="AM6" s="155"/>
      <c r="AN6" s="155"/>
      <c r="AO6" s="155"/>
      <c r="AP6" s="155"/>
      <c r="AQ6" s="155"/>
      <c r="AR6" s="155"/>
      <c r="AS6" s="155"/>
      <c r="AT6" s="155"/>
      <c r="AU6" s="155"/>
      <c r="AV6" s="155"/>
      <c r="AW6" s="155"/>
      <c r="AX6" s="155"/>
      <c r="AY6" s="156"/>
      <c r="AZ6" s="154"/>
      <c r="BA6" s="155"/>
      <c r="BB6" s="155"/>
      <c r="BC6" s="155"/>
      <c r="BD6" s="155"/>
      <c r="BE6" s="155"/>
      <c r="BF6" s="155"/>
      <c r="BG6" s="155"/>
      <c r="BH6" s="155"/>
      <c r="BI6" s="155"/>
      <c r="BJ6" s="155"/>
      <c r="BK6" s="155"/>
      <c r="BL6" s="155"/>
      <c r="BM6" s="155"/>
      <c r="BN6" s="155"/>
      <c r="BO6" s="155"/>
      <c r="BP6" s="155"/>
      <c r="BQ6" s="155"/>
      <c r="BR6" s="155"/>
      <c r="BS6" s="156"/>
      <c r="BT6" s="154"/>
      <c r="BU6" s="155"/>
      <c r="BV6" s="155"/>
      <c r="BW6" s="155"/>
      <c r="BX6" s="155"/>
      <c r="BY6" s="155"/>
      <c r="BZ6" s="155"/>
      <c r="CA6" s="155"/>
      <c r="CB6" s="155"/>
      <c r="CC6" s="155"/>
      <c r="CD6" s="155"/>
      <c r="CE6" s="155"/>
      <c r="CF6" s="155"/>
      <c r="CG6" s="155"/>
      <c r="CH6" s="155"/>
      <c r="CI6" s="155"/>
      <c r="CJ6" s="155"/>
      <c r="CK6" s="155"/>
      <c r="CL6" s="155"/>
      <c r="CM6" s="156"/>
    </row>
    <row r="7" spans="1:91" x14ac:dyDescent="0.3">
      <c r="A7" s="154" t="str">
        <f>IFERROR(INDEX(Lists!$J$1:$J$24,MATCH('Budget Mapping'!E7,Lists!$I$1:$I$24,0)),"")</f>
        <v/>
      </c>
      <c r="B7" s="155" t="str">
        <f>IFERROR(INDEX(Lists!$K$1:$K$24,MATCH('Budget Mapping'!E7,Lists!$I$1:$I$24,0)),"")</f>
        <v/>
      </c>
      <c r="C7" s="155"/>
      <c r="D7" s="155" t="str">
        <f>IFERROR(VLOOKUP(C7,'COA Mapping'!$A$1:$C$533,2,FALSE),"Unmapped")</f>
        <v>Unmapped</v>
      </c>
      <c r="E7" s="156" t="str">
        <f>IFERROR(VLOOKUP(C7,'COA Mapping'!$A$1:$C$533,3,FALSE),"Unmapped")</f>
        <v>Unmapped</v>
      </c>
      <c r="F7" s="157">
        <f t="shared" si="0"/>
        <v>0</v>
      </c>
      <c r="G7" s="154"/>
      <c r="H7" s="155"/>
      <c r="I7" s="155"/>
      <c r="J7" s="155"/>
      <c r="K7" s="156"/>
      <c r="L7" s="154"/>
      <c r="M7" s="155"/>
      <c r="N7" s="155"/>
      <c r="O7" s="155"/>
      <c r="P7" s="155"/>
      <c r="Q7" s="155"/>
      <c r="R7" s="155"/>
      <c r="S7" s="155"/>
      <c r="T7" s="155"/>
      <c r="U7" s="155"/>
      <c r="V7" s="155"/>
      <c r="W7" s="155"/>
      <c r="X7" s="155"/>
      <c r="Y7" s="155"/>
      <c r="Z7" s="155"/>
      <c r="AA7" s="155"/>
      <c r="AB7" s="155"/>
      <c r="AC7" s="155"/>
      <c r="AD7" s="155"/>
      <c r="AE7" s="156"/>
      <c r="AF7" s="154"/>
      <c r="AG7" s="155"/>
      <c r="AH7" s="155"/>
      <c r="AI7" s="155"/>
      <c r="AJ7" s="155"/>
      <c r="AK7" s="155"/>
      <c r="AL7" s="155"/>
      <c r="AM7" s="155"/>
      <c r="AN7" s="155"/>
      <c r="AO7" s="155"/>
      <c r="AP7" s="155"/>
      <c r="AQ7" s="155"/>
      <c r="AR7" s="155"/>
      <c r="AS7" s="155"/>
      <c r="AT7" s="155"/>
      <c r="AU7" s="155"/>
      <c r="AV7" s="155"/>
      <c r="AW7" s="155"/>
      <c r="AX7" s="155"/>
      <c r="AY7" s="156"/>
      <c r="AZ7" s="154"/>
      <c r="BA7" s="155"/>
      <c r="BB7" s="155"/>
      <c r="BC7" s="155"/>
      <c r="BD7" s="155"/>
      <c r="BE7" s="155"/>
      <c r="BF7" s="155"/>
      <c r="BG7" s="155"/>
      <c r="BH7" s="155"/>
      <c r="BI7" s="155"/>
      <c r="BJ7" s="155"/>
      <c r="BK7" s="155"/>
      <c r="BL7" s="155"/>
      <c r="BM7" s="155"/>
      <c r="BN7" s="155"/>
      <c r="BO7" s="155"/>
      <c r="BP7" s="155"/>
      <c r="BQ7" s="155"/>
      <c r="BR7" s="155"/>
      <c r="BS7" s="156"/>
      <c r="BT7" s="154"/>
      <c r="BU7" s="155"/>
      <c r="BV7" s="155"/>
      <c r="BW7" s="155"/>
      <c r="BX7" s="155"/>
      <c r="BY7" s="155"/>
      <c r="BZ7" s="155"/>
      <c r="CA7" s="155"/>
      <c r="CB7" s="155"/>
      <c r="CC7" s="155"/>
      <c r="CD7" s="155"/>
      <c r="CE7" s="155"/>
      <c r="CF7" s="155"/>
      <c r="CG7" s="155"/>
      <c r="CH7" s="155"/>
      <c r="CI7" s="155"/>
      <c r="CJ7" s="155"/>
      <c r="CK7" s="155"/>
      <c r="CL7" s="155"/>
      <c r="CM7" s="156"/>
    </row>
    <row r="8" spans="1:91" x14ac:dyDescent="0.3">
      <c r="A8" s="154" t="str">
        <f>IFERROR(INDEX(Lists!$J$1:$J$24,MATCH('Budget Mapping'!E8,Lists!$I$1:$I$24,0)),"")</f>
        <v/>
      </c>
      <c r="B8" s="155" t="str">
        <f>IFERROR(INDEX(Lists!$K$1:$K$24,MATCH('Budget Mapping'!E8,Lists!$I$1:$I$24,0)),"")</f>
        <v/>
      </c>
      <c r="C8" s="155"/>
      <c r="D8" s="155" t="str">
        <f>IFERROR(VLOOKUP(C8,'COA Mapping'!$A$1:$C$533,2,FALSE),"Unmapped")</f>
        <v>Unmapped</v>
      </c>
      <c r="E8" s="156" t="str">
        <f>IFERROR(VLOOKUP(C8,'COA Mapping'!$A$1:$C$533,3,FALSE),"Unmapped")</f>
        <v>Unmapped</v>
      </c>
      <c r="F8" s="157">
        <f t="shared" si="0"/>
        <v>0</v>
      </c>
      <c r="G8" s="154"/>
      <c r="H8" s="155"/>
      <c r="I8" s="155"/>
      <c r="J8" s="155"/>
      <c r="K8" s="156"/>
      <c r="L8" s="154"/>
      <c r="M8" s="155"/>
      <c r="N8" s="155"/>
      <c r="O8" s="155"/>
      <c r="P8" s="155"/>
      <c r="Q8" s="155"/>
      <c r="R8" s="155"/>
      <c r="S8" s="155"/>
      <c r="T8" s="155"/>
      <c r="U8" s="155"/>
      <c r="V8" s="155"/>
      <c r="W8" s="155"/>
      <c r="X8" s="155"/>
      <c r="Y8" s="155"/>
      <c r="Z8" s="155"/>
      <c r="AA8" s="155"/>
      <c r="AB8" s="155"/>
      <c r="AC8" s="155"/>
      <c r="AD8" s="155"/>
      <c r="AE8" s="156"/>
      <c r="AF8" s="154"/>
      <c r="AG8" s="155"/>
      <c r="AH8" s="155"/>
      <c r="AI8" s="155"/>
      <c r="AJ8" s="155"/>
      <c r="AK8" s="155"/>
      <c r="AL8" s="155"/>
      <c r="AM8" s="155"/>
      <c r="AN8" s="155"/>
      <c r="AO8" s="155"/>
      <c r="AP8" s="155"/>
      <c r="AQ8" s="155"/>
      <c r="AR8" s="155"/>
      <c r="AS8" s="155"/>
      <c r="AT8" s="155"/>
      <c r="AU8" s="155"/>
      <c r="AV8" s="155"/>
      <c r="AW8" s="155"/>
      <c r="AX8" s="155"/>
      <c r="AY8" s="156"/>
      <c r="AZ8" s="154"/>
      <c r="BA8" s="155"/>
      <c r="BB8" s="155"/>
      <c r="BC8" s="155"/>
      <c r="BD8" s="155"/>
      <c r="BE8" s="155"/>
      <c r="BF8" s="155"/>
      <c r="BG8" s="155"/>
      <c r="BH8" s="155"/>
      <c r="BI8" s="155"/>
      <c r="BJ8" s="155"/>
      <c r="BK8" s="155"/>
      <c r="BL8" s="155"/>
      <c r="BM8" s="155"/>
      <c r="BN8" s="155"/>
      <c r="BO8" s="155"/>
      <c r="BP8" s="155"/>
      <c r="BQ8" s="155"/>
      <c r="BR8" s="155"/>
      <c r="BS8" s="156"/>
      <c r="BT8" s="154"/>
      <c r="BU8" s="155"/>
      <c r="BV8" s="155"/>
      <c r="BW8" s="155"/>
      <c r="BX8" s="155"/>
      <c r="BY8" s="155"/>
      <c r="BZ8" s="155"/>
      <c r="CA8" s="155"/>
      <c r="CB8" s="155"/>
      <c r="CC8" s="155"/>
      <c r="CD8" s="155"/>
      <c r="CE8" s="155"/>
      <c r="CF8" s="155"/>
      <c r="CG8" s="155"/>
      <c r="CH8" s="155"/>
      <c r="CI8" s="155"/>
      <c r="CJ8" s="155"/>
      <c r="CK8" s="155"/>
      <c r="CL8" s="155"/>
      <c r="CM8" s="156"/>
    </row>
    <row r="9" spans="1:91" x14ac:dyDescent="0.3">
      <c r="A9" s="154" t="str">
        <f>IFERROR(INDEX(Lists!$J$1:$J$24,MATCH('Budget Mapping'!E9,Lists!$I$1:$I$24,0)),"")</f>
        <v/>
      </c>
      <c r="B9" s="155" t="str">
        <f>IFERROR(INDEX(Lists!$K$1:$K$24,MATCH('Budget Mapping'!E9,Lists!$I$1:$I$24,0)),"")</f>
        <v/>
      </c>
      <c r="C9" s="155"/>
      <c r="D9" s="155" t="str">
        <f>IFERROR(VLOOKUP(C9,'COA Mapping'!$A$1:$C$533,2,FALSE),"Unmapped")</f>
        <v>Unmapped</v>
      </c>
      <c r="E9" s="156" t="str">
        <f>IFERROR(VLOOKUP(C9,'COA Mapping'!$A$1:$C$533,3,FALSE),"Unmapped")</f>
        <v>Unmapped</v>
      </c>
      <c r="F9" s="157">
        <f t="shared" si="0"/>
        <v>0</v>
      </c>
      <c r="G9" s="154"/>
      <c r="H9" s="155"/>
      <c r="I9" s="155"/>
      <c r="J9" s="155"/>
      <c r="K9" s="156"/>
      <c r="L9" s="154"/>
      <c r="M9" s="155"/>
      <c r="N9" s="155"/>
      <c r="O9" s="155"/>
      <c r="P9" s="155"/>
      <c r="Q9" s="155"/>
      <c r="R9" s="155"/>
      <c r="S9" s="155"/>
      <c r="T9" s="155"/>
      <c r="U9" s="155"/>
      <c r="V9" s="155"/>
      <c r="W9" s="155"/>
      <c r="X9" s="155"/>
      <c r="Y9" s="155"/>
      <c r="Z9" s="155"/>
      <c r="AA9" s="155"/>
      <c r="AB9" s="155"/>
      <c r="AC9" s="155"/>
      <c r="AD9" s="155"/>
      <c r="AE9" s="156"/>
      <c r="AF9" s="154"/>
      <c r="AG9" s="155"/>
      <c r="AH9" s="155"/>
      <c r="AI9" s="155"/>
      <c r="AJ9" s="155"/>
      <c r="AK9" s="155"/>
      <c r="AL9" s="155"/>
      <c r="AM9" s="155"/>
      <c r="AN9" s="155"/>
      <c r="AO9" s="155"/>
      <c r="AP9" s="155"/>
      <c r="AQ9" s="155"/>
      <c r="AR9" s="155"/>
      <c r="AS9" s="155"/>
      <c r="AT9" s="155"/>
      <c r="AU9" s="155"/>
      <c r="AV9" s="155"/>
      <c r="AW9" s="155"/>
      <c r="AX9" s="155"/>
      <c r="AY9" s="156"/>
      <c r="AZ9" s="154"/>
      <c r="BA9" s="155"/>
      <c r="BB9" s="155"/>
      <c r="BC9" s="155"/>
      <c r="BD9" s="155"/>
      <c r="BE9" s="155"/>
      <c r="BF9" s="155"/>
      <c r="BG9" s="155"/>
      <c r="BH9" s="155"/>
      <c r="BI9" s="155"/>
      <c r="BJ9" s="155"/>
      <c r="BK9" s="155"/>
      <c r="BL9" s="155"/>
      <c r="BM9" s="155"/>
      <c r="BN9" s="155"/>
      <c r="BO9" s="155"/>
      <c r="BP9" s="155"/>
      <c r="BQ9" s="155"/>
      <c r="BR9" s="155"/>
      <c r="BS9" s="156"/>
      <c r="BT9" s="154"/>
      <c r="BU9" s="155"/>
      <c r="BV9" s="155"/>
      <c r="BW9" s="155"/>
      <c r="BX9" s="155"/>
      <c r="BY9" s="155"/>
      <c r="BZ9" s="155"/>
      <c r="CA9" s="155"/>
      <c r="CB9" s="155"/>
      <c r="CC9" s="155"/>
      <c r="CD9" s="155"/>
      <c r="CE9" s="155"/>
      <c r="CF9" s="155"/>
      <c r="CG9" s="155"/>
      <c r="CH9" s="155"/>
      <c r="CI9" s="155"/>
      <c r="CJ9" s="155"/>
      <c r="CK9" s="155"/>
      <c r="CL9" s="155"/>
      <c r="CM9" s="156"/>
    </row>
    <row r="10" spans="1:91" x14ac:dyDescent="0.3">
      <c r="A10" s="154" t="str">
        <f>IFERROR(INDEX(Lists!$J$1:$J$24,MATCH('Budget Mapping'!E10,Lists!$I$1:$I$24,0)),"")</f>
        <v/>
      </c>
      <c r="B10" s="155" t="str">
        <f>IFERROR(INDEX(Lists!$K$1:$K$24,MATCH('Budget Mapping'!E10,Lists!$I$1:$I$24,0)),"")</f>
        <v/>
      </c>
      <c r="C10" s="155"/>
      <c r="D10" s="155" t="str">
        <f>IFERROR(VLOOKUP(C10,'COA Mapping'!$A$1:$C$533,2,FALSE),"Unmapped")</f>
        <v>Unmapped</v>
      </c>
      <c r="E10" s="156" t="str">
        <f>IFERROR(VLOOKUP(C10,'COA Mapping'!$A$1:$C$533,3,FALSE),"Unmapped")</f>
        <v>Unmapped</v>
      </c>
      <c r="F10" s="157">
        <f t="shared" si="0"/>
        <v>0</v>
      </c>
      <c r="G10" s="154"/>
      <c r="H10" s="155"/>
      <c r="I10" s="155"/>
      <c r="J10" s="155"/>
      <c r="K10" s="156"/>
      <c r="L10" s="154"/>
      <c r="M10" s="155"/>
      <c r="N10" s="155"/>
      <c r="O10" s="155"/>
      <c r="P10" s="155"/>
      <c r="Q10" s="155"/>
      <c r="R10" s="155"/>
      <c r="S10" s="155"/>
      <c r="T10" s="155"/>
      <c r="U10" s="155"/>
      <c r="V10" s="155"/>
      <c r="W10" s="155"/>
      <c r="X10" s="155"/>
      <c r="Y10" s="155"/>
      <c r="Z10" s="155"/>
      <c r="AA10" s="155"/>
      <c r="AB10" s="155"/>
      <c r="AC10" s="155"/>
      <c r="AD10" s="155"/>
      <c r="AE10" s="156"/>
      <c r="AF10" s="154"/>
      <c r="AG10" s="155"/>
      <c r="AH10" s="155"/>
      <c r="AI10" s="155"/>
      <c r="AJ10" s="155"/>
      <c r="AK10" s="155"/>
      <c r="AL10" s="155"/>
      <c r="AM10" s="155"/>
      <c r="AN10" s="155"/>
      <c r="AO10" s="155"/>
      <c r="AP10" s="155"/>
      <c r="AQ10" s="155"/>
      <c r="AR10" s="155"/>
      <c r="AS10" s="155"/>
      <c r="AT10" s="155"/>
      <c r="AU10" s="155"/>
      <c r="AV10" s="155"/>
      <c r="AW10" s="155"/>
      <c r="AX10" s="155"/>
      <c r="AY10" s="156"/>
      <c r="AZ10" s="154"/>
      <c r="BA10" s="155"/>
      <c r="BB10" s="155"/>
      <c r="BC10" s="155"/>
      <c r="BD10" s="155"/>
      <c r="BE10" s="155"/>
      <c r="BF10" s="155"/>
      <c r="BG10" s="155"/>
      <c r="BH10" s="155"/>
      <c r="BI10" s="155"/>
      <c r="BJ10" s="155"/>
      <c r="BK10" s="155"/>
      <c r="BL10" s="155"/>
      <c r="BM10" s="155"/>
      <c r="BN10" s="155"/>
      <c r="BO10" s="155"/>
      <c r="BP10" s="155"/>
      <c r="BQ10" s="155"/>
      <c r="BR10" s="155"/>
      <c r="BS10" s="156"/>
      <c r="BT10" s="154"/>
      <c r="BU10" s="155"/>
      <c r="BV10" s="155"/>
      <c r="BW10" s="155"/>
      <c r="BX10" s="155"/>
      <c r="BY10" s="155"/>
      <c r="BZ10" s="155"/>
      <c r="CA10" s="155"/>
      <c r="CB10" s="155"/>
      <c r="CC10" s="155"/>
      <c r="CD10" s="155"/>
      <c r="CE10" s="155"/>
      <c r="CF10" s="155"/>
      <c r="CG10" s="155"/>
      <c r="CH10" s="155"/>
      <c r="CI10" s="155"/>
      <c r="CJ10" s="155"/>
      <c r="CK10" s="155"/>
      <c r="CL10" s="155"/>
      <c r="CM10" s="156"/>
    </row>
    <row r="11" spans="1:91" x14ac:dyDescent="0.3">
      <c r="A11" s="154" t="str">
        <f>IFERROR(INDEX(Lists!$J$1:$J$24,MATCH('Budget Mapping'!E11,Lists!$I$1:$I$24,0)),"")</f>
        <v/>
      </c>
      <c r="B11" s="155" t="str">
        <f>IFERROR(INDEX(Lists!$K$1:$K$24,MATCH('Budget Mapping'!E11,Lists!$I$1:$I$24,0)),"")</f>
        <v/>
      </c>
      <c r="C11" s="155"/>
      <c r="D11" s="155" t="str">
        <f>IFERROR(VLOOKUP(C11,'COA Mapping'!$A$1:$C$533,2,FALSE),"Unmapped")</f>
        <v>Unmapped</v>
      </c>
      <c r="E11" s="156" t="str">
        <f>IFERROR(VLOOKUP(C11,'COA Mapping'!$A$1:$C$533,3,FALSE),"Unmapped")</f>
        <v>Unmapped</v>
      </c>
      <c r="F11" s="157">
        <f t="shared" si="0"/>
        <v>0</v>
      </c>
      <c r="G11" s="154"/>
      <c r="H11" s="155"/>
      <c r="I11" s="155"/>
      <c r="J11" s="155"/>
      <c r="K11" s="156"/>
      <c r="L11" s="154"/>
      <c r="M11" s="155"/>
      <c r="N11" s="155"/>
      <c r="O11" s="155"/>
      <c r="P11" s="155"/>
      <c r="Q11" s="155"/>
      <c r="R11" s="155"/>
      <c r="S11" s="155"/>
      <c r="T11" s="155"/>
      <c r="U11" s="155"/>
      <c r="V11" s="155"/>
      <c r="W11" s="155"/>
      <c r="X11" s="155"/>
      <c r="Y11" s="155"/>
      <c r="Z11" s="155"/>
      <c r="AA11" s="155"/>
      <c r="AB11" s="155"/>
      <c r="AC11" s="155"/>
      <c r="AD11" s="155"/>
      <c r="AE11" s="156"/>
      <c r="AF11" s="154"/>
      <c r="AG11" s="155"/>
      <c r="AH11" s="155"/>
      <c r="AI11" s="155"/>
      <c r="AJ11" s="155"/>
      <c r="AK11" s="155"/>
      <c r="AL11" s="155"/>
      <c r="AM11" s="155"/>
      <c r="AN11" s="155"/>
      <c r="AO11" s="155"/>
      <c r="AP11" s="155"/>
      <c r="AQ11" s="155"/>
      <c r="AR11" s="155"/>
      <c r="AS11" s="155"/>
      <c r="AT11" s="155"/>
      <c r="AU11" s="155"/>
      <c r="AV11" s="155"/>
      <c r="AW11" s="155"/>
      <c r="AX11" s="155"/>
      <c r="AY11" s="156"/>
      <c r="AZ11" s="154"/>
      <c r="BA11" s="155"/>
      <c r="BB11" s="155"/>
      <c r="BC11" s="155"/>
      <c r="BD11" s="155"/>
      <c r="BE11" s="155"/>
      <c r="BF11" s="155"/>
      <c r="BG11" s="155"/>
      <c r="BH11" s="155"/>
      <c r="BI11" s="155"/>
      <c r="BJ11" s="155"/>
      <c r="BK11" s="155"/>
      <c r="BL11" s="155"/>
      <c r="BM11" s="155"/>
      <c r="BN11" s="155"/>
      <c r="BO11" s="155"/>
      <c r="BP11" s="155"/>
      <c r="BQ11" s="155"/>
      <c r="BR11" s="155"/>
      <c r="BS11" s="156"/>
      <c r="BT11" s="154"/>
      <c r="BU11" s="155"/>
      <c r="BV11" s="155"/>
      <c r="BW11" s="155"/>
      <c r="BX11" s="155"/>
      <c r="BY11" s="155"/>
      <c r="BZ11" s="155"/>
      <c r="CA11" s="155"/>
      <c r="CB11" s="155"/>
      <c r="CC11" s="155"/>
      <c r="CD11" s="155"/>
      <c r="CE11" s="155"/>
      <c r="CF11" s="155"/>
      <c r="CG11" s="155"/>
      <c r="CH11" s="155"/>
      <c r="CI11" s="155"/>
      <c r="CJ11" s="155"/>
      <c r="CK11" s="155"/>
      <c r="CL11" s="155"/>
      <c r="CM11" s="156"/>
    </row>
    <row r="12" spans="1:91" x14ac:dyDescent="0.3">
      <c r="A12" s="154" t="str">
        <f>IFERROR(INDEX(Lists!$J$1:$J$24,MATCH('Budget Mapping'!E12,Lists!$I$1:$I$24,0)),"")</f>
        <v/>
      </c>
      <c r="B12" s="155" t="str">
        <f>IFERROR(INDEX(Lists!$K$1:$K$24,MATCH('Budget Mapping'!E12,Lists!$I$1:$I$24,0)),"")</f>
        <v/>
      </c>
      <c r="C12" s="155"/>
      <c r="D12" s="155" t="str">
        <f>IFERROR(VLOOKUP(C12,'COA Mapping'!$A$1:$C$533,2,FALSE),"Unmapped")</f>
        <v>Unmapped</v>
      </c>
      <c r="E12" s="156" t="str">
        <f>IFERROR(VLOOKUP(C12,'COA Mapping'!$A$1:$C$533,3,FALSE),"Unmapped")</f>
        <v>Unmapped</v>
      </c>
      <c r="F12" s="157">
        <f t="shared" si="0"/>
        <v>0</v>
      </c>
      <c r="G12" s="154"/>
      <c r="H12" s="155"/>
      <c r="I12" s="155"/>
      <c r="J12" s="155"/>
      <c r="K12" s="156"/>
      <c r="L12" s="154"/>
      <c r="M12" s="155"/>
      <c r="N12" s="155"/>
      <c r="O12" s="155"/>
      <c r="P12" s="155"/>
      <c r="Q12" s="155"/>
      <c r="R12" s="155"/>
      <c r="S12" s="155"/>
      <c r="T12" s="155"/>
      <c r="U12" s="155"/>
      <c r="V12" s="155"/>
      <c r="W12" s="155"/>
      <c r="X12" s="155"/>
      <c r="Y12" s="155"/>
      <c r="Z12" s="155"/>
      <c r="AA12" s="155"/>
      <c r="AB12" s="155"/>
      <c r="AC12" s="155"/>
      <c r="AD12" s="155"/>
      <c r="AE12" s="156"/>
      <c r="AF12" s="154"/>
      <c r="AG12" s="155"/>
      <c r="AH12" s="155"/>
      <c r="AI12" s="155"/>
      <c r="AJ12" s="155"/>
      <c r="AK12" s="155"/>
      <c r="AL12" s="155"/>
      <c r="AM12" s="155"/>
      <c r="AN12" s="155"/>
      <c r="AO12" s="155"/>
      <c r="AP12" s="155"/>
      <c r="AQ12" s="155"/>
      <c r="AR12" s="155"/>
      <c r="AS12" s="155"/>
      <c r="AT12" s="155"/>
      <c r="AU12" s="155"/>
      <c r="AV12" s="155"/>
      <c r="AW12" s="155"/>
      <c r="AX12" s="155"/>
      <c r="AY12" s="156"/>
      <c r="AZ12" s="154"/>
      <c r="BA12" s="155"/>
      <c r="BB12" s="155"/>
      <c r="BC12" s="155"/>
      <c r="BD12" s="155"/>
      <c r="BE12" s="155"/>
      <c r="BF12" s="155"/>
      <c r="BG12" s="155"/>
      <c r="BH12" s="155"/>
      <c r="BI12" s="155"/>
      <c r="BJ12" s="155"/>
      <c r="BK12" s="155"/>
      <c r="BL12" s="155"/>
      <c r="BM12" s="155"/>
      <c r="BN12" s="155"/>
      <c r="BO12" s="155"/>
      <c r="BP12" s="155"/>
      <c r="BQ12" s="155"/>
      <c r="BR12" s="155"/>
      <c r="BS12" s="156"/>
      <c r="BT12" s="154"/>
      <c r="BU12" s="155"/>
      <c r="BV12" s="155"/>
      <c r="BW12" s="155"/>
      <c r="BX12" s="155"/>
      <c r="BY12" s="155"/>
      <c r="BZ12" s="155"/>
      <c r="CA12" s="155"/>
      <c r="CB12" s="155"/>
      <c r="CC12" s="155"/>
      <c r="CD12" s="155"/>
      <c r="CE12" s="155"/>
      <c r="CF12" s="155"/>
      <c r="CG12" s="155"/>
      <c r="CH12" s="155"/>
      <c r="CI12" s="155"/>
      <c r="CJ12" s="155"/>
      <c r="CK12" s="155"/>
      <c r="CL12" s="155"/>
      <c r="CM12" s="156"/>
    </row>
    <row r="13" spans="1:91" x14ac:dyDescent="0.3">
      <c r="A13" s="154" t="str">
        <f>IFERROR(INDEX(Lists!$J$1:$J$24,MATCH('Budget Mapping'!E13,Lists!$I$1:$I$24,0)),"")</f>
        <v/>
      </c>
      <c r="B13" s="155" t="str">
        <f>IFERROR(INDEX(Lists!$K$1:$K$24,MATCH('Budget Mapping'!E13,Lists!$I$1:$I$24,0)),"")</f>
        <v/>
      </c>
      <c r="C13" s="155"/>
      <c r="D13" s="155" t="str">
        <f>IFERROR(VLOOKUP(C13,'COA Mapping'!$A$1:$C$533,2,FALSE),"Unmapped")</f>
        <v>Unmapped</v>
      </c>
      <c r="E13" s="156" t="str">
        <f>IFERROR(VLOOKUP(C13,'COA Mapping'!$A$1:$C$533,3,FALSE),"Unmapped")</f>
        <v>Unmapped</v>
      </c>
      <c r="F13" s="157">
        <f t="shared" si="0"/>
        <v>0</v>
      </c>
      <c r="G13" s="154"/>
      <c r="H13" s="155"/>
      <c r="I13" s="155"/>
      <c r="J13" s="155"/>
      <c r="K13" s="156"/>
      <c r="L13" s="154"/>
      <c r="M13" s="155"/>
      <c r="N13" s="155"/>
      <c r="O13" s="155"/>
      <c r="P13" s="155"/>
      <c r="Q13" s="155"/>
      <c r="R13" s="155"/>
      <c r="S13" s="155"/>
      <c r="T13" s="155"/>
      <c r="U13" s="155"/>
      <c r="V13" s="155"/>
      <c r="W13" s="155"/>
      <c r="X13" s="155"/>
      <c r="Y13" s="155"/>
      <c r="Z13" s="155"/>
      <c r="AA13" s="155"/>
      <c r="AB13" s="155"/>
      <c r="AC13" s="155"/>
      <c r="AD13" s="155"/>
      <c r="AE13" s="156"/>
      <c r="AF13" s="154"/>
      <c r="AG13" s="155"/>
      <c r="AH13" s="155"/>
      <c r="AI13" s="155"/>
      <c r="AJ13" s="155"/>
      <c r="AK13" s="155"/>
      <c r="AL13" s="155"/>
      <c r="AM13" s="155"/>
      <c r="AN13" s="155"/>
      <c r="AO13" s="155"/>
      <c r="AP13" s="155"/>
      <c r="AQ13" s="155"/>
      <c r="AR13" s="155"/>
      <c r="AS13" s="155"/>
      <c r="AT13" s="155"/>
      <c r="AU13" s="155"/>
      <c r="AV13" s="155"/>
      <c r="AW13" s="155"/>
      <c r="AX13" s="155"/>
      <c r="AY13" s="156"/>
      <c r="AZ13" s="154"/>
      <c r="BA13" s="155"/>
      <c r="BB13" s="155"/>
      <c r="BC13" s="155"/>
      <c r="BD13" s="155"/>
      <c r="BE13" s="155"/>
      <c r="BF13" s="155"/>
      <c r="BG13" s="155"/>
      <c r="BH13" s="155"/>
      <c r="BI13" s="155"/>
      <c r="BJ13" s="155"/>
      <c r="BK13" s="155"/>
      <c r="BL13" s="155"/>
      <c r="BM13" s="155"/>
      <c r="BN13" s="155"/>
      <c r="BO13" s="155"/>
      <c r="BP13" s="155"/>
      <c r="BQ13" s="155"/>
      <c r="BR13" s="155"/>
      <c r="BS13" s="156"/>
      <c r="BT13" s="154"/>
      <c r="BU13" s="155"/>
      <c r="BV13" s="155"/>
      <c r="BW13" s="155"/>
      <c r="BX13" s="155"/>
      <c r="BY13" s="155"/>
      <c r="BZ13" s="155"/>
      <c r="CA13" s="155"/>
      <c r="CB13" s="155"/>
      <c r="CC13" s="155"/>
      <c r="CD13" s="155"/>
      <c r="CE13" s="155"/>
      <c r="CF13" s="155"/>
      <c r="CG13" s="155"/>
      <c r="CH13" s="155"/>
      <c r="CI13" s="155"/>
      <c r="CJ13" s="155"/>
      <c r="CK13" s="155"/>
      <c r="CL13" s="155"/>
      <c r="CM13" s="156"/>
    </row>
    <row r="14" spans="1:91" x14ac:dyDescent="0.3">
      <c r="A14" s="154" t="str">
        <f>IFERROR(INDEX(Lists!$J$1:$J$24,MATCH('Budget Mapping'!E14,Lists!$I$1:$I$24,0)),"")</f>
        <v/>
      </c>
      <c r="B14" s="155" t="str">
        <f>IFERROR(INDEX(Lists!$K$1:$K$24,MATCH('Budget Mapping'!E14,Lists!$I$1:$I$24,0)),"")</f>
        <v/>
      </c>
      <c r="C14" s="155"/>
      <c r="D14" s="155" t="str">
        <f>IFERROR(VLOOKUP(C14,'COA Mapping'!$A$1:$C$533,2,FALSE),"Unmapped")</f>
        <v>Unmapped</v>
      </c>
      <c r="E14" s="156" t="str">
        <f>IFERROR(VLOOKUP(C14,'COA Mapping'!$A$1:$C$533,3,FALSE),"Unmapped")</f>
        <v>Unmapped</v>
      </c>
      <c r="F14" s="157">
        <f t="shared" si="0"/>
        <v>0</v>
      </c>
      <c r="G14" s="154"/>
      <c r="H14" s="155"/>
      <c r="I14" s="155"/>
      <c r="J14" s="155"/>
      <c r="K14" s="156"/>
      <c r="L14" s="154"/>
      <c r="M14" s="155"/>
      <c r="N14" s="155"/>
      <c r="O14" s="155"/>
      <c r="P14" s="155"/>
      <c r="Q14" s="155"/>
      <c r="R14" s="155"/>
      <c r="S14" s="155"/>
      <c r="T14" s="155"/>
      <c r="U14" s="155"/>
      <c r="V14" s="155"/>
      <c r="W14" s="155"/>
      <c r="X14" s="155"/>
      <c r="Y14" s="155"/>
      <c r="Z14" s="155"/>
      <c r="AA14" s="155"/>
      <c r="AB14" s="155"/>
      <c r="AC14" s="155"/>
      <c r="AD14" s="155"/>
      <c r="AE14" s="156"/>
      <c r="AF14" s="154"/>
      <c r="AG14" s="155"/>
      <c r="AH14" s="155"/>
      <c r="AI14" s="155"/>
      <c r="AJ14" s="155"/>
      <c r="AK14" s="155"/>
      <c r="AL14" s="155"/>
      <c r="AM14" s="155"/>
      <c r="AN14" s="155"/>
      <c r="AO14" s="155"/>
      <c r="AP14" s="155"/>
      <c r="AQ14" s="155"/>
      <c r="AR14" s="155"/>
      <c r="AS14" s="155"/>
      <c r="AT14" s="155"/>
      <c r="AU14" s="155"/>
      <c r="AV14" s="155"/>
      <c r="AW14" s="155"/>
      <c r="AX14" s="155"/>
      <c r="AY14" s="156"/>
      <c r="AZ14" s="154"/>
      <c r="BA14" s="155"/>
      <c r="BB14" s="155"/>
      <c r="BC14" s="155"/>
      <c r="BD14" s="155"/>
      <c r="BE14" s="155"/>
      <c r="BF14" s="155"/>
      <c r="BG14" s="155"/>
      <c r="BH14" s="155"/>
      <c r="BI14" s="155"/>
      <c r="BJ14" s="155"/>
      <c r="BK14" s="155"/>
      <c r="BL14" s="155"/>
      <c r="BM14" s="155"/>
      <c r="BN14" s="155"/>
      <c r="BO14" s="155"/>
      <c r="BP14" s="155"/>
      <c r="BQ14" s="155"/>
      <c r="BR14" s="155"/>
      <c r="BS14" s="156"/>
      <c r="BT14" s="154"/>
      <c r="BU14" s="155"/>
      <c r="BV14" s="155"/>
      <c r="BW14" s="155"/>
      <c r="BX14" s="155"/>
      <c r="BY14" s="155"/>
      <c r="BZ14" s="155"/>
      <c r="CA14" s="155"/>
      <c r="CB14" s="155"/>
      <c r="CC14" s="155"/>
      <c r="CD14" s="155"/>
      <c r="CE14" s="155"/>
      <c r="CF14" s="155"/>
      <c r="CG14" s="155"/>
      <c r="CH14" s="155"/>
      <c r="CI14" s="155"/>
      <c r="CJ14" s="155"/>
      <c r="CK14" s="155"/>
      <c r="CL14" s="155"/>
      <c r="CM14" s="156"/>
    </row>
    <row r="15" spans="1:91" x14ac:dyDescent="0.3">
      <c r="A15" s="154" t="str">
        <f>IFERROR(INDEX(Lists!$J$1:$J$24,MATCH('Budget Mapping'!E15,Lists!$I$1:$I$24,0)),"")</f>
        <v/>
      </c>
      <c r="B15" s="155" t="str">
        <f>IFERROR(INDEX(Lists!$K$1:$K$24,MATCH('Budget Mapping'!E15,Lists!$I$1:$I$24,0)),"")</f>
        <v/>
      </c>
      <c r="C15" s="155"/>
      <c r="D15" s="155" t="str">
        <f>IFERROR(VLOOKUP(C15,'COA Mapping'!$A$1:$C$533,2,FALSE),"Unmapped")</f>
        <v>Unmapped</v>
      </c>
      <c r="E15" s="156" t="str">
        <f>IFERROR(VLOOKUP(C15,'COA Mapping'!$A$1:$C$533,3,FALSE),"Unmapped")</f>
        <v>Unmapped</v>
      </c>
      <c r="F15" s="157">
        <f t="shared" si="0"/>
        <v>0</v>
      </c>
      <c r="G15" s="154"/>
      <c r="H15" s="155"/>
      <c r="I15" s="155"/>
      <c r="J15" s="155"/>
      <c r="K15" s="156"/>
      <c r="L15" s="154"/>
      <c r="M15" s="155"/>
      <c r="N15" s="155"/>
      <c r="O15" s="155"/>
      <c r="P15" s="155"/>
      <c r="Q15" s="155"/>
      <c r="R15" s="155"/>
      <c r="S15" s="155"/>
      <c r="T15" s="155"/>
      <c r="U15" s="155"/>
      <c r="V15" s="155"/>
      <c r="W15" s="155"/>
      <c r="X15" s="155"/>
      <c r="Y15" s="155"/>
      <c r="Z15" s="155"/>
      <c r="AA15" s="155"/>
      <c r="AB15" s="155"/>
      <c r="AC15" s="155"/>
      <c r="AD15" s="155"/>
      <c r="AE15" s="156"/>
      <c r="AF15" s="154"/>
      <c r="AG15" s="155"/>
      <c r="AH15" s="155"/>
      <c r="AI15" s="155"/>
      <c r="AJ15" s="155"/>
      <c r="AK15" s="155"/>
      <c r="AL15" s="155"/>
      <c r="AM15" s="155"/>
      <c r="AN15" s="155"/>
      <c r="AO15" s="155"/>
      <c r="AP15" s="155"/>
      <c r="AQ15" s="155"/>
      <c r="AR15" s="155"/>
      <c r="AS15" s="155"/>
      <c r="AT15" s="155"/>
      <c r="AU15" s="155"/>
      <c r="AV15" s="155"/>
      <c r="AW15" s="155"/>
      <c r="AX15" s="155"/>
      <c r="AY15" s="156"/>
      <c r="AZ15" s="154"/>
      <c r="BA15" s="155"/>
      <c r="BB15" s="155"/>
      <c r="BC15" s="155"/>
      <c r="BD15" s="155"/>
      <c r="BE15" s="155"/>
      <c r="BF15" s="155"/>
      <c r="BG15" s="155"/>
      <c r="BH15" s="155"/>
      <c r="BI15" s="155"/>
      <c r="BJ15" s="155"/>
      <c r="BK15" s="155"/>
      <c r="BL15" s="155"/>
      <c r="BM15" s="155"/>
      <c r="BN15" s="155"/>
      <c r="BO15" s="155"/>
      <c r="BP15" s="155"/>
      <c r="BQ15" s="155"/>
      <c r="BR15" s="155"/>
      <c r="BS15" s="156"/>
      <c r="BT15" s="154"/>
      <c r="BU15" s="155"/>
      <c r="BV15" s="155"/>
      <c r="BW15" s="155"/>
      <c r="BX15" s="155"/>
      <c r="BY15" s="155"/>
      <c r="BZ15" s="155"/>
      <c r="CA15" s="155"/>
      <c r="CB15" s="155"/>
      <c r="CC15" s="155"/>
      <c r="CD15" s="155"/>
      <c r="CE15" s="155"/>
      <c r="CF15" s="155"/>
      <c r="CG15" s="155"/>
      <c r="CH15" s="155"/>
      <c r="CI15" s="155"/>
      <c r="CJ15" s="155"/>
      <c r="CK15" s="155"/>
      <c r="CL15" s="155"/>
      <c r="CM15" s="156"/>
    </row>
    <row r="16" spans="1:91" x14ac:dyDescent="0.3">
      <c r="A16" s="154" t="str">
        <f>IFERROR(INDEX(Lists!$J$1:$J$24,MATCH('Budget Mapping'!E16,Lists!$I$1:$I$24,0)),"")</f>
        <v/>
      </c>
      <c r="B16" s="155" t="str">
        <f>IFERROR(INDEX(Lists!$K$1:$K$24,MATCH('Budget Mapping'!E16,Lists!$I$1:$I$24,0)),"")</f>
        <v/>
      </c>
      <c r="C16" s="155"/>
      <c r="D16" s="155" t="str">
        <f>IFERROR(VLOOKUP(C16,'COA Mapping'!$A$1:$C$533,2,FALSE),"Unmapped")</f>
        <v>Unmapped</v>
      </c>
      <c r="E16" s="156" t="str">
        <f>IFERROR(VLOOKUP(C16,'COA Mapping'!$A$1:$C$533,3,FALSE),"Unmapped")</f>
        <v>Unmapped</v>
      </c>
      <c r="F16" s="157">
        <f t="shared" si="0"/>
        <v>0</v>
      </c>
      <c r="G16" s="154"/>
      <c r="H16" s="155"/>
      <c r="I16" s="155"/>
      <c r="J16" s="155"/>
      <c r="K16" s="156"/>
      <c r="L16" s="154"/>
      <c r="M16" s="155"/>
      <c r="N16" s="155"/>
      <c r="O16" s="155"/>
      <c r="P16" s="155"/>
      <c r="Q16" s="155"/>
      <c r="R16" s="155"/>
      <c r="S16" s="155"/>
      <c r="T16" s="155"/>
      <c r="U16" s="155"/>
      <c r="V16" s="155"/>
      <c r="W16" s="155"/>
      <c r="X16" s="155"/>
      <c r="Y16" s="155"/>
      <c r="Z16" s="155"/>
      <c r="AA16" s="155"/>
      <c r="AB16" s="155"/>
      <c r="AC16" s="155"/>
      <c r="AD16" s="155"/>
      <c r="AE16" s="156"/>
      <c r="AF16" s="154"/>
      <c r="AG16" s="155"/>
      <c r="AH16" s="155"/>
      <c r="AI16" s="155"/>
      <c r="AJ16" s="155"/>
      <c r="AK16" s="155"/>
      <c r="AL16" s="155"/>
      <c r="AM16" s="155"/>
      <c r="AN16" s="155"/>
      <c r="AO16" s="155"/>
      <c r="AP16" s="155"/>
      <c r="AQ16" s="155"/>
      <c r="AR16" s="155"/>
      <c r="AS16" s="155"/>
      <c r="AT16" s="155"/>
      <c r="AU16" s="155"/>
      <c r="AV16" s="155"/>
      <c r="AW16" s="155"/>
      <c r="AX16" s="155"/>
      <c r="AY16" s="156"/>
      <c r="AZ16" s="154"/>
      <c r="BA16" s="155"/>
      <c r="BB16" s="155"/>
      <c r="BC16" s="155"/>
      <c r="BD16" s="155"/>
      <c r="BE16" s="155"/>
      <c r="BF16" s="155"/>
      <c r="BG16" s="155"/>
      <c r="BH16" s="155"/>
      <c r="BI16" s="155"/>
      <c r="BJ16" s="155"/>
      <c r="BK16" s="155"/>
      <c r="BL16" s="155"/>
      <c r="BM16" s="155"/>
      <c r="BN16" s="155"/>
      <c r="BO16" s="155"/>
      <c r="BP16" s="155"/>
      <c r="BQ16" s="155"/>
      <c r="BR16" s="155"/>
      <c r="BS16" s="156"/>
      <c r="BT16" s="154"/>
      <c r="BU16" s="155"/>
      <c r="BV16" s="155"/>
      <c r="BW16" s="155"/>
      <c r="BX16" s="155"/>
      <c r="BY16" s="155"/>
      <c r="BZ16" s="155"/>
      <c r="CA16" s="155"/>
      <c r="CB16" s="155"/>
      <c r="CC16" s="155"/>
      <c r="CD16" s="155"/>
      <c r="CE16" s="155"/>
      <c r="CF16" s="155"/>
      <c r="CG16" s="155"/>
      <c r="CH16" s="155"/>
      <c r="CI16" s="155"/>
      <c r="CJ16" s="155"/>
      <c r="CK16" s="155"/>
      <c r="CL16" s="155"/>
      <c r="CM16" s="156"/>
    </row>
    <row r="17" spans="1:91" x14ac:dyDescent="0.3">
      <c r="A17" s="154" t="str">
        <f>IFERROR(INDEX(Lists!$J$1:$J$24,MATCH('Budget Mapping'!E17,Lists!$I$1:$I$24,0)),"")</f>
        <v/>
      </c>
      <c r="B17" s="155" t="str">
        <f>IFERROR(INDEX(Lists!$K$1:$K$24,MATCH('Budget Mapping'!E17,Lists!$I$1:$I$24,0)),"")</f>
        <v/>
      </c>
      <c r="C17" s="155"/>
      <c r="D17" s="155" t="str">
        <f>IFERROR(VLOOKUP(C17,'COA Mapping'!$A$1:$C$533,2,FALSE),"Unmapped")</f>
        <v>Unmapped</v>
      </c>
      <c r="E17" s="156" t="str">
        <f>IFERROR(VLOOKUP(C17,'COA Mapping'!$A$1:$C$533,3,FALSE),"Unmapped")</f>
        <v>Unmapped</v>
      </c>
      <c r="F17" s="157">
        <f t="shared" si="0"/>
        <v>0</v>
      </c>
      <c r="G17" s="154"/>
      <c r="H17" s="155"/>
      <c r="I17" s="155"/>
      <c r="J17" s="155"/>
      <c r="K17" s="156"/>
      <c r="L17" s="154"/>
      <c r="M17" s="155"/>
      <c r="N17" s="155"/>
      <c r="O17" s="155"/>
      <c r="P17" s="155"/>
      <c r="Q17" s="155"/>
      <c r="R17" s="155"/>
      <c r="S17" s="155"/>
      <c r="T17" s="155"/>
      <c r="U17" s="155"/>
      <c r="V17" s="155"/>
      <c r="W17" s="155"/>
      <c r="X17" s="155"/>
      <c r="Y17" s="155"/>
      <c r="Z17" s="155"/>
      <c r="AA17" s="155"/>
      <c r="AB17" s="155"/>
      <c r="AC17" s="155"/>
      <c r="AD17" s="155"/>
      <c r="AE17" s="156"/>
      <c r="AF17" s="154"/>
      <c r="AG17" s="155"/>
      <c r="AH17" s="155"/>
      <c r="AI17" s="155"/>
      <c r="AJ17" s="155"/>
      <c r="AK17" s="155"/>
      <c r="AL17" s="155"/>
      <c r="AM17" s="155"/>
      <c r="AN17" s="155"/>
      <c r="AO17" s="155"/>
      <c r="AP17" s="155"/>
      <c r="AQ17" s="155"/>
      <c r="AR17" s="155"/>
      <c r="AS17" s="155"/>
      <c r="AT17" s="155"/>
      <c r="AU17" s="155"/>
      <c r="AV17" s="155"/>
      <c r="AW17" s="155"/>
      <c r="AX17" s="155"/>
      <c r="AY17" s="156"/>
      <c r="AZ17" s="154"/>
      <c r="BA17" s="155"/>
      <c r="BB17" s="155"/>
      <c r="BC17" s="155"/>
      <c r="BD17" s="155"/>
      <c r="BE17" s="155"/>
      <c r="BF17" s="155"/>
      <c r="BG17" s="155"/>
      <c r="BH17" s="155"/>
      <c r="BI17" s="155"/>
      <c r="BJ17" s="155"/>
      <c r="BK17" s="155"/>
      <c r="BL17" s="155"/>
      <c r="BM17" s="155"/>
      <c r="BN17" s="155"/>
      <c r="BO17" s="155"/>
      <c r="BP17" s="155"/>
      <c r="BQ17" s="155"/>
      <c r="BR17" s="155"/>
      <c r="BS17" s="156"/>
      <c r="BT17" s="154"/>
      <c r="BU17" s="155"/>
      <c r="BV17" s="155"/>
      <c r="BW17" s="155"/>
      <c r="BX17" s="155"/>
      <c r="BY17" s="155"/>
      <c r="BZ17" s="155"/>
      <c r="CA17" s="155"/>
      <c r="CB17" s="155"/>
      <c r="CC17" s="155"/>
      <c r="CD17" s="155"/>
      <c r="CE17" s="155"/>
      <c r="CF17" s="155"/>
      <c r="CG17" s="155"/>
      <c r="CH17" s="155"/>
      <c r="CI17" s="155"/>
      <c r="CJ17" s="155"/>
      <c r="CK17" s="155"/>
      <c r="CL17" s="155"/>
      <c r="CM17" s="156"/>
    </row>
    <row r="18" spans="1:91" x14ac:dyDescent="0.3">
      <c r="A18" s="154" t="str">
        <f>IFERROR(INDEX(Lists!$J$1:$J$24,MATCH('Budget Mapping'!E18,Lists!$I$1:$I$24,0)),"")</f>
        <v/>
      </c>
      <c r="B18" s="155" t="str">
        <f>IFERROR(INDEX(Lists!$K$1:$K$24,MATCH('Budget Mapping'!E18,Lists!$I$1:$I$24,0)),"")</f>
        <v/>
      </c>
      <c r="C18" s="155"/>
      <c r="D18" s="155" t="str">
        <f>IFERROR(VLOOKUP(C18,'COA Mapping'!$A$1:$C$533,2,FALSE),"Unmapped")</f>
        <v>Unmapped</v>
      </c>
      <c r="E18" s="156" t="str">
        <f>IFERROR(VLOOKUP(C18,'COA Mapping'!$A$1:$C$533,3,FALSE),"Unmapped")</f>
        <v>Unmapped</v>
      </c>
      <c r="F18" s="157">
        <f t="shared" si="0"/>
        <v>0</v>
      </c>
      <c r="G18" s="154"/>
      <c r="H18" s="155"/>
      <c r="I18" s="155"/>
      <c r="J18" s="155"/>
      <c r="K18" s="156"/>
      <c r="L18" s="154"/>
      <c r="M18" s="155"/>
      <c r="N18" s="155"/>
      <c r="O18" s="155"/>
      <c r="P18" s="155"/>
      <c r="Q18" s="155"/>
      <c r="R18" s="155"/>
      <c r="S18" s="155"/>
      <c r="T18" s="155"/>
      <c r="U18" s="155"/>
      <c r="V18" s="155"/>
      <c r="W18" s="155"/>
      <c r="X18" s="155"/>
      <c r="Y18" s="155"/>
      <c r="Z18" s="155"/>
      <c r="AA18" s="155"/>
      <c r="AB18" s="155"/>
      <c r="AC18" s="155"/>
      <c r="AD18" s="155"/>
      <c r="AE18" s="156"/>
      <c r="AF18" s="154"/>
      <c r="AG18" s="155"/>
      <c r="AH18" s="155"/>
      <c r="AI18" s="155"/>
      <c r="AJ18" s="155"/>
      <c r="AK18" s="155"/>
      <c r="AL18" s="155"/>
      <c r="AM18" s="155"/>
      <c r="AN18" s="155"/>
      <c r="AO18" s="155"/>
      <c r="AP18" s="155"/>
      <c r="AQ18" s="155"/>
      <c r="AR18" s="155"/>
      <c r="AS18" s="155"/>
      <c r="AT18" s="155"/>
      <c r="AU18" s="155"/>
      <c r="AV18" s="155"/>
      <c r="AW18" s="155"/>
      <c r="AX18" s="155"/>
      <c r="AY18" s="156"/>
      <c r="AZ18" s="154"/>
      <c r="BA18" s="155"/>
      <c r="BB18" s="155"/>
      <c r="BC18" s="155"/>
      <c r="BD18" s="155"/>
      <c r="BE18" s="155"/>
      <c r="BF18" s="155"/>
      <c r="BG18" s="155"/>
      <c r="BH18" s="155"/>
      <c r="BI18" s="155"/>
      <c r="BJ18" s="155"/>
      <c r="BK18" s="155"/>
      <c r="BL18" s="155"/>
      <c r="BM18" s="155"/>
      <c r="BN18" s="155"/>
      <c r="BO18" s="155"/>
      <c r="BP18" s="155"/>
      <c r="BQ18" s="155"/>
      <c r="BR18" s="155"/>
      <c r="BS18" s="156"/>
      <c r="BT18" s="154"/>
      <c r="BU18" s="155"/>
      <c r="BV18" s="155"/>
      <c r="BW18" s="155"/>
      <c r="BX18" s="155"/>
      <c r="BY18" s="155"/>
      <c r="BZ18" s="155"/>
      <c r="CA18" s="155"/>
      <c r="CB18" s="155"/>
      <c r="CC18" s="155"/>
      <c r="CD18" s="155"/>
      <c r="CE18" s="155"/>
      <c r="CF18" s="155"/>
      <c r="CG18" s="155"/>
      <c r="CH18" s="155"/>
      <c r="CI18" s="155"/>
      <c r="CJ18" s="155"/>
      <c r="CK18" s="155"/>
      <c r="CL18" s="155"/>
      <c r="CM18" s="156"/>
    </row>
    <row r="19" spans="1:91" x14ac:dyDescent="0.3">
      <c r="A19" s="154" t="str">
        <f>IFERROR(INDEX(Lists!$J$1:$J$24,MATCH('Budget Mapping'!E19,Lists!$I$1:$I$24,0)),"")</f>
        <v/>
      </c>
      <c r="B19" s="155" t="str">
        <f>IFERROR(INDEX(Lists!$K$1:$K$24,MATCH('Budget Mapping'!E19,Lists!$I$1:$I$24,0)),"")</f>
        <v/>
      </c>
      <c r="C19" s="155"/>
      <c r="D19" s="155" t="str">
        <f>IFERROR(VLOOKUP(C19,'COA Mapping'!$A$1:$C$533,2,FALSE),"Unmapped")</f>
        <v>Unmapped</v>
      </c>
      <c r="E19" s="156" t="str">
        <f>IFERROR(VLOOKUP(C19,'COA Mapping'!$A$1:$C$533,3,FALSE),"Unmapped")</f>
        <v>Unmapped</v>
      </c>
      <c r="F19" s="157">
        <f t="shared" si="0"/>
        <v>0</v>
      </c>
      <c r="G19" s="154"/>
      <c r="H19" s="155"/>
      <c r="I19" s="155"/>
      <c r="J19" s="155"/>
      <c r="K19" s="156"/>
      <c r="L19" s="154"/>
      <c r="M19" s="155"/>
      <c r="N19" s="155"/>
      <c r="O19" s="155"/>
      <c r="P19" s="155"/>
      <c r="Q19" s="155"/>
      <c r="R19" s="155"/>
      <c r="S19" s="155"/>
      <c r="T19" s="155"/>
      <c r="U19" s="155"/>
      <c r="V19" s="155"/>
      <c r="W19" s="155"/>
      <c r="X19" s="155"/>
      <c r="Y19" s="155"/>
      <c r="Z19" s="155"/>
      <c r="AA19" s="155"/>
      <c r="AB19" s="155"/>
      <c r="AC19" s="155"/>
      <c r="AD19" s="155"/>
      <c r="AE19" s="156"/>
      <c r="AF19" s="154"/>
      <c r="AG19" s="155"/>
      <c r="AH19" s="155"/>
      <c r="AI19" s="155"/>
      <c r="AJ19" s="155"/>
      <c r="AK19" s="155"/>
      <c r="AL19" s="155"/>
      <c r="AM19" s="155"/>
      <c r="AN19" s="155"/>
      <c r="AO19" s="155"/>
      <c r="AP19" s="155"/>
      <c r="AQ19" s="155"/>
      <c r="AR19" s="155"/>
      <c r="AS19" s="155"/>
      <c r="AT19" s="155"/>
      <c r="AU19" s="155"/>
      <c r="AV19" s="155"/>
      <c r="AW19" s="155"/>
      <c r="AX19" s="155"/>
      <c r="AY19" s="156"/>
      <c r="AZ19" s="154"/>
      <c r="BA19" s="155"/>
      <c r="BB19" s="155"/>
      <c r="BC19" s="155"/>
      <c r="BD19" s="155"/>
      <c r="BE19" s="155"/>
      <c r="BF19" s="155"/>
      <c r="BG19" s="155"/>
      <c r="BH19" s="155"/>
      <c r="BI19" s="155"/>
      <c r="BJ19" s="155"/>
      <c r="BK19" s="155"/>
      <c r="BL19" s="155"/>
      <c r="BM19" s="155"/>
      <c r="BN19" s="155"/>
      <c r="BO19" s="155"/>
      <c r="BP19" s="155"/>
      <c r="BQ19" s="155"/>
      <c r="BR19" s="155"/>
      <c r="BS19" s="156"/>
      <c r="BT19" s="154"/>
      <c r="BU19" s="155"/>
      <c r="BV19" s="155"/>
      <c r="BW19" s="155"/>
      <c r="BX19" s="155"/>
      <c r="BY19" s="155"/>
      <c r="BZ19" s="155"/>
      <c r="CA19" s="155"/>
      <c r="CB19" s="155"/>
      <c r="CC19" s="155"/>
      <c r="CD19" s="155"/>
      <c r="CE19" s="155"/>
      <c r="CF19" s="155"/>
      <c r="CG19" s="155"/>
      <c r="CH19" s="155"/>
      <c r="CI19" s="155"/>
      <c r="CJ19" s="155"/>
      <c r="CK19" s="155"/>
      <c r="CL19" s="155"/>
      <c r="CM19" s="156"/>
    </row>
    <row r="20" spans="1:91" x14ac:dyDescent="0.3">
      <c r="A20" s="154" t="str">
        <f>IFERROR(INDEX(Lists!$J$1:$J$24,MATCH('Budget Mapping'!E20,Lists!$I$1:$I$24,0)),"")</f>
        <v/>
      </c>
      <c r="B20" s="155" t="str">
        <f>IFERROR(INDEX(Lists!$K$1:$K$24,MATCH('Budget Mapping'!E20,Lists!$I$1:$I$24,0)),"")</f>
        <v/>
      </c>
      <c r="C20" s="155"/>
      <c r="D20" s="155" t="str">
        <f>IFERROR(VLOOKUP(C20,'COA Mapping'!$A$1:$C$533,2,FALSE),"Unmapped")</f>
        <v>Unmapped</v>
      </c>
      <c r="E20" s="156" t="str">
        <f>IFERROR(VLOOKUP(C20,'COA Mapping'!$A$1:$C$533,3,FALSE),"Unmapped")</f>
        <v>Unmapped</v>
      </c>
      <c r="F20" s="157">
        <f t="shared" si="0"/>
        <v>0</v>
      </c>
      <c r="G20" s="154"/>
      <c r="H20" s="155"/>
      <c r="I20" s="155"/>
      <c r="J20" s="155"/>
      <c r="K20" s="156"/>
      <c r="L20" s="154"/>
      <c r="M20" s="155"/>
      <c r="N20" s="155"/>
      <c r="O20" s="155"/>
      <c r="P20" s="155"/>
      <c r="Q20" s="155"/>
      <c r="R20" s="155"/>
      <c r="S20" s="155"/>
      <c r="T20" s="155"/>
      <c r="U20" s="155"/>
      <c r="V20" s="155"/>
      <c r="W20" s="155"/>
      <c r="X20" s="155"/>
      <c r="Y20" s="155"/>
      <c r="Z20" s="155"/>
      <c r="AA20" s="155"/>
      <c r="AB20" s="155"/>
      <c r="AC20" s="155"/>
      <c r="AD20" s="155"/>
      <c r="AE20" s="156"/>
      <c r="AF20" s="154"/>
      <c r="AG20" s="155"/>
      <c r="AH20" s="155"/>
      <c r="AI20" s="155"/>
      <c r="AJ20" s="155"/>
      <c r="AK20" s="155"/>
      <c r="AL20" s="155"/>
      <c r="AM20" s="155"/>
      <c r="AN20" s="155"/>
      <c r="AO20" s="155"/>
      <c r="AP20" s="155"/>
      <c r="AQ20" s="155"/>
      <c r="AR20" s="155"/>
      <c r="AS20" s="155"/>
      <c r="AT20" s="155"/>
      <c r="AU20" s="155"/>
      <c r="AV20" s="155"/>
      <c r="AW20" s="155"/>
      <c r="AX20" s="155"/>
      <c r="AY20" s="156"/>
      <c r="AZ20" s="154"/>
      <c r="BA20" s="155"/>
      <c r="BB20" s="155"/>
      <c r="BC20" s="155"/>
      <c r="BD20" s="155"/>
      <c r="BE20" s="155"/>
      <c r="BF20" s="155"/>
      <c r="BG20" s="155"/>
      <c r="BH20" s="155"/>
      <c r="BI20" s="155"/>
      <c r="BJ20" s="155"/>
      <c r="BK20" s="155"/>
      <c r="BL20" s="155"/>
      <c r="BM20" s="155"/>
      <c r="BN20" s="155"/>
      <c r="BO20" s="155"/>
      <c r="BP20" s="155"/>
      <c r="BQ20" s="155"/>
      <c r="BR20" s="155"/>
      <c r="BS20" s="156"/>
      <c r="BT20" s="154"/>
      <c r="BU20" s="155"/>
      <c r="BV20" s="155"/>
      <c r="BW20" s="155"/>
      <c r="BX20" s="155"/>
      <c r="BY20" s="155"/>
      <c r="BZ20" s="155"/>
      <c r="CA20" s="155"/>
      <c r="CB20" s="155"/>
      <c r="CC20" s="155"/>
      <c r="CD20" s="155"/>
      <c r="CE20" s="155"/>
      <c r="CF20" s="155"/>
      <c r="CG20" s="155"/>
      <c r="CH20" s="155"/>
      <c r="CI20" s="155"/>
      <c r="CJ20" s="155"/>
      <c r="CK20" s="155"/>
      <c r="CL20" s="155"/>
      <c r="CM20" s="156"/>
    </row>
    <row r="21" spans="1:91" x14ac:dyDescent="0.3">
      <c r="A21" s="154" t="str">
        <f>IFERROR(INDEX(Lists!$J$1:$J$24,MATCH('Budget Mapping'!E21,Lists!$I$1:$I$24,0)),"")</f>
        <v/>
      </c>
      <c r="B21" s="155" t="str">
        <f>IFERROR(INDEX(Lists!$K$1:$K$24,MATCH('Budget Mapping'!E21,Lists!$I$1:$I$24,0)),"")</f>
        <v/>
      </c>
      <c r="C21" s="155"/>
      <c r="D21" s="155" t="str">
        <f>IFERROR(VLOOKUP(C21,'COA Mapping'!$A$1:$C$533,2,FALSE),"Unmapped")</f>
        <v>Unmapped</v>
      </c>
      <c r="E21" s="156" t="str">
        <f>IFERROR(VLOOKUP(C21,'COA Mapping'!$A$1:$C$533,3,FALSE),"Unmapped")</f>
        <v>Unmapped</v>
      </c>
      <c r="F21" s="157">
        <f t="shared" si="0"/>
        <v>0</v>
      </c>
      <c r="G21" s="154"/>
      <c r="H21" s="155"/>
      <c r="I21" s="155"/>
      <c r="J21" s="155"/>
      <c r="K21" s="156"/>
      <c r="L21" s="154"/>
      <c r="M21" s="155"/>
      <c r="N21" s="155"/>
      <c r="O21" s="155"/>
      <c r="P21" s="155"/>
      <c r="Q21" s="155"/>
      <c r="R21" s="155"/>
      <c r="S21" s="155"/>
      <c r="T21" s="155"/>
      <c r="U21" s="155"/>
      <c r="V21" s="155"/>
      <c r="W21" s="155"/>
      <c r="X21" s="155"/>
      <c r="Y21" s="155"/>
      <c r="Z21" s="155"/>
      <c r="AA21" s="155"/>
      <c r="AB21" s="155"/>
      <c r="AC21" s="155"/>
      <c r="AD21" s="155"/>
      <c r="AE21" s="156"/>
      <c r="AF21" s="154"/>
      <c r="AG21" s="155"/>
      <c r="AH21" s="155"/>
      <c r="AI21" s="155"/>
      <c r="AJ21" s="155"/>
      <c r="AK21" s="155"/>
      <c r="AL21" s="155"/>
      <c r="AM21" s="155"/>
      <c r="AN21" s="155"/>
      <c r="AO21" s="155"/>
      <c r="AP21" s="155"/>
      <c r="AQ21" s="155"/>
      <c r="AR21" s="155"/>
      <c r="AS21" s="155"/>
      <c r="AT21" s="155"/>
      <c r="AU21" s="155"/>
      <c r="AV21" s="155"/>
      <c r="AW21" s="155"/>
      <c r="AX21" s="155"/>
      <c r="AY21" s="156"/>
      <c r="AZ21" s="154"/>
      <c r="BA21" s="155"/>
      <c r="BB21" s="155"/>
      <c r="BC21" s="155"/>
      <c r="BD21" s="155"/>
      <c r="BE21" s="155"/>
      <c r="BF21" s="155"/>
      <c r="BG21" s="155"/>
      <c r="BH21" s="155"/>
      <c r="BI21" s="155"/>
      <c r="BJ21" s="155"/>
      <c r="BK21" s="155"/>
      <c r="BL21" s="155"/>
      <c r="BM21" s="155"/>
      <c r="BN21" s="155"/>
      <c r="BO21" s="155"/>
      <c r="BP21" s="155"/>
      <c r="BQ21" s="155"/>
      <c r="BR21" s="155"/>
      <c r="BS21" s="156"/>
      <c r="BT21" s="154"/>
      <c r="BU21" s="155"/>
      <c r="BV21" s="155"/>
      <c r="BW21" s="155"/>
      <c r="BX21" s="155"/>
      <c r="BY21" s="155"/>
      <c r="BZ21" s="155"/>
      <c r="CA21" s="155"/>
      <c r="CB21" s="155"/>
      <c r="CC21" s="155"/>
      <c r="CD21" s="155"/>
      <c r="CE21" s="155"/>
      <c r="CF21" s="155"/>
      <c r="CG21" s="155"/>
      <c r="CH21" s="155"/>
      <c r="CI21" s="155"/>
      <c r="CJ21" s="155"/>
      <c r="CK21" s="155"/>
      <c r="CL21" s="155"/>
      <c r="CM21" s="156"/>
    </row>
    <row r="22" spans="1:91" x14ac:dyDescent="0.3">
      <c r="A22" s="154" t="str">
        <f>IFERROR(INDEX(Lists!$J$1:$J$24,MATCH('Budget Mapping'!E22,Lists!$I$1:$I$24,0)),"")</f>
        <v/>
      </c>
      <c r="B22" s="155" t="str">
        <f>IFERROR(INDEX(Lists!$K$1:$K$24,MATCH('Budget Mapping'!E22,Lists!$I$1:$I$24,0)),"")</f>
        <v/>
      </c>
      <c r="C22" s="155"/>
      <c r="D22" s="155" t="str">
        <f>IFERROR(VLOOKUP(C22,'COA Mapping'!$A$1:$C$533,2,FALSE),"Unmapped")</f>
        <v>Unmapped</v>
      </c>
      <c r="E22" s="156" t="str">
        <f>IFERROR(VLOOKUP(C22,'COA Mapping'!$A$1:$C$533,3,FALSE),"Unmapped")</f>
        <v>Unmapped</v>
      </c>
      <c r="F22" s="157">
        <f t="shared" si="0"/>
        <v>0</v>
      </c>
      <c r="G22" s="154"/>
      <c r="H22" s="155"/>
      <c r="I22" s="155"/>
      <c r="J22" s="155"/>
      <c r="K22" s="156"/>
      <c r="L22" s="154"/>
      <c r="M22" s="155"/>
      <c r="N22" s="155"/>
      <c r="O22" s="155"/>
      <c r="P22" s="155"/>
      <c r="Q22" s="155"/>
      <c r="R22" s="155"/>
      <c r="S22" s="155"/>
      <c r="T22" s="155"/>
      <c r="U22" s="155"/>
      <c r="V22" s="155"/>
      <c r="W22" s="155"/>
      <c r="X22" s="155"/>
      <c r="Y22" s="155"/>
      <c r="Z22" s="155"/>
      <c r="AA22" s="155"/>
      <c r="AB22" s="155"/>
      <c r="AC22" s="155"/>
      <c r="AD22" s="155"/>
      <c r="AE22" s="156"/>
      <c r="AF22" s="154"/>
      <c r="AG22" s="155"/>
      <c r="AH22" s="155"/>
      <c r="AI22" s="155"/>
      <c r="AJ22" s="155"/>
      <c r="AK22" s="155"/>
      <c r="AL22" s="155"/>
      <c r="AM22" s="155"/>
      <c r="AN22" s="155"/>
      <c r="AO22" s="155"/>
      <c r="AP22" s="155"/>
      <c r="AQ22" s="155"/>
      <c r="AR22" s="155"/>
      <c r="AS22" s="155"/>
      <c r="AT22" s="155"/>
      <c r="AU22" s="155"/>
      <c r="AV22" s="155"/>
      <c r="AW22" s="155"/>
      <c r="AX22" s="155"/>
      <c r="AY22" s="156"/>
      <c r="AZ22" s="154"/>
      <c r="BA22" s="155"/>
      <c r="BB22" s="155"/>
      <c r="BC22" s="155"/>
      <c r="BD22" s="155"/>
      <c r="BE22" s="155"/>
      <c r="BF22" s="155"/>
      <c r="BG22" s="155"/>
      <c r="BH22" s="155"/>
      <c r="BI22" s="155"/>
      <c r="BJ22" s="155"/>
      <c r="BK22" s="155"/>
      <c r="BL22" s="155"/>
      <c r="BM22" s="155"/>
      <c r="BN22" s="155"/>
      <c r="BO22" s="155"/>
      <c r="BP22" s="155"/>
      <c r="BQ22" s="155"/>
      <c r="BR22" s="155"/>
      <c r="BS22" s="156"/>
      <c r="BT22" s="154"/>
      <c r="BU22" s="155"/>
      <c r="BV22" s="155"/>
      <c r="BW22" s="155"/>
      <c r="BX22" s="155"/>
      <c r="BY22" s="155"/>
      <c r="BZ22" s="155"/>
      <c r="CA22" s="155"/>
      <c r="CB22" s="155"/>
      <c r="CC22" s="155"/>
      <c r="CD22" s="155"/>
      <c r="CE22" s="155"/>
      <c r="CF22" s="155"/>
      <c r="CG22" s="155"/>
      <c r="CH22" s="155"/>
      <c r="CI22" s="155"/>
      <c r="CJ22" s="155"/>
      <c r="CK22" s="155"/>
      <c r="CL22" s="155"/>
      <c r="CM22" s="156"/>
    </row>
    <row r="23" spans="1:91" x14ac:dyDescent="0.3">
      <c r="A23" s="154" t="str">
        <f>IFERROR(INDEX(Lists!$J$1:$J$24,MATCH('Budget Mapping'!E23,Lists!$I$1:$I$24,0)),"")</f>
        <v/>
      </c>
      <c r="B23" s="155" t="str">
        <f>IFERROR(INDEX(Lists!$K$1:$K$24,MATCH('Budget Mapping'!E23,Lists!$I$1:$I$24,0)),"")</f>
        <v/>
      </c>
      <c r="C23" s="155"/>
      <c r="D23" s="155" t="str">
        <f>IFERROR(VLOOKUP(C23,'COA Mapping'!$A$1:$C$533,2,FALSE),"Unmapped")</f>
        <v>Unmapped</v>
      </c>
      <c r="E23" s="156" t="str">
        <f>IFERROR(VLOOKUP(C23,'COA Mapping'!$A$1:$C$533,3,FALSE),"Unmapped")</f>
        <v>Unmapped</v>
      </c>
      <c r="F23" s="157">
        <f t="shared" si="0"/>
        <v>0</v>
      </c>
      <c r="G23" s="154"/>
      <c r="H23" s="155"/>
      <c r="I23" s="155"/>
      <c r="J23" s="155"/>
      <c r="K23" s="156"/>
      <c r="L23" s="154"/>
      <c r="M23" s="155"/>
      <c r="N23" s="155"/>
      <c r="O23" s="155"/>
      <c r="P23" s="155"/>
      <c r="Q23" s="155"/>
      <c r="R23" s="155"/>
      <c r="S23" s="155"/>
      <c r="T23" s="155"/>
      <c r="U23" s="155"/>
      <c r="V23" s="155"/>
      <c r="W23" s="155"/>
      <c r="X23" s="155"/>
      <c r="Y23" s="155"/>
      <c r="Z23" s="155"/>
      <c r="AA23" s="155"/>
      <c r="AB23" s="155"/>
      <c r="AC23" s="155"/>
      <c r="AD23" s="155"/>
      <c r="AE23" s="156"/>
      <c r="AF23" s="154"/>
      <c r="AG23" s="155"/>
      <c r="AH23" s="155"/>
      <c r="AI23" s="155"/>
      <c r="AJ23" s="155"/>
      <c r="AK23" s="155"/>
      <c r="AL23" s="155"/>
      <c r="AM23" s="155"/>
      <c r="AN23" s="155"/>
      <c r="AO23" s="155"/>
      <c r="AP23" s="155"/>
      <c r="AQ23" s="155"/>
      <c r="AR23" s="155"/>
      <c r="AS23" s="155"/>
      <c r="AT23" s="155"/>
      <c r="AU23" s="155"/>
      <c r="AV23" s="155"/>
      <c r="AW23" s="155"/>
      <c r="AX23" s="155"/>
      <c r="AY23" s="156"/>
      <c r="AZ23" s="154"/>
      <c r="BA23" s="155"/>
      <c r="BB23" s="155"/>
      <c r="BC23" s="155"/>
      <c r="BD23" s="155"/>
      <c r="BE23" s="155"/>
      <c r="BF23" s="155"/>
      <c r="BG23" s="155"/>
      <c r="BH23" s="155"/>
      <c r="BI23" s="155"/>
      <c r="BJ23" s="155"/>
      <c r="BK23" s="155"/>
      <c r="BL23" s="155"/>
      <c r="BM23" s="155"/>
      <c r="BN23" s="155"/>
      <c r="BO23" s="155"/>
      <c r="BP23" s="155"/>
      <c r="BQ23" s="155"/>
      <c r="BR23" s="155"/>
      <c r="BS23" s="156"/>
      <c r="BT23" s="154"/>
      <c r="BU23" s="155"/>
      <c r="BV23" s="155"/>
      <c r="BW23" s="155"/>
      <c r="BX23" s="155"/>
      <c r="BY23" s="155"/>
      <c r="BZ23" s="155"/>
      <c r="CA23" s="155"/>
      <c r="CB23" s="155"/>
      <c r="CC23" s="155"/>
      <c r="CD23" s="155"/>
      <c r="CE23" s="155"/>
      <c r="CF23" s="155"/>
      <c r="CG23" s="155"/>
      <c r="CH23" s="155"/>
      <c r="CI23" s="155"/>
      <c r="CJ23" s="155"/>
      <c r="CK23" s="155"/>
      <c r="CL23" s="155"/>
      <c r="CM23" s="156"/>
    </row>
    <row r="24" spans="1:91" x14ac:dyDescent="0.3">
      <c r="A24" s="154" t="str">
        <f>IFERROR(INDEX(Lists!$J$1:$J$24,MATCH('Budget Mapping'!E24,Lists!$I$1:$I$24,0)),"")</f>
        <v/>
      </c>
      <c r="B24" s="155" t="str">
        <f>IFERROR(INDEX(Lists!$K$1:$K$24,MATCH('Budget Mapping'!E24,Lists!$I$1:$I$24,0)),"")</f>
        <v/>
      </c>
      <c r="C24" s="155"/>
      <c r="D24" s="155" t="str">
        <f>IFERROR(VLOOKUP(C24,'COA Mapping'!$A$1:$C$533,2,FALSE),"Unmapped")</f>
        <v>Unmapped</v>
      </c>
      <c r="E24" s="156" t="str">
        <f>IFERROR(VLOOKUP(C24,'COA Mapping'!$A$1:$C$533,3,FALSE),"Unmapped")</f>
        <v>Unmapped</v>
      </c>
      <c r="F24" s="157">
        <f t="shared" si="0"/>
        <v>0</v>
      </c>
      <c r="G24" s="154"/>
      <c r="H24" s="155"/>
      <c r="I24" s="155"/>
      <c r="J24" s="155"/>
      <c r="K24" s="156"/>
      <c r="L24" s="154"/>
      <c r="M24" s="155"/>
      <c r="N24" s="155"/>
      <c r="O24" s="155"/>
      <c r="P24" s="155"/>
      <c r="Q24" s="155"/>
      <c r="R24" s="155"/>
      <c r="S24" s="155"/>
      <c r="T24" s="155"/>
      <c r="U24" s="155"/>
      <c r="V24" s="155"/>
      <c r="W24" s="155"/>
      <c r="X24" s="155"/>
      <c r="Y24" s="155"/>
      <c r="Z24" s="155"/>
      <c r="AA24" s="155"/>
      <c r="AB24" s="155"/>
      <c r="AC24" s="155"/>
      <c r="AD24" s="155"/>
      <c r="AE24" s="156"/>
      <c r="AF24" s="154"/>
      <c r="AG24" s="155"/>
      <c r="AH24" s="155"/>
      <c r="AI24" s="155"/>
      <c r="AJ24" s="155"/>
      <c r="AK24" s="155"/>
      <c r="AL24" s="155"/>
      <c r="AM24" s="155"/>
      <c r="AN24" s="155"/>
      <c r="AO24" s="155"/>
      <c r="AP24" s="155"/>
      <c r="AQ24" s="155"/>
      <c r="AR24" s="155"/>
      <c r="AS24" s="155"/>
      <c r="AT24" s="155"/>
      <c r="AU24" s="155"/>
      <c r="AV24" s="155"/>
      <c r="AW24" s="155"/>
      <c r="AX24" s="155"/>
      <c r="AY24" s="156"/>
      <c r="AZ24" s="154"/>
      <c r="BA24" s="155"/>
      <c r="BB24" s="155"/>
      <c r="BC24" s="155"/>
      <c r="BD24" s="155"/>
      <c r="BE24" s="155"/>
      <c r="BF24" s="155"/>
      <c r="BG24" s="155"/>
      <c r="BH24" s="155"/>
      <c r="BI24" s="155"/>
      <c r="BJ24" s="155"/>
      <c r="BK24" s="155"/>
      <c r="BL24" s="155"/>
      <c r="BM24" s="155"/>
      <c r="BN24" s="155"/>
      <c r="BO24" s="155"/>
      <c r="BP24" s="155"/>
      <c r="BQ24" s="155"/>
      <c r="BR24" s="155"/>
      <c r="BS24" s="156"/>
      <c r="BT24" s="154"/>
      <c r="BU24" s="155"/>
      <c r="BV24" s="155"/>
      <c r="BW24" s="155"/>
      <c r="BX24" s="155"/>
      <c r="BY24" s="155"/>
      <c r="BZ24" s="155"/>
      <c r="CA24" s="155"/>
      <c r="CB24" s="155"/>
      <c r="CC24" s="155"/>
      <c r="CD24" s="155"/>
      <c r="CE24" s="155"/>
      <c r="CF24" s="155"/>
      <c r="CG24" s="155"/>
      <c r="CH24" s="155"/>
      <c r="CI24" s="155"/>
      <c r="CJ24" s="155"/>
      <c r="CK24" s="155"/>
      <c r="CL24" s="155"/>
      <c r="CM24" s="156"/>
    </row>
    <row r="25" spans="1:91" x14ac:dyDescent="0.3">
      <c r="A25" s="154" t="str">
        <f>IFERROR(INDEX(Lists!$J$1:$J$24,MATCH('Budget Mapping'!E25,Lists!$I$1:$I$24,0)),"")</f>
        <v/>
      </c>
      <c r="B25" s="155" t="str">
        <f>IFERROR(INDEX(Lists!$K$1:$K$24,MATCH('Budget Mapping'!E25,Lists!$I$1:$I$24,0)),"")</f>
        <v/>
      </c>
      <c r="C25" s="155"/>
      <c r="D25" s="155" t="str">
        <f>IFERROR(VLOOKUP(C25,'COA Mapping'!$A$1:$C$533,2,FALSE),"Unmapped")</f>
        <v>Unmapped</v>
      </c>
      <c r="E25" s="156" t="str">
        <f>IFERROR(VLOOKUP(C25,'COA Mapping'!$A$1:$C$533,3,FALSE),"Unmapped")</f>
        <v>Unmapped</v>
      </c>
      <c r="F25" s="157">
        <f t="shared" si="0"/>
        <v>0</v>
      </c>
      <c r="G25" s="154"/>
      <c r="H25" s="155"/>
      <c r="I25" s="155"/>
      <c r="J25" s="155"/>
      <c r="K25" s="156"/>
      <c r="L25" s="154"/>
      <c r="M25" s="155"/>
      <c r="N25" s="155"/>
      <c r="O25" s="155"/>
      <c r="P25" s="155"/>
      <c r="Q25" s="155"/>
      <c r="R25" s="155"/>
      <c r="S25" s="155"/>
      <c r="T25" s="155"/>
      <c r="U25" s="155"/>
      <c r="V25" s="155"/>
      <c r="W25" s="155"/>
      <c r="X25" s="155"/>
      <c r="Y25" s="155"/>
      <c r="Z25" s="155"/>
      <c r="AA25" s="155"/>
      <c r="AB25" s="155"/>
      <c r="AC25" s="155"/>
      <c r="AD25" s="155"/>
      <c r="AE25" s="156"/>
      <c r="AF25" s="154"/>
      <c r="AG25" s="155"/>
      <c r="AH25" s="155"/>
      <c r="AI25" s="155"/>
      <c r="AJ25" s="155"/>
      <c r="AK25" s="155"/>
      <c r="AL25" s="155"/>
      <c r="AM25" s="155"/>
      <c r="AN25" s="155"/>
      <c r="AO25" s="155"/>
      <c r="AP25" s="155"/>
      <c r="AQ25" s="155"/>
      <c r="AR25" s="155"/>
      <c r="AS25" s="155"/>
      <c r="AT25" s="155"/>
      <c r="AU25" s="155"/>
      <c r="AV25" s="155"/>
      <c r="AW25" s="155"/>
      <c r="AX25" s="155"/>
      <c r="AY25" s="156"/>
      <c r="AZ25" s="154"/>
      <c r="BA25" s="155"/>
      <c r="BB25" s="155"/>
      <c r="BC25" s="155"/>
      <c r="BD25" s="155"/>
      <c r="BE25" s="155"/>
      <c r="BF25" s="155"/>
      <c r="BG25" s="155"/>
      <c r="BH25" s="155"/>
      <c r="BI25" s="155"/>
      <c r="BJ25" s="155"/>
      <c r="BK25" s="155"/>
      <c r="BL25" s="155"/>
      <c r="BM25" s="155"/>
      <c r="BN25" s="155"/>
      <c r="BO25" s="155"/>
      <c r="BP25" s="155"/>
      <c r="BQ25" s="155"/>
      <c r="BR25" s="155"/>
      <c r="BS25" s="156"/>
      <c r="BT25" s="154"/>
      <c r="BU25" s="155"/>
      <c r="BV25" s="155"/>
      <c r="BW25" s="155"/>
      <c r="BX25" s="155"/>
      <c r="BY25" s="155"/>
      <c r="BZ25" s="155"/>
      <c r="CA25" s="155"/>
      <c r="CB25" s="155"/>
      <c r="CC25" s="155"/>
      <c r="CD25" s="155"/>
      <c r="CE25" s="155"/>
      <c r="CF25" s="155"/>
      <c r="CG25" s="155"/>
      <c r="CH25" s="155"/>
      <c r="CI25" s="155"/>
      <c r="CJ25" s="155"/>
      <c r="CK25" s="155"/>
      <c r="CL25" s="155"/>
      <c r="CM25" s="156"/>
    </row>
    <row r="26" spans="1:91" x14ac:dyDescent="0.3">
      <c r="A26" s="154" t="str">
        <f>IFERROR(INDEX(Lists!$J$1:$J$24,MATCH('Budget Mapping'!E26,Lists!$I$1:$I$24,0)),"")</f>
        <v/>
      </c>
      <c r="B26" s="155" t="str">
        <f>IFERROR(INDEX(Lists!$K$1:$K$24,MATCH('Budget Mapping'!E26,Lists!$I$1:$I$24,0)),"")</f>
        <v/>
      </c>
      <c r="C26" s="155"/>
      <c r="D26" s="155" t="str">
        <f>IFERROR(VLOOKUP(C26,'COA Mapping'!$A$1:$C$533,2,FALSE),"Unmapped")</f>
        <v>Unmapped</v>
      </c>
      <c r="E26" s="156" t="str">
        <f>IFERROR(VLOOKUP(C26,'COA Mapping'!$A$1:$C$533,3,FALSE),"Unmapped")</f>
        <v>Unmapped</v>
      </c>
      <c r="F26" s="157">
        <f t="shared" si="0"/>
        <v>0</v>
      </c>
      <c r="G26" s="154"/>
      <c r="H26" s="155"/>
      <c r="I26" s="155"/>
      <c r="J26" s="155"/>
      <c r="K26" s="156"/>
      <c r="L26" s="154"/>
      <c r="M26" s="155"/>
      <c r="N26" s="155"/>
      <c r="O26" s="155"/>
      <c r="P26" s="155"/>
      <c r="Q26" s="155"/>
      <c r="R26" s="155"/>
      <c r="S26" s="155"/>
      <c r="T26" s="155"/>
      <c r="U26" s="155"/>
      <c r="V26" s="155"/>
      <c r="W26" s="155"/>
      <c r="X26" s="155"/>
      <c r="Y26" s="155"/>
      <c r="Z26" s="155"/>
      <c r="AA26" s="155"/>
      <c r="AB26" s="155"/>
      <c r="AC26" s="155"/>
      <c r="AD26" s="155"/>
      <c r="AE26" s="156"/>
      <c r="AF26" s="154"/>
      <c r="AG26" s="155"/>
      <c r="AH26" s="155"/>
      <c r="AI26" s="155"/>
      <c r="AJ26" s="155"/>
      <c r="AK26" s="155"/>
      <c r="AL26" s="155"/>
      <c r="AM26" s="155"/>
      <c r="AN26" s="155"/>
      <c r="AO26" s="155"/>
      <c r="AP26" s="155"/>
      <c r="AQ26" s="155"/>
      <c r="AR26" s="155"/>
      <c r="AS26" s="155"/>
      <c r="AT26" s="155"/>
      <c r="AU26" s="155"/>
      <c r="AV26" s="155"/>
      <c r="AW26" s="155"/>
      <c r="AX26" s="155"/>
      <c r="AY26" s="156"/>
      <c r="AZ26" s="154"/>
      <c r="BA26" s="155"/>
      <c r="BB26" s="155"/>
      <c r="BC26" s="155"/>
      <c r="BD26" s="155"/>
      <c r="BE26" s="155"/>
      <c r="BF26" s="155"/>
      <c r="BG26" s="155"/>
      <c r="BH26" s="155"/>
      <c r="BI26" s="155"/>
      <c r="BJ26" s="155"/>
      <c r="BK26" s="155"/>
      <c r="BL26" s="155"/>
      <c r="BM26" s="155"/>
      <c r="BN26" s="155"/>
      <c r="BO26" s="155"/>
      <c r="BP26" s="155"/>
      <c r="BQ26" s="155"/>
      <c r="BR26" s="155"/>
      <c r="BS26" s="156"/>
      <c r="BT26" s="154"/>
      <c r="BU26" s="155"/>
      <c r="BV26" s="155"/>
      <c r="BW26" s="155"/>
      <c r="BX26" s="155"/>
      <c r="BY26" s="155"/>
      <c r="BZ26" s="155"/>
      <c r="CA26" s="155"/>
      <c r="CB26" s="155"/>
      <c r="CC26" s="155"/>
      <c r="CD26" s="155"/>
      <c r="CE26" s="155"/>
      <c r="CF26" s="155"/>
      <c r="CG26" s="155"/>
      <c r="CH26" s="155"/>
      <c r="CI26" s="155"/>
      <c r="CJ26" s="155"/>
      <c r="CK26" s="155"/>
      <c r="CL26" s="155"/>
      <c r="CM26" s="156"/>
    </row>
    <row r="27" spans="1:91" x14ac:dyDescent="0.3">
      <c r="A27" s="154" t="str">
        <f>IFERROR(INDEX(Lists!$J$1:$J$24,MATCH('Budget Mapping'!E27,Lists!$I$1:$I$24,0)),"")</f>
        <v/>
      </c>
      <c r="B27" s="155" t="str">
        <f>IFERROR(INDEX(Lists!$K$1:$K$24,MATCH('Budget Mapping'!E27,Lists!$I$1:$I$24,0)),"")</f>
        <v/>
      </c>
      <c r="C27" s="155"/>
      <c r="D27" s="155" t="str">
        <f>IFERROR(VLOOKUP(C27,'COA Mapping'!$A$1:$C$533,2,FALSE),"Unmapped")</f>
        <v>Unmapped</v>
      </c>
      <c r="E27" s="156" t="str">
        <f>IFERROR(VLOOKUP(C27,'COA Mapping'!$A$1:$C$533,3,FALSE),"Unmapped")</f>
        <v>Unmapped</v>
      </c>
      <c r="F27" s="157">
        <f t="shared" si="0"/>
        <v>0</v>
      </c>
      <c r="G27" s="154"/>
      <c r="H27" s="155"/>
      <c r="I27" s="155"/>
      <c r="J27" s="155"/>
      <c r="K27" s="156"/>
      <c r="L27" s="154"/>
      <c r="M27" s="155"/>
      <c r="N27" s="155"/>
      <c r="O27" s="155"/>
      <c r="P27" s="155"/>
      <c r="Q27" s="155"/>
      <c r="R27" s="155"/>
      <c r="S27" s="155"/>
      <c r="T27" s="155"/>
      <c r="U27" s="155"/>
      <c r="V27" s="155"/>
      <c r="W27" s="155"/>
      <c r="X27" s="155"/>
      <c r="Y27" s="155"/>
      <c r="Z27" s="155"/>
      <c r="AA27" s="155"/>
      <c r="AB27" s="155"/>
      <c r="AC27" s="155"/>
      <c r="AD27" s="155"/>
      <c r="AE27" s="156"/>
      <c r="AF27" s="154"/>
      <c r="AG27" s="155"/>
      <c r="AH27" s="155"/>
      <c r="AI27" s="155"/>
      <c r="AJ27" s="155"/>
      <c r="AK27" s="155"/>
      <c r="AL27" s="155"/>
      <c r="AM27" s="155"/>
      <c r="AN27" s="155"/>
      <c r="AO27" s="155"/>
      <c r="AP27" s="155"/>
      <c r="AQ27" s="155"/>
      <c r="AR27" s="155"/>
      <c r="AS27" s="155"/>
      <c r="AT27" s="155"/>
      <c r="AU27" s="155"/>
      <c r="AV27" s="155"/>
      <c r="AW27" s="155"/>
      <c r="AX27" s="155"/>
      <c r="AY27" s="156"/>
      <c r="AZ27" s="154"/>
      <c r="BA27" s="155"/>
      <c r="BB27" s="155"/>
      <c r="BC27" s="155"/>
      <c r="BD27" s="155"/>
      <c r="BE27" s="155"/>
      <c r="BF27" s="155"/>
      <c r="BG27" s="155"/>
      <c r="BH27" s="155"/>
      <c r="BI27" s="155"/>
      <c r="BJ27" s="155"/>
      <c r="BK27" s="155"/>
      <c r="BL27" s="155"/>
      <c r="BM27" s="155"/>
      <c r="BN27" s="155"/>
      <c r="BO27" s="155"/>
      <c r="BP27" s="155"/>
      <c r="BQ27" s="155"/>
      <c r="BR27" s="155"/>
      <c r="BS27" s="156"/>
      <c r="BT27" s="154"/>
      <c r="BU27" s="155"/>
      <c r="BV27" s="155"/>
      <c r="BW27" s="155"/>
      <c r="BX27" s="155"/>
      <c r="BY27" s="155"/>
      <c r="BZ27" s="155"/>
      <c r="CA27" s="155"/>
      <c r="CB27" s="155"/>
      <c r="CC27" s="155"/>
      <c r="CD27" s="155"/>
      <c r="CE27" s="155"/>
      <c r="CF27" s="155"/>
      <c r="CG27" s="155"/>
      <c r="CH27" s="155"/>
      <c r="CI27" s="155"/>
      <c r="CJ27" s="155"/>
      <c r="CK27" s="155"/>
      <c r="CL27" s="155"/>
      <c r="CM27" s="156"/>
    </row>
    <row r="28" spans="1:91" x14ac:dyDescent="0.3">
      <c r="A28" s="154" t="str">
        <f>IFERROR(INDEX(Lists!$J$1:$J$24,MATCH('Budget Mapping'!E28,Lists!$I$1:$I$24,0)),"")</f>
        <v/>
      </c>
      <c r="B28" s="155" t="str">
        <f>IFERROR(INDEX(Lists!$K$1:$K$24,MATCH('Budget Mapping'!E28,Lists!$I$1:$I$24,0)),"")</f>
        <v/>
      </c>
      <c r="C28" s="155"/>
      <c r="D28" s="155" t="str">
        <f>IFERROR(VLOOKUP(C28,'COA Mapping'!$A$1:$C$533,2,FALSE),"Unmapped")</f>
        <v>Unmapped</v>
      </c>
      <c r="E28" s="156" t="str">
        <f>IFERROR(VLOOKUP(C28,'COA Mapping'!$A$1:$C$533,3,FALSE),"Unmapped")</f>
        <v>Unmapped</v>
      </c>
      <c r="F28" s="157">
        <f t="shared" si="0"/>
        <v>0</v>
      </c>
      <c r="G28" s="154"/>
      <c r="H28" s="155"/>
      <c r="I28" s="155"/>
      <c r="J28" s="155"/>
      <c r="K28" s="156"/>
      <c r="L28" s="154"/>
      <c r="M28" s="155"/>
      <c r="N28" s="155"/>
      <c r="O28" s="155"/>
      <c r="P28" s="155"/>
      <c r="Q28" s="155"/>
      <c r="R28" s="155"/>
      <c r="S28" s="155"/>
      <c r="T28" s="155"/>
      <c r="U28" s="155"/>
      <c r="V28" s="155"/>
      <c r="W28" s="155"/>
      <c r="X28" s="155"/>
      <c r="Y28" s="155"/>
      <c r="Z28" s="155"/>
      <c r="AA28" s="155"/>
      <c r="AB28" s="155"/>
      <c r="AC28" s="155"/>
      <c r="AD28" s="155"/>
      <c r="AE28" s="156"/>
      <c r="AF28" s="154"/>
      <c r="AG28" s="155"/>
      <c r="AH28" s="155"/>
      <c r="AI28" s="155"/>
      <c r="AJ28" s="155"/>
      <c r="AK28" s="155"/>
      <c r="AL28" s="155"/>
      <c r="AM28" s="155"/>
      <c r="AN28" s="155"/>
      <c r="AO28" s="155"/>
      <c r="AP28" s="155"/>
      <c r="AQ28" s="155"/>
      <c r="AR28" s="155"/>
      <c r="AS28" s="155"/>
      <c r="AT28" s="155"/>
      <c r="AU28" s="155"/>
      <c r="AV28" s="155"/>
      <c r="AW28" s="155"/>
      <c r="AX28" s="155"/>
      <c r="AY28" s="156"/>
      <c r="AZ28" s="154"/>
      <c r="BA28" s="155"/>
      <c r="BB28" s="155"/>
      <c r="BC28" s="155"/>
      <c r="BD28" s="155"/>
      <c r="BE28" s="155"/>
      <c r="BF28" s="155"/>
      <c r="BG28" s="155"/>
      <c r="BH28" s="155"/>
      <c r="BI28" s="155"/>
      <c r="BJ28" s="155"/>
      <c r="BK28" s="155"/>
      <c r="BL28" s="155"/>
      <c r="BM28" s="155"/>
      <c r="BN28" s="155"/>
      <c r="BO28" s="155"/>
      <c r="BP28" s="155"/>
      <c r="BQ28" s="155"/>
      <c r="BR28" s="155"/>
      <c r="BS28" s="156"/>
      <c r="BT28" s="154"/>
      <c r="BU28" s="155"/>
      <c r="BV28" s="155"/>
      <c r="BW28" s="155"/>
      <c r="BX28" s="155"/>
      <c r="BY28" s="155"/>
      <c r="BZ28" s="155"/>
      <c r="CA28" s="155"/>
      <c r="CB28" s="155"/>
      <c r="CC28" s="155"/>
      <c r="CD28" s="155"/>
      <c r="CE28" s="155"/>
      <c r="CF28" s="155"/>
      <c r="CG28" s="155"/>
      <c r="CH28" s="155"/>
      <c r="CI28" s="155"/>
      <c r="CJ28" s="155"/>
      <c r="CK28" s="155"/>
      <c r="CL28" s="155"/>
      <c r="CM28" s="156"/>
    </row>
    <row r="29" spans="1:91" x14ac:dyDescent="0.3">
      <c r="A29" s="154" t="str">
        <f>IFERROR(INDEX(Lists!$J$1:$J$24,MATCH('Budget Mapping'!E29,Lists!$I$1:$I$24,0)),"")</f>
        <v/>
      </c>
      <c r="B29" s="155" t="str">
        <f>IFERROR(INDEX(Lists!$K$1:$K$24,MATCH('Budget Mapping'!E29,Lists!$I$1:$I$24,0)),"")</f>
        <v/>
      </c>
      <c r="C29" s="155"/>
      <c r="D29" s="155" t="str">
        <f>IFERROR(VLOOKUP(C29,'COA Mapping'!$A$1:$C$533,2,FALSE),"Unmapped")</f>
        <v>Unmapped</v>
      </c>
      <c r="E29" s="156" t="str">
        <f>IFERROR(VLOOKUP(C29,'COA Mapping'!$A$1:$C$533,3,FALSE),"Unmapped")</f>
        <v>Unmapped</v>
      </c>
      <c r="F29" s="157">
        <f t="shared" si="0"/>
        <v>0</v>
      </c>
      <c r="G29" s="154"/>
      <c r="H29" s="155"/>
      <c r="I29" s="155"/>
      <c r="J29" s="155"/>
      <c r="K29" s="156"/>
      <c r="L29" s="154"/>
      <c r="M29" s="155"/>
      <c r="N29" s="155"/>
      <c r="O29" s="155"/>
      <c r="P29" s="155"/>
      <c r="Q29" s="155"/>
      <c r="R29" s="155"/>
      <c r="S29" s="155"/>
      <c r="T29" s="155"/>
      <c r="U29" s="155"/>
      <c r="V29" s="155"/>
      <c r="W29" s="155"/>
      <c r="X29" s="155"/>
      <c r="Y29" s="155"/>
      <c r="Z29" s="155"/>
      <c r="AA29" s="155"/>
      <c r="AB29" s="155"/>
      <c r="AC29" s="155"/>
      <c r="AD29" s="155"/>
      <c r="AE29" s="156"/>
      <c r="AF29" s="154"/>
      <c r="AG29" s="155"/>
      <c r="AH29" s="155"/>
      <c r="AI29" s="155"/>
      <c r="AJ29" s="155"/>
      <c r="AK29" s="155"/>
      <c r="AL29" s="155"/>
      <c r="AM29" s="155"/>
      <c r="AN29" s="155"/>
      <c r="AO29" s="155"/>
      <c r="AP29" s="155"/>
      <c r="AQ29" s="155"/>
      <c r="AR29" s="155"/>
      <c r="AS29" s="155"/>
      <c r="AT29" s="155"/>
      <c r="AU29" s="155"/>
      <c r="AV29" s="155"/>
      <c r="AW29" s="155"/>
      <c r="AX29" s="155"/>
      <c r="AY29" s="156"/>
      <c r="AZ29" s="154"/>
      <c r="BA29" s="155"/>
      <c r="BB29" s="155"/>
      <c r="BC29" s="155"/>
      <c r="BD29" s="155"/>
      <c r="BE29" s="155"/>
      <c r="BF29" s="155"/>
      <c r="BG29" s="155"/>
      <c r="BH29" s="155"/>
      <c r="BI29" s="155"/>
      <c r="BJ29" s="155"/>
      <c r="BK29" s="155"/>
      <c r="BL29" s="155"/>
      <c r="BM29" s="155"/>
      <c r="BN29" s="155"/>
      <c r="BO29" s="155"/>
      <c r="BP29" s="155"/>
      <c r="BQ29" s="155"/>
      <c r="BR29" s="155"/>
      <c r="BS29" s="156"/>
      <c r="BT29" s="154"/>
      <c r="BU29" s="155"/>
      <c r="BV29" s="155"/>
      <c r="BW29" s="155"/>
      <c r="BX29" s="155"/>
      <c r="BY29" s="155"/>
      <c r="BZ29" s="155"/>
      <c r="CA29" s="155"/>
      <c r="CB29" s="155"/>
      <c r="CC29" s="155"/>
      <c r="CD29" s="155"/>
      <c r="CE29" s="155"/>
      <c r="CF29" s="155"/>
      <c r="CG29" s="155"/>
      <c r="CH29" s="155"/>
      <c r="CI29" s="155"/>
      <c r="CJ29" s="155"/>
      <c r="CK29" s="155"/>
      <c r="CL29" s="155"/>
      <c r="CM29" s="156"/>
    </row>
    <row r="30" spans="1:91" x14ac:dyDescent="0.3">
      <c r="A30" s="154" t="str">
        <f>IFERROR(INDEX(Lists!$J$1:$J$24,MATCH('Budget Mapping'!E30,Lists!$I$1:$I$24,0)),"")</f>
        <v/>
      </c>
      <c r="B30" s="155" t="str">
        <f>IFERROR(INDEX(Lists!$K$1:$K$24,MATCH('Budget Mapping'!E30,Lists!$I$1:$I$24,0)),"")</f>
        <v/>
      </c>
      <c r="C30" s="155"/>
      <c r="D30" s="155" t="str">
        <f>IFERROR(VLOOKUP(C30,'COA Mapping'!$A$1:$C$533,2,FALSE),"Unmapped")</f>
        <v>Unmapped</v>
      </c>
      <c r="E30" s="156" t="str">
        <f>IFERROR(VLOOKUP(C30,'COA Mapping'!$A$1:$C$533,3,FALSE),"Unmapped")</f>
        <v>Unmapped</v>
      </c>
      <c r="F30" s="157">
        <f t="shared" si="0"/>
        <v>0</v>
      </c>
      <c r="G30" s="154"/>
      <c r="H30" s="155"/>
      <c r="I30" s="155"/>
      <c r="J30" s="155"/>
      <c r="K30" s="156"/>
      <c r="L30" s="154"/>
      <c r="M30" s="155"/>
      <c r="N30" s="155"/>
      <c r="O30" s="155"/>
      <c r="P30" s="155"/>
      <c r="Q30" s="155"/>
      <c r="R30" s="155"/>
      <c r="S30" s="155"/>
      <c r="T30" s="155"/>
      <c r="U30" s="155"/>
      <c r="V30" s="155"/>
      <c r="W30" s="155"/>
      <c r="X30" s="155"/>
      <c r="Y30" s="155"/>
      <c r="Z30" s="155"/>
      <c r="AA30" s="155"/>
      <c r="AB30" s="155"/>
      <c r="AC30" s="155"/>
      <c r="AD30" s="155"/>
      <c r="AE30" s="156"/>
      <c r="AF30" s="154"/>
      <c r="AG30" s="155"/>
      <c r="AH30" s="155"/>
      <c r="AI30" s="155"/>
      <c r="AJ30" s="155"/>
      <c r="AK30" s="155"/>
      <c r="AL30" s="155"/>
      <c r="AM30" s="155"/>
      <c r="AN30" s="155"/>
      <c r="AO30" s="155"/>
      <c r="AP30" s="155"/>
      <c r="AQ30" s="155"/>
      <c r="AR30" s="155"/>
      <c r="AS30" s="155"/>
      <c r="AT30" s="155"/>
      <c r="AU30" s="155"/>
      <c r="AV30" s="155"/>
      <c r="AW30" s="155"/>
      <c r="AX30" s="155"/>
      <c r="AY30" s="156"/>
      <c r="AZ30" s="154"/>
      <c r="BA30" s="155"/>
      <c r="BB30" s="155"/>
      <c r="BC30" s="155"/>
      <c r="BD30" s="155"/>
      <c r="BE30" s="155"/>
      <c r="BF30" s="155"/>
      <c r="BG30" s="155"/>
      <c r="BH30" s="155"/>
      <c r="BI30" s="155"/>
      <c r="BJ30" s="155"/>
      <c r="BK30" s="155"/>
      <c r="BL30" s="155"/>
      <c r="BM30" s="155"/>
      <c r="BN30" s="155"/>
      <c r="BO30" s="155"/>
      <c r="BP30" s="155"/>
      <c r="BQ30" s="155"/>
      <c r="BR30" s="155"/>
      <c r="BS30" s="156"/>
      <c r="BT30" s="154"/>
      <c r="BU30" s="155"/>
      <c r="BV30" s="155"/>
      <c r="BW30" s="155"/>
      <c r="BX30" s="155"/>
      <c r="BY30" s="155"/>
      <c r="BZ30" s="155"/>
      <c r="CA30" s="155"/>
      <c r="CB30" s="155"/>
      <c r="CC30" s="155"/>
      <c r="CD30" s="155"/>
      <c r="CE30" s="155"/>
      <c r="CF30" s="155"/>
      <c r="CG30" s="155"/>
      <c r="CH30" s="155"/>
      <c r="CI30" s="155"/>
      <c r="CJ30" s="155"/>
      <c r="CK30" s="155"/>
      <c r="CL30" s="155"/>
      <c r="CM30" s="156"/>
    </row>
    <row r="31" spans="1:91" x14ac:dyDescent="0.3">
      <c r="A31" s="154" t="str">
        <f>IFERROR(INDEX(Lists!$J$1:$J$24,MATCH('Budget Mapping'!E31,Lists!$I$1:$I$24,0)),"")</f>
        <v/>
      </c>
      <c r="B31" s="155" t="str">
        <f>IFERROR(INDEX(Lists!$K$1:$K$24,MATCH('Budget Mapping'!E31,Lists!$I$1:$I$24,0)),"")</f>
        <v/>
      </c>
      <c r="C31" s="155"/>
      <c r="D31" s="155" t="str">
        <f>IFERROR(VLOOKUP(C31,'COA Mapping'!$A$1:$C$533,2,FALSE),"Unmapped")</f>
        <v>Unmapped</v>
      </c>
      <c r="E31" s="156" t="str">
        <f>IFERROR(VLOOKUP(C31,'COA Mapping'!$A$1:$C$533,3,FALSE),"Unmapped")</f>
        <v>Unmapped</v>
      </c>
      <c r="F31" s="157">
        <f t="shared" si="0"/>
        <v>0</v>
      </c>
      <c r="G31" s="154"/>
      <c r="H31" s="155"/>
      <c r="I31" s="155"/>
      <c r="J31" s="155"/>
      <c r="K31" s="156"/>
      <c r="L31" s="154"/>
      <c r="M31" s="155"/>
      <c r="N31" s="155"/>
      <c r="O31" s="155"/>
      <c r="P31" s="155"/>
      <c r="Q31" s="155"/>
      <c r="R31" s="155"/>
      <c r="S31" s="155"/>
      <c r="T31" s="155"/>
      <c r="U31" s="155"/>
      <c r="V31" s="155"/>
      <c r="W31" s="155"/>
      <c r="X31" s="155"/>
      <c r="Y31" s="155"/>
      <c r="Z31" s="155"/>
      <c r="AA31" s="155"/>
      <c r="AB31" s="155"/>
      <c r="AC31" s="155"/>
      <c r="AD31" s="155"/>
      <c r="AE31" s="156"/>
      <c r="AF31" s="154"/>
      <c r="AG31" s="155"/>
      <c r="AH31" s="155"/>
      <c r="AI31" s="155"/>
      <c r="AJ31" s="155"/>
      <c r="AK31" s="155"/>
      <c r="AL31" s="155"/>
      <c r="AM31" s="155"/>
      <c r="AN31" s="155"/>
      <c r="AO31" s="155"/>
      <c r="AP31" s="155"/>
      <c r="AQ31" s="155"/>
      <c r="AR31" s="155"/>
      <c r="AS31" s="155"/>
      <c r="AT31" s="155"/>
      <c r="AU31" s="155"/>
      <c r="AV31" s="155"/>
      <c r="AW31" s="155"/>
      <c r="AX31" s="155"/>
      <c r="AY31" s="156"/>
      <c r="AZ31" s="154"/>
      <c r="BA31" s="155"/>
      <c r="BB31" s="155"/>
      <c r="BC31" s="155"/>
      <c r="BD31" s="155"/>
      <c r="BE31" s="155"/>
      <c r="BF31" s="155"/>
      <c r="BG31" s="155"/>
      <c r="BH31" s="155"/>
      <c r="BI31" s="155"/>
      <c r="BJ31" s="155"/>
      <c r="BK31" s="155"/>
      <c r="BL31" s="155"/>
      <c r="BM31" s="155"/>
      <c r="BN31" s="155"/>
      <c r="BO31" s="155"/>
      <c r="BP31" s="155"/>
      <c r="BQ31" s="155"/>
      <c r="BR31" s="155"/>
      <c r="BS31" s="156"/>
      <c r="BT31" s="154"/>
      <c r="BU31" s="155"/>
      <c r="BV31" s="155"/>
      <c r="BW31" s="155"/>
      <c r="BX31" s="155"/>
      <c r="BY31" s="155"/>
      <c r="BZ31" s="155"/>
      <c r="CA31" s="155"/>
      <c r="CB31" s="155"/>
      <c r="CC31" s="155"/>
      <c r="CD31" s="155"/>
      <c r="CE31" s="155"/>
      <c r="CF31" s="155"/>
      <c r="CG31" s="155"/>
      <c r="CH31" s="155"/>
      <c r="CI31" s="155"/>
      <c r="CJ31" s="155"/>
      <c r="CK31" s="155"/>
      <c r="CL31" s="155"/>
      <c r="CM31" s="156"/>
    </row>
    <row r="32" spans="1:91" x14ac:dyDescent="0.3">
      <c r="A32" s="154" t="str">
        <f>IFERROR(INDEX(Lists!$J$1:$J$24,MATCH('Budget Mapping'!E32,Lists!$I$1:$I$24,0)),"")</f>
        <v/>
      </c>
      <c r="B32" s="155" t="str">
        <f>IFERROR(INDEX(Lists!$K$1:$K$24,MATCH('Budget Mapping'!E32,Lists!$I$1:$I$24,0)),"")</f>
        <v/>
      </c>
      <c r="C32" s="155"/>
      <c r="D32" s="155" t="str">
        <f>IFERROR(VLOOKUP(C32,'COA Mapping'!$A$1:$C$533,2,FALSE),"Unmapped")</f>
        <v>Unmapped</v>
      </c>
      <c r="E32" s="156" t="str">
        <f>IFERROR(VLOOKUP(C32,'COA Mapping'!$A$1:$C$533,3,FALSE),"Unmapped")</f>
        <v>Unmapped</v>
      </c>
      <c r="F32" s="157">
        <f t="shared" si="0"/>
        <v>0</v>
      </c>
      <c r="G32" s="154"/>
      <c r="H32" s="155"/>
      <c r="I32" s="155"/>
      <c r="J32" s="155"/>
      <c r="K32" s="156"/>
      <c r="L32" s="154"/>
      <c r="M32" s="155"/>
      <c r="N32" s="155"/>
      <c r="O32" s="155"/>
      <c r="P32" s="155"/>
      <c r="Q32" s="155"/>
      <c r="R32" s="155"/>
      <c r="S32" s="155"/>
      <c r="T32" s="155"/>
      <c r="U32" s="155"/>
      <c r="V32" s="155"/>
      <c r="W32" s="155"/>
      <c r="X32" s="155"/>
      <c r="Y32" s="155"/>
      <c r="Z32" s="155"/>
      <c r="AA32" s="155"/>
      <c r="AB32" s="155"/>
      <c r="AC32" s="155"/>
      <c r="AD32" s="155"/>
      <c r="AE32" s="156"/>
      <c r="AF32" s="154"/>
      <c r="AG32" s="155"/>
      <c r="AH32" s="155"/>
      <c r="AI32" s="155"/>
      <c r="AJ32" s="155"/>
      <c r="AK32" s="155"/>
      <c r="AL32" s="155"/>
      <c r="AM32" s="155"/>
      <c r="AN32" s="155"/>
      <c r="AO32" s="155"/>
      <c r="AP32" s="155"/>
      <c r="AQ32" s="155"/>
      <c r="AR32" s="155"/>
      <c r="AS32" s="155"/>
      <c r="AT32" s="155"/>
      <c r="AU32" s="155"/>
      <c r="AV32" s="155"/>
      <c r="AW32" s="155"/>
      <c r="AX32" s="155"/>
      <c r="AY32" s="156"/>
      <c r="AZ32" s="154"/>
      <c r="BA32" s="155"/>
      <c r="BB32" s="155"/>
      <c r="BC32" s="155"/>
      <c r="BD32" s="155"/>
      <c r="BE32" s="155"/>
      <c r="BF32" s="155"/>
      <c r="BG32" s="155"/>
      <c r="BH32" s="155"/>
      <c r="BI32" s="155"/>
      <c r="BJ32" s="155"/>
      <c r="BK32" s="155"/>
      <c r="BL32" s="155"/>
      <c r="BM32" s="155"/>
      <c r="BN32" s="155"/>
      <c r="BO32" s="155"/>
      <c r="BP32" s="155"/>
      <c r="BQ32" s="155"/>
      <c r="BR32" s="155"/>
      <c r="BS32" s="156"/>
      <c r="BT32" s="154"/>
      <c r="BU32" s="155"/>
      <c r="BV32" s="155"/>
      <c r="BW32" s="155"/>
      <c r="BX32" s="155"/>
      <c r="BY32" s="155"/>
      <c r="BZ32" s="155"/>
      <c r="CA32" s="155"/>
      <c r="CB32" s="155"/>
      <c r="CC32" s="155"/>
      <c r="CD32" s="155"/>
      <c r="CE32" s="155"/>
      <c r="CF32" s="155"/>
      <c r="CG32" s="155"/>
      <c r="CH32" s="155"/>
      <c r="CI32" s="155"/>
      <c r="CJ32" s="155"/>
      <c r="CK32" s="155"/>
      <c r="CL32" s="155"/>
      <c r="CM32" s="156"/>
    </row>
    <row r="33" spans="1:91" x14ac:dyDescent="0.3">
      <c r="A33" s="154" t="str">
        <f>IFERROR(INDEX(Lists!$J$1:$J$24,MATCH('Budget Mapping'!E33,Lists!$I$1:$I$24,0)),"")</f>
        <v/>
      </c>
      <c r="B33" s="155" t="str">
        <f>IFERROR(INDEX(Lists!$K$1:$K$24,MATCH('Budget Mapping'!E33,Lists!$I$1:$I$24,0)),"")</f>
        <v/>
      </c>
      <c r="C33" s="155"/>
      <c r="D33" s="155" t="str">
        <f>IFERROR(VLOOKUP(C33,'COA Mapping'!$A$1:$C$533,2,FALSE),"Unmapped")</f>
        <v>Unmapped</v>
      </c>
      <c r="E33" s="156" t="str">
        <f>IFERROR(VLOOKUP(C33,'COA Mapping'!$A$1:$C$533,3,FALSE),"Unmapped")</f>
        <v>Unmapped</v>
      </c>
      <c r="F33" s="157">
        <f t="shared" si="0"/>
        <v>0</v>
      </c>
      <c r="G33" s="154"/>
      <c r="H33" s="155"/>
      <c r="I33" s="155"/>
      <c r="J33" s="155"/>
      <c r="K33" s="156"/>
      <c r="L33" s="154"/>
      <c r="M33" s="155"/>
      <c r="N33" s="155"/>
      <c r="O33" s="155"/>
      <c r="P33" s="155"/>
      <c r="Q33" s="155"/>
      <c r="R33" s="155"/>
      <c r="S33" s="155"/>
      <c r="T33" s="155"/>
      <c r="U33" s="155"/>
      <c r="V33" s="155"/>
      <c r="W33" s="155"/>
      <c r="X33" s="155"/>
      <c r="Y33" s="155"/>
      <c r="Z33" s="155"/>
      <c r="AA33" s="155"/>
      <c r="AB33" s="155"/>
      <c r="AC33" s="155"/>
      <c r="AD33" s="155"/>
      <c r="AE33" s="156"/>
      <c r="AF33" s="154"/>
      <c r="AG33" s="155"/>
      <c r="AH33" s="155"/>
      <c r="AI33" s="155"/>
      <c r="AJ33" s="155"/>
      <c r="AK33" s="155"/>
      <c r="AL33" s="155"/>
      <c r="AM33" s="155"/>
      <c r="AN33" s="155"/>
      <c r="AO33" s="155"/>
      <c r="AP33" s="155"/>
      <c r="AQ33" s="155"/>
      <c r="AR33" s="155"/>
      <c r="AS33" s="155"/>
      <c r="AT33" s="155"/>
      <c r="AU33" s="155"/>
      <c r="AV33" s="155"/>
      <c r="AW33" s="155"/>
      <c r="AX33" s="155"/>
      <c r="AY33" s="156"/>
      <c r="AZ33" s="154"/>
      <c r="BA33" s="155"/>
      <c r="BB33" s="155"/>
      <c r="BC33" s="155"/>
      <c r="BD33" s="155"/>
      <c r="BE33" s="155"/>
      <c r="BF33" s="155"/>
      <c r="BG33" s="155"/>
      <c r="BH33" s="155"/>
      <c r="BI33" s="155"/>
      <c r="BJ33" s="155"/>
      <c r="BK33" s="155"/>
      <c r="BL33" s="155"/>
      <c r="BM33" s="155"/>
      <c r="BN33" s="155"/>
      <c r="BO33" s="155"/>
      <c r="BP33" s="155"/>
      <c r="BQ33" s="155"/>
      <c r="BR33" s="155"/>
      <c r="BS33" s="156"/>
      <c r="BT33" s="154"/>
      <c r="BU33" s="155"/>
      <c r="BV33" s="155"/>
      <c r="BW33" s="155"/>
      <c r="BX33" s="155"/>
      <c r="BY33" s="155"/>
      <c r="BZ33" s="155"/>
      <c r="CA33" s="155"/>
      <c r="CB33" s="155"/>
      <c r="CC33" s="155"/>
      <c r="CD33" s="155"/>
      <c r="CE33" s="155"/>
      <c r="CF33" s="155"/>
      <c r="CG33" s="155"/>
      <c r="CH33" s="155"/>
      <c r="CI33" s="155"/>
      <c r="CJ33" s="155"/>
      <c r="CK33" s="155"/>
      <c r="CL33" s="155"/>
      <c r="CM33" s="156"/>
    </row>
    <row r="34" spans="1:91" x14ac:dyDescent="0.3">
      <c r="A34" s="154" t="str">
        <f>IFERROR(INDEX(Lists!$J$1:$J$24,MATCH('Budget Mapping'!E34,Lists!$I$1:$I$24,0)),"")</f>
        <v/>
      </c>
      <c r="B34" s="155" t="str">
        <f>IFERROR(INDEX(Lists!$K$1:$K$24,MATCH('Budget Mapping'!E34,Lists!$I$1:$I$24,0)),"")</f>
        <v/>
      </c>
      <c r="C34" s="155"/>
      <c r="D34" s="155" t="str">
        <f>IFERROR(VLOOKUP(C34,'COA Mapping'!$A$1:$C$533,2,FALSE),"Unmapped")</f>
        <v>Unmapped</v>
      </c>
      <c r="E34" s="156" t="str">
        <f>IFERROR(VLOOKUP(C34,'COA Mapping'!$A$1:$C$533,3,FALSE),"Unmapped")</f>
        <v>Unmapped</v>
      </c>
      <c r="F34" s="157">
        <f t="shared" si="0"/>
        <v>0</v>
      </c>
      <c r="G34" s="154"/>
      <c r="H34" s="155"/>
      <c r="I34" s="155"/>
      <c r="J34" s="155"/>
      <c r="K34" s="156"/>
      <c r="L34" s="154"/>
      <c r="M34" s="155"/>
      <c r="N34" s="155"/>
      <c r="O34" s="155"/>
      <c r="P34" s="155"/>
      <c r="Q34" s="155"/>
      <c r="R34" s="155"/>
      <c r="S34" s="155"/>
      <c r="T34" s="155"/>
      <c r="U34" s="155"/>
      <c r="V34" s="155"/>
      <c r="W34" s="155"/>
      <c r="X34" s="155"/>
      <c r="Y34" s="155"/>
      <c r="Z34" s="155"/>
      <c r="AA34" s="155"/>
      <c r="AB34" s="155"/>
      <c r="AC34" s="155"/>
      <c r="AD34" s="155"/>
      <c r="AE34" s="156"/>
      <c r="AF34" s="154"/>
      <c r="AG34" s="155"/>
      <c r="AH34" s="155"/>
      <c r="AI34" s="155"/>
      <c r="AJ34" s="155"/>
      <c r="AK34" s="155"/>
      <c r="AL34" s="155"/>
      <c r="AM34" s="155"/>
      <c r="AN34" s="155"/>
      <c r="AO34" s="155"/>
      <c r="AP34" s="155"/>
      <c r="AQ34" s="155"/>
      <c r="AR34" s="155"/>
      <c r="AS34" s="155"/>
      <c r="AT34" s="155"/>
      <c r="AU34" s="155"/>
      <c r="AV34" s="155"/>
      <c r="AW34" s="155"/>
      <c r="AX34" s="155"/>
      <c r="AY34" s="156"/>
      <c r="AZ34" s="154"/>
      <c r="BA34" s="155"/>
      <c r="BB34" s="155"/>
      <c r="BC34" s="155"/>
      <c r="BD34" s="155"/>
      <c r="BE34" s="155"/>
      <c r="BF34" s="155"/>
      <c r="BG34" s="155"/>
      <c r="BH34" s="155"/>
      <c r="BI34" s="155"/>
      <c r="BJ34" s="155"/>
      <c r="BK34" s="155"/>
      <c r="BL34" s="155"/>
      <c r="BM34" s="155"/>
      <c r="BN34" s="155"/>
      <c r="BO34" s="155"/>
      <c r="BP34" s="155"/>
      <c r="BQ34" s="155"/>
      <c r="BR34" s="155"/>
      <c r="BS34" s="156"/>
      <c r="BT34" s="154"/>
      <c r="BU34" s="155"/>
      <c r="BV34" s="155"/>
      <c r="BW34" s="155"/>
      <c r="BX34" s="155"/>
      <c r="BY34" s="155"/>
      <c r="BZ34" s="155"/>
      <c r="CA34" s="155"/>
      <c r="CB34" s="155"/>
      <c r="CC34" s="155"/>
      <c r="CD34" s="155"/>
      <c r="CE34" s="155"/>
      <c r="CF34" s="155"/>
      <c r="CG34" s="155"/>
      <c r="CH34" s="155"/>
      <c r="CI34" s="155"/>
      <c r="CJ34" s="155"/>
      <c r="CK34" s="155"/>
      <c r="CL34" s="155"/>
      <c r="CM34" s="156"/>
    </row>
    <row r="35" spans="1:91" x14ac:dyDescent="0.3">
      <c r="A35" s="154" t="str">
        <f>IFERROR(INDEX(Lists!$J$1:$J$24,MATCH('Budget Mapping'!E35,Lists!$I$1:$I$24,0)),"")</f>
        <v/>
      </c>
      <c r="B35" s="155" t="str">
        <f>IFERROR(INDEX(Lists!$K$1:$K$24,MATCH('Budget Mapping'!E35,Lists!$I$1:$I$24,0)),"")</f>
        <v/>
      </c>
      <c r="C35" s="155"/>
      <c r="D35" s="155" t="str">
        <f>IFERROR(VLOOKUP(C35,'COA Mapping'!$A$1:$C$533,2,FALSE),"Unmapped")</f>
        <v>Unmapped</v>
      </c>
      <c r="E35" s="156" t="str">
        <f>IFERROR(VLOOKUP(C35,'COA Mapping'!$A$1:$C$533,3,FALSE),"Unmapped")</f>
        <v>Unmapped</v>
      </c>
      <c r="F35" s="157">
        <f t="shared" si="0"/>
        <v>0</v>
      </c>
      <c r="G35" s="154"/>
      <c r="H35" s="155"/>
      <c r="I35" s="155"/>
      <c r="J35" s="155"/>
      <c r="K35" s="156"/>
      <c r="L35" s="154"/>
      <c r="M35" s="155"/>
      <c r="N35" s="155"/>
      <c r="O35" s="155"/>
      <c r="P35" s="155"/>
      <c r="Q35" s="155"/>
      <c r="R35" s="155"/>
      <c r="S35" s="155"/>
      <c r="T35" s="155"/>
      <c r="U35" s="155"/>
      <c r="V35" s="155"/>
      <c r="W35" s="155"/>
      <c r="X35" s="155"/>
      <c r="Y35" s="155"/>
      <c r="Z35" s="155"/>
      <c r="AA35" s="155"/>
      <c r="AB35" s="155"/>
      <c r="AC35" s="155"/>
      <c r="AD35" s="155"/>
      <c r="AE35" s="156"/>
      <c r="AF35" s="154"/>
      <c r="AG35" s="155"/>
      <c r="AH35" s="155"/>
      <c r="AI35" s="155"/>
      <c r="AJ35" s="155"/>
      <c r="AK35" s="155"/>
      <c r="AL35" s="155"/>
      <c r="AM35" s="155"/>
      <c r="AN35" s="155"/>
      <c r="AO35" s="155"/>
      <c r="AP35" s="155"/>
      <c r="AQ35" s="155"/>
      <c r="AR35" s="155"/>
      <c r="AS35" s="155"/>
      <c r="AT35" s="155"/>
      <c r="AU35" s="155"/>
      <c r="AV35" s="155"/>
      <c r="AW35" s="155"/>
      <c r="AX35" s="155"/>
      <c r="AY35" s="156"/>
      <c r="AZ35" s="154"/>
      <c r="BA35" s="155"/>
      <c r="BB35" s="155"/>
      <c r="BC35" s="155"/>
      <c r="BD35" s="155"/>
      <c r="BE35" s="155"/>
      <c r="BF35" s="155"/>
      <c r="BG35" s="155"/>
      <c r="BH35" s="155"/>
      <c r="BI35" s="155"/>
      <c r="BJ35" s="155"/>
      <c r="BK35" s="155"/>
      <c r="BL35" s="155"/>
      <c r="BM35" s="155"/>
      <c r="BN35" s="155"/>
      <c r="BO35" s="155"/>
      <c r="BP35" s="155"/>
      <c r="BQ35" s="155"/>
      <c r="BR35" s="155"/>
      <c r="BS35" s="156"/>
      <c r="BT35" s="154"/>
      <c r="BU35" s="155"/>
      <c r="BV35" s="155"/>
      <c r="BW35" s="155"/>
      <c r="BX35" s="155"/>
      <c r="BY35" s="155"/>
      <c r="BZ35" s="155"/>
      <c r="CA35" s="155"/>
      <c r="CB35" s="155"/>
      <c r="CC35" s="155"/>
      <c r="CD35" s="155"/>
      <c r="CE35" s="155"/>
      <c r="CF35" s="155"/>
      <c r="CG35" s="155"/>
      <c r="CH35" s="155"/>
      <c r="CI35" s="155"/>
      <c r="CJ35" s="155"/>
      <c r="CK35" s="155"/>
      <c r="CL35" s="155"/>
      <c r="CM35" s="156"/>
    </row>
    <row r="36" spans="1:91" x14ac:dyDescent="0.3">
      <c r="A36" s="154" t="str">
        <f>IFERROR(INDEX(Lists!$J$1:$J$24,MATCH('Budget Mapping'!E36,Lists!$I$1:$I$24,0)),"")</f>
        <v/>
      </c>
      <c r="B36" s="155" t="str">
        <f>IFERROR(INDEX(Lists!$K$1:$K$24,MATCH('Budget Mapping'!E36,Lists!$I$1:$I$24,0)),"")</f>
        <v/>
      </c>
      <c r="C36" s="155"/>
      <c r="D36" s="155" t="str">
        <f>IFERROR(VLOOKUP(C36,'COA Mapping'!$A$1:$C$533,2,FALSE),"Unmapped")</f>
        <v>Unmapped</v>
      </c>
      <c r="E36" s="156" t="str">
        <f>IFERROR(VLOOKUP(C36,'COA Mapping'!$A$1:$C$533,3,FALSE),"Unmapped")</f>
        <v>Unmapped</v>
      </c>
      <c r="F36" s="157">
        <f t="shared" si="0"/>
        <v>0</v>
      </c>
      <c r="G36" s="154"/>
      <c r="H36" s="155"/>
      <c r="I36" s="155"/>
      <c r="J36" s="155"/>
      <c r="K36" s="156"/>
      <c r="L36" s="154"/>
      <c r="M36" s="155"/>
      <c r="N36" s="155"/>
      <c r="O36" s="155"/>
      <c r="P36" s="155"/>
      <c r="Q36" s="155"/>
      <c r="R36" s="155"/>
      <c r="S36" s="155"/>
      <c r="T36" s="155"/>
      <c r="U36" s="155"/>
      <c r="V36" s="155"/>
      <c r="W36" s="155"/>
      <c r="X36" s="155"/>
      <c r="Y36" s="155"/>
      <c r="Z36" s="155"/>
      <c r="AA36" s="155"/>
      <c r="AB36" s="155"/>
      <c r="AC36" s="155"/>
      <c r="AD36" s="155"/>
      <c r="AE36" s="156"/>
      <c r="AF36" s="154"/>
      <c r="AG36" s="155"/>
      <c r="AH36" s="155"/>
      <c r="AI36" s="155"/>
      <c r="AJ36" s="155"/>
      <c r="AK36" s="155"/>
      <c r="AL36" s="155"/>
      <c r="AM36" s="155"/>
      <c r="AN36" s="155"/>
      <c r="AO36" s="155"/>
      <c r="AP36" s="155"/>
      <c r="AQ36" s="155"/>
      <c r="AR36" s="155"/>
      <c r="AS36" s="155"/>
      <c r="AT36" s="155"/>
      <c r="AU36" s="155"/>
      <c r="AV36" s="155"/>
      <c r="AW36" s="155"/>
      <c r="AX36" s="155"/>
      <c r="AY36" s="156"/>
      <c r="AZ36" s="154"/>
      <c r="BA36" s="155"/>
      <c r="BB36" s="155"/>
      <c r="BC36" s="155"/>
      <c r="BD36" s="155"/>
      <c r="BE36" s="155"/>
      <c r="BF36" s="155"/>
      <c r="BG36" s="155"/>
      <c r="BH36" s="155"/>
      <c r="BI36" s="155"/>
      <c r="BJ36" s="155"/>
      <c r="BK36" s="155"/>
      <c r="BL36" s="155"/>
      <c r="BM36" s="155"/>
      <c r="BN36" s="155"/>
      <c r="BO36" s="155"/>
      <c r="BP36" s="155"/>
      <c r="BQ36" s="155"/>
      <c r="BR36" s="155"/>
      <c r="BS36" s="156"/>
      <c r="BT36" s="154"/>
      <c r="BU36" s="155"/>
      <c r="BV36" s="155"/>
      <c r="BW36" s="155"/>
      <c r="BX36" s="155"/>
      <c r="BY36" s="155"/>
      <c r="BZ36" s="155"/>
      <c r="CA36" s="155"/>
      <c r="CB36" s="155"/>
      <c r="CC36" s="155"/>
      <c r="CD36" s="155"/>
      <c r="CE36" s="155"/>
      <c r="CF36" s="155"/>
      <c r="CG36" s="155"/>
      <c r="CH36" s="155"/>
      <c r="CI36" s="155"/>
      <c r="CJ36" s="155"/>
      <c r="CK36" s="155"/>
      <c r="CL36" s="155"/>
      <c r="CM36" s="156"/>
    </row>
    <row r="37" spans="1:91" x14ac:dyDescent="0.3">
      <c r="A37" s="154" t="str">
        <f>IFERROR(INDEX(Lists!$J$1:$J$24,MATCH('Budget Mapping'!E37,Lists!$I$1:$I$24,0)),"")</f>
        <v/>
      </c>
      <c r="B37" s="155" t="str">
        <f>IFERROR(INDEX(Lists!$K$1:$K$24,MATCH('Budget Mapping'!E37,Lists!$I$1:$I$24,0)),"")</f>
        <v/>
      </c>
      <c r="C37" s="155"/>
      <c r="D37" s="155" t="str">
        <f>IFERROR(VLOOKUP(C37,'COA Mapping'!$A$1:$C$533,2,FALSE),"Unmapped")</f>
        <v>Unmapped</v>
      </c>
      <c r="E37" s="156" t="str">
        <f>IFERROR(VLOOKUP(C37,'COA Mapping'!$A$1:$C$533,3,FALSE),"Unmapped")</f>
        <v>Unmapped</v>
      </c>
      <c r="F37" s="157">
        <f t="shared" si="0"/>
        <v>0</v>
      </c>
      <c r="G37" s="154"/>
      <c r="H37" s="155"/>
      <c r="I37" s="155"/>
      <c r="J37" s="155"/>
      <c r="K37" s="156"/>
      <c r="L37" s="154"/>
      <c r="M37" s="155"/>
      <c r="N37" s="155"/>
      <c r="O37" s="155"/>
      <c r="P37" s="155"/>
      <c r="Q37" s="155"/>
      <c r="R37" s="155"/>
      <c r="S37" s="155"/>
      <c r="T37" s="155"/>
      <c r="U37" s="155"/>
      <c r="V37" s="155"/>
      <c r="W37" s="155"/>
      <c r="X37" s="155"/>
      <c r="Y37" s="155"/>
      <c r="Z37" s="155"/>
      <c r="AA37" s="155"/>
      <c r="AB37" s="155"/>
      <c r="AC37" s="155"/>
      <c r="AD37" s="155"/>
      <c r="AE37" s="156"/>
      <c r="AF37" s="154"/>
      <c r="AG37" s="155"/>
      <c r="AH37" s="155"/>
      <c r="AI37" s="155"/>
      <c r="AJ37" s="155"/>
      <c r="AK37" s="155"/>
      <c r="AL37" s="155"/>
      <c r="AM37" s="155"/>
      <c r="AN37" s="155"/>
      <c r="AO37" s="155"/>
      <c r="AP37" s="155"/>
      <c r="AQ37" s="155"/>
      <c r="AR37" s="155"/>
      <c r="AS37" s="155"/>
      <c r="AT37" s="155"/>
      <c r="AU37" s="155"/>
      <c r="AV37" s="155"/>
      <c r="AW37" s="155"/>
      <c r="AX37" s="155"/>
      <c r="AY37" s="156"/>
      <c r="AZ37" s="154"/>
      <c r="BA37" s="155"/>
      <c r="BB37" s="155"/>
      <c r="BC37" s="155"/>
      <c r="BD37" s="155"/>
      <c r="BE37" s="155"/>
      <c r="BF37" s="155"/>
      <c r="BG37" s="155"/>
      <c r="BH37" s="155"/>
      <c r="BI37" s="155"/>
      <c r="BJ37" s="155"/>
      <c r="BK37" s="155"/>
      <c r="BL37" s="155"/>
      <c r="BM37" s="155"/>
      <c r="BN37" s="155"/>
      <c r="BO37" s="155"/>
      <c r="BP37" s="155"/>
      <c r="BQ37" s="155"/>
      <c r="BR37" s="155"/>
      <c r="BS37" s="156"/>
      <c r="BT37" s="154"/>
      <c r="BU37" s="155"/>
      <c r="BV37" s="155"/>
      <c r="BW37" s="155"/>
      <c r="BX37" s="155"/>
      <c r="BY37" s="155"/>
      <c r="BZ37" s="155"/>
      <c r="CA37" s="155"/>
      <c r="CB37" s="155"/>
      <c r="CC37" s="155"/>
      <c r="CD37" s="155"/>
      <c r="CE37" s="155"/>
      <c r="CF37" s="155"/>
      <c r="CG37" s="155"/>
      <c r="CH37" s="155"/>
      <c r="CI37" s="155"/>
      <c r="CJ37" s="155"/>
      <c r="CK37" s="155"/>
      <c r="CL37" s="155"/>
      <c r="CM37" s="156"/>
    </row>
    <row r="38" spans="1:91" x14ac:dyDescent="0.3">
      <c r="A38" s="154" t="str">
        <f>IFERROR(INDEX(Lists!$J$1:$J$24,MATCH('Budget Mapping'!E38,Lists!$I$1:$I$24,0)),"")</f>
        <v/>
      </c>
      <c r="B38" s="155" t="str">
        <f>IFERROR(INDEX(Lists!$K$1:$K$24,MATCH('Budget Mapping'!E38,Lists!$I$1:$I$24,0)),"")</f>
        <v/>
      </c>
      <c r="C38" s="155"/>
      <c r="D38" s="155" t="str">
        <f>IFERROR(VLOOKUP(C38,'COA Mapping'!$A$1:$C$533,2,FALSE),"Unmapped")</f>
        <v>Unmapped</v>
      </c>
      <c r="E38" s="156" t="str">
        <f>IFERROR(VLOOKUP(C38,'COA Mapping'!$A$1:$C$533,3,FALSE),"Unmapped")</f>
        <v>Unmapped</v>
      </c>
      <c r="F38" s="157">
        <f t="shared" si="0"/>
        <v>0</v>
      </c>
      <c r="G38" s="154"/>
      <c r="H38" s="155"/>
      <c r="I38" s="155"/>
      <c r="J38" s="155"/>
      <c r="K38" s="156"/>
      <c r="L38" s="154"/>
      <c r="M38" s="155"/>
      <c r="N38" s="155"/>
      <c r="O38" s="155"/>
      <c r="P38" s="155"/>
      <c r="Q38" s="155"/>
      <c r="R38" s="155"/>
      <c r="S38" s="155"/>
      <c r="T38" s="155"/>
      <c r="U38" s="155"/>
      <c r="V38" s="155"/>
      <c r="W38" s="155"/>
      <c r="X38" s="155"/>
      <c r="Y38" s="155"/>
      <c r="Z38" s="155"/>
      <c r="AA38" s="155"/>
      <c r="AB38" s="155"/>
      <c r="AC38" s="155"/>
      <c r="AD38" s="155"/>
      <c r="AE38" s="156"/>
      <c r="AF38" s="154"/>
      <c r="AG38" s="155"/>
      <c r="AH38" s="155"/>
      <c r="AI38" s="155"/>
      <c r="AJ38" s="155"/>
      <c r="AK38" s="155"/>
      <c r="AL38" s="155"/>
      <c r="AM38" s="155"/>
      <c r="AN38" s="155"/>
      <c r="AO38" s="155"/>
      <c r="AP38" s="155"/>
      <c r="AQ38" s="155"/>
      <c r="AR38" s="155"/>
      <c r="AS38" s="155"/>
      <c r="AT38" s="155"/>
      <c r="AU38" s="155"/>
      <c r="AV38" s="155"/>
      <c r="AW38" s="155"/>
      <c r="AX38" s="155"/>
      <c r="AY38" s="156"/>
      <c r="AZ38" s="154"/>
      <c r="BA38" s="155"/>
      <c r="BB38" s="155"/>
      <c r="BC38" s="155"/>
      <c r="BD38" s="155"/>
      <c r="BE38" s="155"/>
      <c r="BF38" s="155"/>
      <c r="BG38" s="155"/>
      <c r="BH38" s="155"/>
      <c r="BI38" s="155"/>
      <c r="BJ38" s="155"/>
      <c r="BK38" s="155"/>
      <c r="BL38" s="155"/>
      <c r="BM38" s="155"/>
      <c r="BN38" s="155"/>
      <c r="BO38" s="155"/>
      <c r="BP38" s="155"/>
      <c r="BQ38" s="155"/>
      <c r="BR38" s="155"/>
      <c r="BS38" s="156"/>
      <c r="BT38" s="154"/>
      <c r="BU38" s="155"/>
      <c r="BV38" s="155"/>
      <c r="BW38" s="155"/>
      <c r="BX38" s="155"/>
      <c r="BY38" s="155"/>
      <c r="BZ38" s="155"/>
      <c r="CA38" s="155"/>
      <c r="CB38" s="155"/>
      <c r="CC38" s="155"/>
      <c r="CD38" s="155"/>
      <c r="CE38" s="155"/>
      <c r="CF38" s="155"/>
      <c r="CG38" s="155"/>
      <c r="CH38" s="155"/>
      <c r="CI38" s="155"/>
      <c r="CJ38" s="155"/>
      <c r="CK38" s="155"/>
      <c r="CL38" s="155"/>
      <c r="CM38" s="156"/>
    </row>
    <row r="39" spans="1:91" x14ac:dyDescent="0.3">
      <c r="A39" s="154" t="str">
        <f>IFERROR(INDEX(Lists!$J$1:$J$24,MATCH('Budget Mapping'!E39,Lists!$I$1:$I$24,0)),"")</f>
        <v/>
      </c>
      <c r="B39" s="155" t="str">
        <f>IFERROR(INDEX(Lists!$K$1:$K$24,MATCH('Budget Mapping'!E39,Lists!$I$1:$I$24,0)),"")</f>
        <v/>
      </c>
      <c r="C39" s="155"/>
      <c r="D39" s="155" t="str">
        <f>IFERROR(VLOOKUP(C39,'COA Mapping'!$A$1:$C$533,2,FALSE),"Unmapped")</f>
        <v>Unmapped</v>
      </c>
      <c r="E39" s="156" t="str">
        <f>IFERROR(VLOOKUP(C39,'COA Mapping'!$A$1:$C$533,3,FALSE),"Unmapped")</f>
        <v>Unmapped</v>
      </c>
      <c r="F39" s="157">
        <f t="shared" si="0"/>
        <v>0</v>
      </c>
      <c r="G39" s="154"/>
      <c r="H39" s="155"/>
      <c r="I39" s="155"/>
      <c r="J39" s="155"/>
      <c r="K39" s="156"/>
      <c r="L39" s="154"/>
      <c r="M39" s="155"/>
      <c r="N39" s="155"/>
      <c r="O39" s="155"/>
      <c r="P39" s="155"/>
      <c r="Q39" s="155"/>
      <c r="R39" s="155"/>
      <c r="S39" s="155"/>
      <c r="T39" s="155"/>
      <c r="U39" s="155"/>
      <c r="V39" s="155"/>
      <c r="W39" s="155"/>
      <c r="X39" s="155"/>
      <c r="Y39" s="155"/>
      <c r="Z39" s="155"/>
      <c r="AA39" s="155"/>
      <c r="AB39" s="155"/>
      <c r="AC39" s="155"/>
      <c r="AD39" s="155"/>
      <c r="AE39" s="156"/>
      <c r="AF39" s="154"/>
      <c r="AG39" s="155"/>
      <c r="AH39" s="155"/>
      <c r="AI39" s="155"/>
      <c r="AJ39" s="155"/>
      <c r="AK39" s="155"/>
      <c r="AL39" s="155"/>
      <c r="AM39" s="155"/>
      <c r="AN39" s="155"/>
      <c r="AO39" s="155"/>
      <c r="AP39" s="155"/>
      <c r="AQ39" s="155"/>
      <c r="AR39" s="155"/>
      <c r="AS39" s="155"/>
      <c r="AT39" s="155"/>
      <c r="AU39" s="155"/>
      <c r="AV39" s="155"/>
      <c r="AW39" s="155"/>
      <c r="AX39" s="155"/>
      <c r="AY39" s="156"/>
      <c r="AZ39" s="154"/>
      <c r="BA39" s="155"/>
      <c r="BB39" s="155"/>
      <c r="BC39" s="155"/>
      <c r="BD39" s="155"/>
      <c r="BE39" s="155"/>
      <c r="BF39" s="155"/>
      <c r="BG39" s="155"/>
      <c r="BH39" s="155"/>
      <c r="BI39" s="155"/>
      <c r="BJ39" s="155"/>
      <c r="BK39" s="155"/>
      <c r="BL39" s="155"/>
      <c r="BM39" s="155"/>
      <c r="BN39" s="155"/>
      <c r="BO39" s="155"/>
      <c r="BP39" s="155"/>
      <c r="BQ39" s="155"/>
      <c r="BR39" s="155"/>
      <c r="BS39" s="156"/>
      <c r="BT39" s="154"/>
      <c r="BU39" s="155"/>
      <c r="BV39" s="155"/>
      <c r="BW39" s="155"/>
      <c r="BX39" s="155"/>
      <c r="BY39" s="155"/>
      <c r="BZ39" s="155"/>
      <c r="CA39" s="155"/>
      <c r="CB39" s="155"/>
      <c r="CC39" s="155"/>
      <c r="CD39" s="155"/>
      <c r="CE39" s="155"/>
      <c r="CF39" s="155"/>
      <c r="CG39" s="155"/>
      <c r="CH39" s="155"/>
      <c r="CI39" s="155"/>
      <c r="CJ39" s="155"/>
      <c r="CK39" s="155"/>
      <c r="CL39" s="155"/>
      <c r="CM39" s="156"/>
    </row>
    <row r="40" spans="1:91" x14ac:dyDescent="0.3">
      <c r="A40" s="154" t="str">
        <f>IFERROR(INDEX(Lists!$J$1:$J$24,MATCH('Budget Mapping'!E40,Lists!$I$1:$I$24,0)),"")</f>
        <v/>
      </c>
      <c r="B40" s="155" t="str">
        <f>IFERROR(INDEX(Lists!$K$1:$K$24,MATCH('Budget Mapping'!E40,Lists!$I$1:$I$24,0)),"")</f>
        <v/>
      </c>
      <c r="C40" s="155"/>
      <c r="D40" s="155" t="str">
        <f>IFERROR(VLOOKUP(C40,'COA Mapping'!$A$1:$C$533,2,FALSE),"Unmapped")</f>
        <v>Unmapped</v>
      </c>
      <c r="E40" s="156" t="str">
        <f>IFERROR(VLOOKUP(C40,'COA Mapping'!$A$1:$C$533,3,FALSE),"Unmapped")</f>
        <v>Unmapped</v>
      </c>
      <c r="F40" s="157">
        <f t="shared" si="0"/>
        <v>0</v>
      </c>
      <c r="G40" s="154"/>
      <c r="H40" s="155"/>
      <c r="I40" s="155"/>
      <c r="J40" s="155"/>
      <c r="K40" s="156"/>
      <c r="L40" s="154"/>
      <c r="M40" s="155"/>
      <c r="N40" s="155"/>
      <c r="O40" s="155"/>
      <c r="P40" s="155"/>
      <c r="Q40" s="155"/>
      <c r="R40" s="155"/>
      <c r="S40" s="155"/>
      <c r="T40" s="155"/>
      <c r="U40" s="155"/>
      <c r="V40" s="155"/>
      <c r="W40" s="155"/>
      <c r="X40" s="155"/>
      <c r="Y40" s="155"/>
      <c r="Z40" s="155"/>
      <c r="AA40" s="155"/>
      <c r="AB40" s="155"/>
      <c r="AC40" s="155"/>
      <c r="AD40" s="155"/>
      <c r="AE40" s="156"/>
      <c r="AF40" s="154"/>
      <c r="AG40" s="155"/>
      <c r="AH40" s="155"/>
      <c r="AI40" s="155"/>
      <c r="AJ40" s="155"/>
      <c r="AK40" s="155"/>
      <c r="AL40" s="155"/>
      <c r="AM40" s="155"/>
      <c r="AN40" s="155"/>
      <c r="AO40" s="155"/>
      <c r="AP40" s="155"/>
      <c r="AQ40" s="155"/>
      <c r="AR40" s="155"/>
      <c r="AS40" s="155"/>
      <c r="AT40" s="155"/>
      <c r="AU40" s="155"/>
      <c r="AV40" s="155"/>
      <c r="AW40" s="155"/>
      <c r="AX40" s="155"/>
      <c r="AY40" s="156"/>
      <c r="AZ40" s="154"/>
      <c r="BA40" s="155"/>
      <c r="BB40" s="155"/>
      <c r="BC40" s="155"/>
      <c r="BD40" s="155"/>
      <c r="BE40" s="155"/>
      <c r="BF40" s="155"/>
      <c r="BG40" s="155"/>
      <c r="BH40" s="155"/>
      <c r="BI40" s="155"/>
      <c r="BJ40" s="155"/>
      <c r="BK40" s="155"/>
      <c r="BL40" s="155"/>
      <c r="BM40" s="155"/>
      <c r="BN40" s="155"/>
      <c r="BO40" s="155"/>
      <c r="BP40" s="155"/>
      <c r="BQ40" s="155"/>
      <c r="BR40" s="155"/>
      <c r="BS40" s="156"/>
      <c r="BT40" s="154"/>
      <c r="BU40" s="155"/>
      <c r="BV40" s="155"/>
      <c r="BW40" s="155"/>
      <c r="BX40" s="155"/>
      <c r="BY40" s="155"/>
      <c r="BZ40" s="155"/>
      <c r="CA40" s="155"/>
      <c r="CB40" s="155"/>
      <c r="CC40" s="155"/>
      <c r="CD40" s="155"/>
      <c r="CE40" s="155"/>
      <c r="CF40" s="155"/>
      <c r="CG40" s="155"/>
      <c r="CH40" s="155"/>
      <c r="CI40" s="155"/>
      <c r="CJ40" s="155"/>
      <c r="CK40" s="155"/>
      <c r="CL40" s="155"/>
      <c r="CM40" s="156"/>
    </row>
    <row r="41" spans="1:91" x14ac:dyDescent="0.3">
      <c r="A41" s="154" t="str">
        <f>IFERROR(INDEX(Lists!$J$1:$J$24,MATCH('Budget Mapping'!E41,Lists!$I$1:$I$24,0)),"")</f>
        <v/>
      </c>
      <c r="B41" s="155" t="str">
        <f>IFERROR(INDEX(Lists!$K$1:$K$24,MATCH('Budget Mapping'!E41,Lists!$I$1:$I$24,0)),"")</f>
        <v/>
      </c>
      <c r="C41" s="155"/>
      <c r="D41" s="155" t="str">
        <f>IFERROR(VLOOKUP(C41,'COA Mapping'!$A$1:$C$533,2,FALSE),"Unmapped")</f>
        <v>Unmapped</v>
      </c>
      <c r="E41" s="156" t="str">
        <f>IFERROR(VLOOKUP(C41,'COA Mapping'!$A$1:$C$533,3,FALSE),"Unmapped")</f>
        <v>Unmapped</v>
      </c>
      <c r="F41" s="157">
        <f t="shared" si="0"/>
        <v>0</v>
      </c>
      <c r="G41" s="154"/>
      <c r="H41" s="155"/>
      <c r="I41" s="155"/>
      <c r="J41" s="155"/>
      <c r="K41" s="156"/>
      <c r="L41" s="154"/>
      <c r="M41" s="155"/>
      <c r="N41" s="155"/>
      <c r="O41" s="155"/>
      <c r="P41" s="155"/>
      <c r="Q41" s="155"/>
      <c r="R41" s="155"/>
      <c r="S41" s="155"/>
      <c r="T41" s="155"/>
      <c r="U41" s="155"/>
      <c r="V41" s="155"/>
      <c r="W41" s="155"/>
      <c r="X41" s="155"/>
      <c r="Y41" s="155"/>
      <c r="Z41" s="155"/>
      <c r="AA41" s="155"/>
      <c r="AB41" s="155"/>
      <c r="AC41" s="155"/>
      <c r="AD41" s="155"/>
      <c r="AE41" s="156"/>
      <c r="AF41" s="154"/>
      <c r="AG41" s="155"/>
      <c r="AH41" s="155"/>
      <c r="AI41" s="155"/>
      <c r="AJ41" s="155"/>
      <c r="AK41" s="155"/>
      <c r="AL41" s="155"/>
      <c r="AM41" s="155"/>
      <c r="AN41" s="155"/>
      <c r="AO41" s="155"/>
      <c r="AP41" s="155"/>
      <c r="AQ41" s="155"/>
      <c r="AR41" s="155"/>
      <c r="AS41" s="155"/>
      <c r="AT41" s="155"/>
      <c r="AU41" s="155"/>
      <c r="AV41" s="155"/>
      <c r="AW41" s="155"/>
      <c r="AX41" s="155"/>
      <c r="AY41" s="156"/>
      <c r="AZ41" s="154"/>
      <c r="BA41" s="155"/>
      <c r="BB41" s="155"/>
      <c r="BC41" s="155"/>
      <c r="BD41" s="155"/>
      <c r="BE41" s="155"/>
      <c r="BF41" s="155"/>
      <c r="BG41" s="155"/>
      <c r="BH41" s="155"/>
      <c r="BI41" s="155"/>
      <c r="BJ41" s="155"/>
      <c r="BK41" s="155"/>
      <c r="BL41" s="155"/>
      <c r="BM41" s="155"/>
      <c r="BN41" s="155"/>
      <c r="BO41" s="155"/>
      <c r="BP41" s="155"/>
      <c r="BQ41" s="155"/>
      <c r="BR41" s="155"/>
      <c r="BS41" s="156"/>
      <c r="BT41" s="154"/>
      <c r="BU41" s="155"/>
      <c r="BV41" s="155"/>
      <c r="BW41" s="155"/>
      <c r="BX41" s="155"/>
      <c r="BY41" s="155"/>
      <c r="BZ41" s="155"/>
      <c r="CA41" s="155"/>
      <c r="CB41" s="155"/>
      <c r="CC41" s="155"/>
      <c r="CD41" s="155"/>
      <c r="CE41" s="155"/>
      <c r="CF41" s="155"/>
      <c r="CG41" s="155"/>
      <c r="CH41" s="155"/>
      <c r="CI41" s="155"/>
      <c r="CJ41" s="155"/>
      <c r="CK41" s="155"/>
      <c r="CL41" s="155"/>
      <c r="CM41" s="156"/>
    </row>
    <row r="42" spans="1:91" x14ac:dyDescent="0.3">
      <c r="A42" s="154" t="str">
        <f>IFERROR(INDEX(Lists!$J$1:$J$24,MATCH('Budget Mapping'!E42,Lists!$I$1:$I$24,0)),"")</f>
        <v/>
      </c>
      <c r="B42" s="155" t="str">
        <f>IFERROR(INDEX(Lists!$K$1:$K$24,MATCH('Budget Mapping'!E42,Lists!$I$1:$I$24,0)),"")</f>
        <v/>
      </c>
      <c r="C42" s="155"/>
      <c r="D42" s="155" t="str">
        <f>IFERROR(VLOOKUP(C42,'COA Mapping'!$A$1:$C$533,2,FALSE),"Unmapped")</f>
        <v>Unmapped</v>
      </c>
      <c r="E42" s="156" t="str">
        <f>IFERROR(VLOOKUP(C42,'COA Mapping'!$A$1:$C$533,3,FALSE),"Unmapped")</f>
        <v>Unmapped</v>
      </c>
      <c r="F42" s="157">
        <f t="shared" si="0"/>
        <v>0</v>
      </c>
      <c r="G42" s="154"/>
      <c r="H42" s="155"/>
      <c r="I42" s="155"/>
      <c r="J42" s="155"/>
      <c r="K42" s="156"/>
      <c r="L42" s="154"/>
      <c r="M42" s="155"/>
      <c r="N42" s="155"/>
      <c r="O42" s="155"/>
      <c r="P42" s="155"/>
      <c r="Q42" s="155"/>
      <c r="R42" s="155"/>
      <c r="S42" s="155"/>
      <c r="T42" s="155"/>
      <c r="U42" s="155"/>
      <c r="V42" s="155"/>
      <c r="W42" s="155"/>
      <c r="X42" s="155"/>
      <c r="Y42" s="155"/>
      <c r="Z42" s="155"/>
      <c r="AA42" s="155"/>
      <c r="AB42" s="155"/>
      <c r="AC42" s="155"/>
      <c r="AD42" s="155"/>
      <c r="AE42" s="156"/>
      <c r="AF42" s="154"/>
      <c r="AG42" s="155"/>
      <c r="AH42" s="155"/>
      <c r="AI42" s="155"/>
      <c r="AJ42" s="155"/>
      <c r="AK42" s="155"/>
      <c r="AL42" s="155"/>
      <c r="AM42" s="155"/>
      <c r="AN42" s="155"/>
      <c r="AO42" s="155"/>
      <c r="AP42" s="155"/>
      <c r="AQ42" s="155"/>
      <c r="AR42" s="155"/>
      <c r="AS42" s="155"/>
      <c r="AT42" s="155"/>
      <c r="AU42" s="155"/>
      <c r="AV42" s="155"/>
      <c r="AW42" s="155"/>
      <c r="AX42" s="155"/>
      <c r="AY42" s="156"/>
      <c r="AZ42" s="154"/>
      <c r="BA42" s="155"/>
      <c r="BB42" s="155"/>
      <c r="BC42" s="155"/>
      <c r="BD42" s="155"/>
      <c r="BE42" s="155"/>
      <c r="BF42" s="155"/>
      <c r="BG42" s="155"/>
      <c r="BH42" s="155"/>
      <c r="BI42" s="155"/>
      <c r="BJ42" s="155"/>
      <c r="BK42" s="155"/>
      <c r="BL42" s="155"/>
      <c r="BM42" s="155"/>
      <c r="BN42" s="155"/>
      <c r="BO42" s="155"/>
      <c r="BP42" s="155"/>
      <c r="BQ42" s="155"/>
      <c r="BR42" s="155"/>
      <c r="BS42" s="156"/>
      <c r="BT42" s="154"/>
      <c r="BU42" s="155"/>
      <c r="BV42" s="155"/>
      <c r="BW42" s="155"/>
      <c r="BX42" s="155"/>
      <c r="BY42" s="155"/>
      <c r="BZ42" s="155"/>
      <c r="CA42" s="155"/>
      <c r="CB42" s="155"/>
      <c r="CC42" s="155"/>
      <c r="CD42" s="155"/>
      <c r="CE42" s="155"/>
      <c r="CF42" s="155"/>
      <c r="CG42" s="155"/>
      <c r="CH42" s="155"/>
      <c r="CI42" s="155"/>
      <c r="CJ42" s="155"/>
      <c r="CK42" s="155"/>
      <c r="CL42" s="155"/>
      <c r="CM42" s="156"/>
    </row>
    <row r="43" spans="1:91" x14ac:dyDescent="0.3">
      <c r="A43" s="154" t="str">
        <f>IFERROR(INDEX(Lists!$J$1:$J$24,MATCH('Budget Mapping'!E43,Lists!$I$1:$I$24,0)),"")</f>
        <v/>
      </c>
      <c r="B43" s="155" t="str">
        <f>IFERROR(INDEX(Lists!$K$1:$K$24,MATCH('Budget Mapping'!E43,Lists!$I$1:$I$24,0)),"")</f>
        <v/>
      </c>
      <c r="C43" s="155"/>
      <c r="D43" s="155" t="str">
        <f>IFERROR(VLOOKUP(C43,'COA Mapping'!$A$1:$C$533,2,FALSE),"Unmapped")</f>
        <v>Unmapped</v>
      </c>
      <c r="E43" s="156" t="str">
        <f>IFERROR(VLOOKUP(C43,'COA Mapping'!$A$1:$C$533,3,FALSE),"Unmapped")</f>
        <v>Unmapped</v>
      </c>
      <c r="F43" s="157">
        <f t="shared" si="0"/>
        <v>0</v>
      </c>
      <c r="G43" s="154"/>
      <c r="H43" s="155"/>
      <c r="I43" s="155"/>
      <c r="J43" s="155"/>
      <c r="K43" s="156"/>
      <c r="L43" s="154"/>
      <c r="M43" s="155"/>
      <c r="N43" s="155"/>
      <c r="O43" s="155"/>
      <c r="P43" s="155"/>
      <c r="Q43" s="155"/>
      <c r="R43" s="155"/>
      <c r="S43" s="155"/>
      <c r="T43" s="155"/>
      <c r="U43" s="155"/>
      <c r="V43" s="155"/>
      <c r="W43" s="155"/>
      <c r="X43" s="155"/>
      <c r="Y43" s="155"/>
      <c r="Z43" s="155"/>
      <c r="AA43" s="155"/>
      <c r="AB43" s="155"/>
      <c r="AC43" s="155"/>
      <c r="AD43" s="155"/>
      <c r="AE43" s="156"/>
      <c r="AF43" s="154"/>
      <c r="AG43" s="155"/>
      <c r="AH43" s="155"/>
      <c r="AI43" s="155"/>
      <c r="AJ43" s="155"/>
      <c r="AK43" s="155"/>
      <c r="AL43" s="155"/>
      <c r="AM43" s="155"/>
      <c r="AN43" s="155"/>
      <c r="AO43" s="155"/>
      <c r="AP43" s="155"/>
      <c r="AQ43" s="155"/>
      <c r="AR43" s="155"/>
      <c r="AS43" s="155"/>
      <c r="AT43" s="155"/>
      <c r="AU43" s="155"/>
      <c r="AV43" s="155"/>
      <c r="AW43" s="155"/>
      <c r="AX43" s="155"/>
      <c r="AY43" s="156"/>
      <c r="AZ43" s="154"/>
      <c r="BA43" s="155"/>
      <c r="BB43" s="155"/>
      <c r="BC43" s="155"/>
      <c r="BD43" s="155"/>
      <c r="BE43" s="155"/>
      <c r="BF43" s="155"/>
      <c r="BG43" s="155"/>
      <c r="BH43" s="155"/>
      <c r="BI43" s="155"/>
      <c r="BJ43" s="155"/>
      <c r="BK43" s="155"/>
      <c r="BL43" s="155"/>
      <c r="BM43" s="155"/>
      <c r="BN43" s="155"/>
      <c r="BO43" s="155"/>
      <c r="BP43" s="155"/>
      <c r="BQ43" s="155"/>
      <c r="BR43" s="155"/>
      <c r="BS43" s="156"/>
      <c r="BT43" s="154"/>
      <c r="BU43" s="155"/>
      <c r="BV43" s="155"/>
      <c r="BW43" s="155"/>
      <c r="BX43" s="155"/>
      <c r="BY43" s="155"/>
      <c r="BZ43" s="155"/>
      <c r="CA43" s="155"/>
      <c r="CB43" s="155"/>
      <c r="CC43" s="155"/>
      <c r="CD43" s="155"/>
      <c r="CE43" s="155"/>
      <c r="CF43" s="155"/>
      <c r="CG43" s="155"/>
      <c r="CH43" s="155"/>
      <c r="CI43" s="155"/>
      <c r="CJ43" s="155"/>
      <c r="CK43" s="155"/>
      <c r="CL43" s="155"/>
      <c r="CM43" s="156"/>
    </row>
    <row r="44" spans="1:91" x14ac:dyDescent="0.3">
      <c r="A44" s="154" t="str">
        <f>IFERROR(INDEX(Lists!$J$1:$J$24,MATCH('Budget Mapping'!E44,Lists!$I$1:$I$24,0)),"")</f>
        <v/>
      </c>
      <c r="B44" s="155" t="str">
        <f>IFERROR(INDEX(Lists!$K$1:$K$24,MATCH('Budget Mapping'!E44,Lists!$I$1:$I$24,0)),"")</f>
        <v/>
      </c>
      <c r="C44" s="155"/>
      <c r="D44" s="155" t="str">
        <f>IFERROR(VLOOKUP(C44,'COA Mapping'!$A$1:$C$533,2,FALSE),"Unmapped")</f>
        <v>Unmapped</v>
      </c>
      <c r="E44" s="156" t="str">
        <f>IFERROR(VLOOKUP(C44,'COA Mapping'!$A$1:$C$533,3,FALSE),"Unmapped")</f>
        <v>Unmapped</v>
      </c>
      <c r="F44" s="157">
        <f t="shared" si="0"/>
        <v>0</v>
      </c>
      <c r="G44" s="154"/>
      <c r="H44" s="155"/>
      <c r="I44" s="155"/>
      <c r="J44" s="155"/>
      <c r="K44" s="156"/>
      <c r="L44" s="154"/>
      <c r="M44" s="155"/>
      <c r="N44" s="155"/>
      <c r="O44" s="155"/>
      <c r="P44" s="155"/>
      <c r="Q44" s="155"/>
      <c r="R44" s="155"/>
      <c r="S44" s="155"/>
      <c r="T44" s="155"/>
      <c r="U44" s="155"/>
      <c r="V44" s="155"/>
      <c r="W44" s="155"/>
      <c r="X44" s="155"/>
      <c r="Y44" s="155"/>
      <c r="Z44" s="155"/>
      <c r="AA44" s="155"/>
      <c r="AB44" s="155"/>
      <c r="AC44" s="155"/>
      <c r="AD44" s="155"/>
      <c r="AE44" s="156"/>
      <c r="AF44" s="154"/>
      <c r="AG44" s="155"/>
      <c r="AH44" s="155"/>
      <c r="AI44" s="155"/>
      <c r="AJ44" s="155"/>
      <c r="AK44" s="155"/>
      <c r="AL44" s="155"/>
      <c r="AM44" s="155"/>
      <c r="AN44" s="155"/>
      <c r="AO44" s="155"/>
      <c r="AP44" s="155"/>
      <c r="AQ44" s="155"/>
      <c r="AR44" s="155"/>
      <c r="AS44" s="155"/>
      <c r="AT44" s="155"/>
      <c r="AU44" s="155"/>
      <c r="AV44" s="155"/>
      <c r="AW44" s="155"/>
      <c r="AX44" s="155"/>
      <c r="AY44" s="156"/>
      <c r="AZ44" s="154"/>
      <c r="BA44" s="155"/>
      <c r="BB44" s="155"/>
      <c r="BC44" s="155"/>
      <c r="BD44" s="155"/>
      <c r="BE44" s="155"/>
      <c r="BF44" s="155"/>
      <c r="BG44" s="155"/>
      <c r="BH44" s="155"/>
      <c r="BI44" s="155"/>
      <c r="BJ44" s="155"/>
      <c r="BK44" s="155"/>
      <c r="BL44" s="155"/>
      <c r="BM44" s="155"/>
      <c r="BN44" s="155"/>
      <c r="BO44" s="155"/>
      <c r="BP44" s="155"/>
      <c r="BQ44" s="155"/>
      <c r="BR44" s="155"/>
      <c r="BS44" s="156"/>
      <c r="BT44" s="154"/>
      <c r="BU44" s="155"/>
      <c r="BV44" s="155"/>
      <c r="BW44" s="155"/>
      <c r="BX44" s="155"/>
      <c r="BY44" s="155"/>
      <c r="BZ44" s="155"/>
      <c r="CA44" s="155"/>
      <c r="CB44" s="155"/>
      <c r="CC44" s="155"/>
      <c r="CD44" s="155"/>
      <c r="CE44" s="155"/>
      <c r="CF44" s="155"/>
      <c r="CG44" s="155"/>
      <c r="CH44" s="155"/>
      <c r="CI44" s="155"/>
      <c r="CJ44" s="155"/>
      <c r="CK44" s="155"/>
      <c r="CL44" s="155"/>
      <c r="CM44" s="156"/>
    </row>
    <row r="45" spans="1:91" x14ac:dyDescent="0.3">
      <c r="A45" s="154" t="str">
        <f>IFERROR(INDEX(Lists!$J$1:$J$24,MATCH('Budget Mapping'!E45,Lists!$I$1:$I$24,0)),"")</f>
        <v/>
      </c>
      <c r="B45" s="155" t="str">
        <f>IFERROR(INDEX(Lists!$K$1:$K$24,MATCH('Budget Mapping'!E45,Lists!$I$1:$I$24,0)),"")</f>
        <v/>
      </c>
      <c r="C45" s="155"/>
      <c r="D45" s="155" t="str">
        <f>IFERROR(VLOOKUP(C45,'COA Mapping'!$A$1:$C$533,2,FALSE),"Unmapped")</f>
        <v>Unmapped</v>
      </c>
      <c r="E45" s="156" t="str">
        <f>IFERROR(VLOOKUP(C45,'COA Mapping'!$A$1:$C$533,3,FALSE),"Unmapped")</f>
        <v>Unmapped</v>
      </c>
      <c r="F45" s="157">
        <f t="shared" si="0"/>
        <v>0</v>
      </c>
      <c r="G45" s="154"/>
      <c r="H45" s="155"/>
      <c r="I45" s="155"/>
      <c r="J45" s="155"/>
      <c r="K45" s="156"/>
      <c r="L45" s="154"/>
      <c r="M45" s="155"/>
      <c r="N45" s="155"/>
      <c r="O45" s="155"/>
      <c r="P45" s="155"/>
      <c r="Q45" s="155"/>
      <c r="R45" s="155"/>
      <c r="S45" s="155"/>
      <c r="T45" s="155"/>
      <c r="U45" s="155"/>
      <c r="V45" s="155"/>
      <c r="W45" s="155"/>
      <c r="X45" s="155"/>
      <c r="Y45" s="155"/>
      <c r="Z45" s="155"/>
      <c r="AA45" s="155"/>
      <c r="AB45" s="155"/>
      <c r="AC45" s="155"/>
      <c r="AD45" s="155"/>
      <c r="AE45" s="156"/>
      <c r="AF45" s="154"/>
      <c r="AG45" s="155"/>
      <c r="AH45" s="155"/>
      <c r="AI45" s="155"/>
      <c r="AJ45" s="155"/>
      <c r="AK45" s="155"/>
      <c r="AL45" s="155"/>
      <c r="AM45" s="155"/>
      <c r="AN45" s="155"/>
      <c r="AO45" s="155"/>
      <c r="AP45" s="155"/>
      <c r="AQ45" s="155"/>
      <c r="AR45" s="155"/>
      <c r="AS45" s="155"/>
      <c r="AT45" s="155"/>
      <c r="AU45" s="155"/>
      <c r="AV45" s="155"/>
      <c r="AW45" s="155"/>
      <c r="AX45" s="155"/>
      <c r="AY45" s="156"/>
      <c r="AZ45" s="154"/>
      <c r="BA45" s="155"/>
      <c r="BB45" s="155"/>
      <c r="BC45" s="155"/>
      <c r="BD45" s="155"/>
      <c r="BE45" s="155"/>
      <c r="BF45" s="155"/>
      <c r="BG45" s="155"/>
      <c r="BH45" s="155"/>
      <c r="BI45" s="155"/>
      <c r="BJ45" s="155"/>
      <c r="BK45" s="155"/>
      <c r="BL45" s="155"/>
      <c r="BM45" s="155"/>
      <c r="BN45" s="155"/>
      <c r="BO45" s="155"/>
      <c r="BP45" s="155"/>
      <c r="BQ45" s="155"/>
      <c r="BR45" s="155"/>
      <c r="BS45" s="156"/>
      <c r="BT45" s="154"/>
      <c r="BU45" s="155"/>
      <c r="BV45" s="155"/>
      <c r="BW45" s="155"/>
      <c r="BX45" s="155"/>
      <c r="BY45" s="155"/>
      <c r="BZ45" s="155"/>
      <c r="CA45" s="155"/>
      <c r="CB45" s="155"/>
      <c r="CC45" s="155"/>
      <c r="CD45" s="155"/>
      <c r="CE45" s="155"/>
      <c r="CF45" s="155"/>
      <c r="CG45" s="155"/>
      <c r="CH45" s="155"/>
      <c r="CI45" s="155"/>
      <c r="CJ45" s="155"/>
      <c r="CK45" s="155"/>
      <c r="CL45" s="155"/>
      <c r="CM45" s="156"/>
    </row>
    <row r="46" spans="1:91" x14ac:dyDescent="0.3">
      <c r="A46" s="154" t="str">
        <f>IFERROR(INDEX(Lists!$J$1:$J$24,MATCH('Budget Mapping'!E46,Lists!$I$1:$I$24,0)),"")</f>
        <v/>
      </c>
      <c r="B46" s="155" t="str">
        <f>IFERROR(INDEX(Lists!$K$1:$K$24,MATCH('Budget Mapping'!E46,Lists!$I$1:$I$24,0)),"")</f>
        <v/>
      </c>
      <c r="C46" s="155"/>
      <c r="D46" s="155" t="str">
        <f>IFERROR(VLOOKUP(C46,'COA Mapping'!$A$1:$C$533,2,FALSE),"Unmapped")</f>
        <v>Unmapped</v>
      </c>
      <c r="E46" s="156" t="str">
        <f>IFERROR(VLOOKUP(C46,'COA Mapping'!$A$1:$C$533,3,FALSE),"Unmapped")</f>
        <v>Unmapped</v>
      </c>
      <c r="F46" s="157">
        <f t="shared" si="0"/>
        <v>0</v>
      </c>
      <c r="G46" s="154"/>
      <c r="H46" s="155"/>
      <c r="I46" s="155"/>
      <c r="J46" s="155"/>
      <c r="K46" s="156"/>
      <c r="L46" s="154"/>
      <c r="M46" s="155"/>
      <c r="N46" s="155"/>
      <c r="O46" s="155"/>
      <c r="P46" s="155"/>
      <c r="Q46" s="155"/>
      <c r="R46" s="155"/>
      <c r="S46" s="155"/>
      <c r="T46" s="155"/>
      <c r="U46" s="155"/>
      <c r="V46" s="155"/>
      <c r="W46" s="155"/>
      <c r="X46" s="155"/>
      <c r="Y46" s="155"/>
      <c r="Z46" s="155"/>
      <c r="AA46" s="155"/>
      <c r="AB46" s="155"/>
      <c r="AC46" s="155"/>
      <c r="AD46" s="155"/>
      <c r="AE46" s="156"/>
      <c r="AF46" s="154"/>
      <c r="AG46" s="155"/>
      <c r="AH46" s="155"/>
      <c r="AI46" s="155"/>
      <c r="AJ46" s="155"/>
      <c r="AK46" s="155"/>
      <c r="AL46" s="155"/>
      <c r="AM46" s="155"/>
      <c r="AN46" s="155"/>
      <c r="AO46" s="155"/>
      <c r="AP46" s="155"/>
      <c r="AQ46" s="155"/>
      <c r="AR46" s="155"/>
      <c r="AS46" s="155"/>
      <c r="AT46" s="155"/>
      <c r="AU46" s="155"/>
      <c r="AV46" s="155"/>
      <c r="AW46" s="155"/>
      <c r="AX46" s="155"/>
      <c r="AY46" s="156"/>
      <c r="AZ46" s="154"/>
      <c r="BA46" s="155"/>
      <c r="BB46" s="155"/>
      <c r="BC46" s="155"/>
      <c r="BD46" s="155"/>
      <c r="BE46" s="155"/>
      <c r="BF46" s="155"/>
      <c r="BG46" s="155"/>
      <c r="BH46" s="155"/>
      <c r="BI46" s="155"/>
      <c r="BJ46" s="155"/>
      <c r="BK46" s="155"/>
      <c r="BL46" s="155"/>
      <c r="BM46" s="155"/>
      <c r="BN46" s="155"/>
      <c r="BO46" s="155"/>
      <c r="BP46" s="155"/>
      <c r="BQ46" s="155"/>
      <c r="BR46" s="155"/>
      <c r="BS46" s="156"/>
      <c r="BT46" s="154"/>
      <c r="BU46" s="155"/>
      <c r="BV46" s="155"/>
      <c r="BW46" s="155"/>
      <c r="BX46" s="155"/>
      <c r="BY46" s="155"/>
      <c r="BZ46" s="155"/>
      <c r="CA46" s="155"/>
      <c r="CB46" s="155"/>
      <c r="CC46" s="155"/>
      <c r="CD46" s="155"/>
      <c r="CE46" s="155"/>
      <c r="CF46" s="155"/>
      <c r="CG46" s="155"/>
      <c r="CH46" s="155"/>
      <c r="CI46" s="155"/>
      <c r="CJ46" s="155"/>
      <c r="CK46" s="155"/>
      <c r="CL46" s="155"/>
      <c r="CM46" s="156"/>
    </row>
    <row r="47" spans="1:91" x14ac:dyDescent="0.3">
      <c r="A47" s="154" t="str">
        <f>IFERROR(INDEX(Lists!$J$1:$J$24,MATCH('Budget Mapping'!E47,Lists!$I$1:$I$24,0)),"")</f>
        <v/>
      </c>
      <c r="B47" s="155" t="str">
        <f>IFERROR(INDEX(Lists!$K$1:$K$24,MATCH('Budget Mapping'!E47,Lists!$I$1:$I$24,0)),"")</f>
        <v/>
      </c>
      <c r="C47" s="155"/>
      <c r="D47" s="155" t="str">
        <f>IFERROR(VLOOKUP(C47,'COA Mapping'!$A$1:$C$533,2,FALSE),"Unmapped")</f>
        <v>Unmapped</v>
      </c>
      <c r="E47" s="156" t="str">
        <f>IFERROR(VLOOKUP(C47,'COA Mapping'!$A$1:$C$533,3,FALSE),"Unmapped")</f>
        <v>Unmapped</v>
      </c>
      <c r="F47" s="157">
        <f t="shared" si="0"/>
        <v>0</v>
      </c>
      <c r="G47" s="154"/>
      <c r="H47" s="155"/>
      <c r="I47" s="155"/>
      <c r="J47" s="155"/>
      <c r="K47" s="156"/>
      <c r="L47" s="154"/>
      <c r="M47" s="155"/>
      <c r="N47" s="155"/>
      <c r="O47" s="155"/>
      <c r="P47" s="155"/>
      <c r="Q47" s="155"/>
      <c r="R47" s="155"/>
      <c r="S47" s="155"/>
      <c r="T47" s="155"/>
      <c r="U47" s="155"/>
      <c r="V47" s="155"/>
      <c r="W47" s="155"/>
      <c r="X47" s="155"/>
      <c r="Y47" s="155"/>
      <c r="Z47" s="155"/>
      <c r="AA47" s="155"/>
      <c r="AB47" s="155"/>
      <c r="AC47" s="155"/>
      <c r="AD47" s="155"/>
      <c r="AE47" s="156"/>
      <c r="AF47" s="154"/>
      <c r="AG47" s="155"/>
      <c r="AH47" s="155"/>
      <c r="AI47" s="155"/>
      <c r="AJ47" s="155"/>
      <c r="AK47" s="155"/>
      <c r="AL47" s="155"/>
      <c r="AM47" s="155"/>
      <c r="AN47" s="155"/>
      <c r="AO47" s="155"/>
      <c r="AP47" s="155"/>
      <c r="AQ47" s="155"/>
      <c r="AR47" s="155"/>
      <c r="AS47" s="155"/>
      <c r="AT47" s="155"/>
      <c r="AU47" s="155"/>
      <c r="AV47" s="155"/>
      <c r="AW47" s="155"/>
      <c r="AX47" s="155"/>
      <c r="AY47" s="156"/>
      <c r="AZ47" s="154"/>
      <c r="BA47" s="155"/>
      <c r="BB47" s="155"/>
      <c r="BC47" s="155"/>
      <c r="BD47" s="155"/>
      <c r="BE47" s="155"/>
      <c r="BF47" s="155"/>
      <c r="BG47" s="155"/>
      <c r="BH47" s="155"/>
      <c r="BI47" s="155"/>
      <c r="BJ47" s="155"/>
      <c r="BK47" s="155"/>
      <c r="BL47" s="155"/>
      <c r="BM47" s="155"/>
      <c r="BN47" s="155"/>
      <c r="BO47" s="155"/>
      <c r="BP47" s="155"/>
      <c r="BQ47" s="155"/>
      <c r="BR47" s="155"/>
      <c r="BS47" s="156"/>
      <c r="BT47" s="154"/>
      <c r="BU47" s="155"/>
      <c r="BV47" s="155"/>
      <c r="BW47" s="155"/>
      <c r="BX47" s="155"/>
      <c r="BY47" s="155"/>
      <c r="BZ47" s="155"/>
      <c r="CA47" s="155"/>
      <c r="CB47" s="155"/>
      <c r="CC47" s="155"/>
      <c r="CD47" s="155"/>
      <c r="CE47" s="155"/>
      <c r="CF47" s="155"/>
      <c r="CG47" s="155"/>
      <c r="CH47" s="155"/>
      <c r="CI47" s="155"/>
      <c r="CJ47" s="155"/>
      <c r="CK47" s="155"/>
      <c r="CL47" s="155"/>
      <c r="CM47" s="156"/>
    </row>
    <row r="48" spans="1:91" x14ac:dyDescent="0.3">
      <c r="A48" s="154" t="str">
        <f>IFERROR(INDEX(Lists!$J$1:$J$24,MATCH('Budget Mapping'!E48,Lists!$I$1:$I$24,0)),"")</f>
        <v/>
      </c>
      <c r="B48" s="155" t="str">
        <f>IFERROR(INDEX(Lists!$K$1:$K$24,MATCH('Budget Mapping'!E48,Lists!$I$1:$I$24,0)),"")</f>
        <v/>
      </c>
      <c r="C48" s="155"/>
      <c r="D48" s="155" t="str">
        <f>IFERROR(VLOOKUP(C48,'COA Mapping'!$A$1:$C$533,2,FALSE),"Unmapped")</f>
        <v>Unmapped</v>
      </c>
      <c r="E48" s="156" t="str">
        <f>IFERROR(VLOOKUP(C48,'COA Mapping'!$A$1:$C$533,3,FALSE),"Unmapped")</f>
        <v>Unmapped</v>
      </c>
      <c r="F48" s="157">
        <f t="shared" si="0"/>
        <v>0</v>
      </c>
      <c r="G48" s="154"/>
      <c r="H48" s="155"/>
      <c r="I48" s="155"/>
      <c r="J48" s="155"/>
      <c r="K48" s="156"/>
      <c r="L48" s="154"/>
      <c r="M48" s="155"/>
      <c r="N48" s="155"/>
      <c r="O48" s="155"/>
      <c r="P48" s="155"/>
      <c r="Q48" s="155"/>
      <c r="R48" s="155"/>
      <c r="S48" s="155"/>
      <c r="T48" s="155"/>
      <c r="U48" s="155"/>
      <c r="V48" s="155"/>
      <c r="W48" s="155"/>
      <c r="X48" s="155"/>
      <c r="Y48" s="155"/>
      <c r="Z48" s="155"/>
      <c r="AA48" s="155"/>
      <c r="AB48" s="155"/>
      <c r="AC48" s="155"/>
      <c r="AD48" s="155"/>
      <c r="AE48" s="156"/>
      <c r="AF48" s="154"/>
      <c r="AG48" s="155"/>
      <c r="AH48" s="155"/>
      <c r="AI48" s="155"/>
      <c r="AJ48" s="155"/>
      <c r="AK48" s="155"/>
      <c r="AL48" s="155"/>
      <c r="AM48" s="155"/>
      <c r="AN48" s="155"/>
      <c r="AO48" s="155"/>
      <c r="AP48" s="155"/>
      <c r="AQ48" s="155"/>
      <c r="AR48" s="155"/>
      <c r="AS48" s="155"/>
      <c r="AT48" s="155"/>
      <c r="AU48" s="155"/>
      <c r="AV48" s="155"/>
      <c r="AW48" s="155"/>
      <c r="AX48" s="155"/>
      <c r="AY48" s="156"/>
      <c r="AZ48" s="154"/>
      <c r="BA48" s="155"/>
      <c r="BB48" s="155"/>
      <c r="BC48" s="155"/>
      <c r="BD48" s="155"/>
      <c r="BE48" s="155"/>
      <c r="BF48" s="155"/>
      <c r="BG48" s="155"/>
      <c r="BH48" s="155"/>
      <c r="BI48" s="155"/>
      <c r="BJ48" s="155"/>
      <c r="BK48" s="155"/>
      <c r="BL48" s="155"/>
      <c r="BM48" s="155"/>
      <c r="BN48" s="155"/>
      <c r="BO48" s="155"/>
      <c r="BP48" s="155"/>
      <c r="BQ48" s="155"/>
      <c r="BR48" s="155"/>
      <c r="BS48" s="156"/>
      <c r="BT48" s="154"/>
      <c r="BU48" s="155"/>
      <c r="BV48" s="155"/>
      <c r="BW48" s="155"/>
      <c r="BX48" s="155"/>
      <c r="BY48" s="155"/>
      <c r="BZ48" s="155"/>
      <c r="CA48" s="155"/>
      <c r="CB48" s="155"/>
      <c r="CC48" s="155"/>
      <c r="CD48" s="155"/>
      <c r="CE48" s="155"/>
      <c r="CF48" s="155"/>
      <c r="CG48" s="155"/>
      <c r="CH48" s="155"/>
      <c r="CI48" s="155"/>
      <c r="CJ48" s="155"/>
      <c r="CK48" s="155"/>
      <c r="CL48" s="155"/>
      <c r="CM48" s="156"/>
    </row>
    <row r="49" spans="1:91" x14ac:dyDescent="0.3">
      <c r="A49" s="154" t="str">
        <f>IFERROR(INDEX(Lists!$J$1:$J$24,MATCH('Budget Mapping'!E49,Lists!$I$1:$I$24,0)),"")</f>
        <v/>
      </c>
      <c r="B49" s="155" t="str">
        <f>IFERROR(INDEX(Lists!$K$1:$K$24,MATCH('Budget Mapping'!E49,Lists!$I$1:$I$24,0)),"")</f>
        <v/>
      </c>
      <c r="C49" s="155"/>
      <c r="D49" s="155" t="str">
        <f>IFERROR(VLOOKUP(C49,'COA Mapping'!$A$1:$C$533,2,FALSE),"Unmapped")</f>
        <v>Unmapped</v>
      </c>
      <c r="E49" s="156" t="str">
        <f>IFERROR(VLOOKUP(C49,'COA Mapping'!$A$1:$C$533,3,FALSE),"Unmapped")</f>
        <v>Unmapped</v>
      </c>
      <c r="F49" s="157">
        <f t="shared" si="0"/>
        <v>0</v>
      </c>
      <c r="G49" s="154"/>
      <c r="H49" s="155"/>
      <c r="I49" s="155"/>
      <c r="J49" s="155"/>
      <c r="K49" s="156"/>
      <c r="L49" s="154"/>
      <c r="M49" s="155"/>
      <c r="N49" s="155"/>
      <c r="O49" s="155"/>
      <c r="P49" s="155"/>
      <c r="Q49" s="155"/>
      <c r="R49" s="155"/>
      <c r="S49" s="155"/>
      <c r="T49" s="155"/>
      <c r="U49" s="155"/>
      <c r="V49" s="155"/>
      <c r="W49" s="155"/>
      <c r="X49" s="155"/>
      <c r="Y49" s="155"/>
      <c r="Z49" s="155"/>
      <c r="AA49" s="155"/>
      <c r="AB49" s="155"/>
      <c r="AC49" s="155"/>
      <c r="AD49" s="155"/>
      <c r="AE49" s="156"/>
      <c r="AF49" s="154"/>
      <c r="AG49" s="155"/>
      <c r="AH49" s="155"/>
      <c r="AI49" s="155"/>
      <c r="AJ49" s="155"/>
      <c r="AK49" s="155"/>
      <c r="AL49" s="155"/>
      <c r="AM49" s="155"/>
      <c r="AN49" s="155"/>
      <c r="AO49" s="155"/>
      <c r="AP49" s="155"/>
      <c r="AQ49" s="155"/>
      <c r="AR49" s="155"/>
      <c r="AS49" s="155"/>
      <c r="AT49" s="155"/>
      <c r="AU49" s="155"/>
      <c r="AV49" s="155"/>
      <c r="AW49" s="155"/>
      <c r="AX49" s="155"/>
      <c r="AY49" s="156"/>
      <c r="AZ49" s="154"/>
      <c r="BA49" s="155"/>
      <c r="BB49" s="155"/>
      <c r="BC49" s="155"/>
      <c r="BD49" s="155"/>
      <c r="BE49" s="155"/>
      <c r="BF49" s="155"/>
      <c r="BG49" s="155"/>
      <c r="BH49" s="155"/>
      <c r="BI49" s="155"/>
      <c r="BJ49" s="155"/>
      <c r="BK49" s="155"/>
      <c r="BL49" s="155"/>
      <c r="BM49" s="155"/>
      <c r="BN49" s="155"/>
      <c r="BO49" s="155"/>
      <c r="BP49" s="155"/>
      <c r="BQ49" s="155"/>
      <c r="BR49" s="155"/>
      <c r="BS49" s="156"/>
      <c r="BT49" s="154"/>
      <c r="BU49" s="155"/>
      <c r="BV49" s="155"/>
      <c r="BW49" s="155"/>
      <c r="BX49" s="155"/>
      <c r="BY49" s="155"/>
      <c r="BZ49" s="155"/>
      <c r="CA49" s="155"/>
      <c r="CB49" s="155"/>
      <c r="CC49" s="155"/>
      <c r="CD49" s="155"/>
      <c r="CE49" s="155"/>
      <c r="CF49" s="155"/>
      <c r="CG49" s="155"/>
      <c r="CH49" s="155"/>
      <c r="CI49" s="155"/>
      <c r="CJ49" s="155"/>
      <c r="CK49" s="155"/>
      <c r="CL49" s="155"/>
      <c r="CM49" s="156"/>
    </row>
    <row r="50" spans="1:91" x14ac:dyDescent="0.3">
      <c r="A50" s="154" t="str">
        <f>IFERROR(INDEX(Lists!$J$1:$J$24,MATCH('Budget Mapping'!E50,Lists!$I$1:$I$24,0)),"")</f>
        <v/>
      </c>
      <c r="B50" s="155" t="str">
        <f>IFERROR(INDEX(Lists!$K$1:$K$24,MATCH('Budget Mapping'!E50,Lists!$I$1:$I$24,0)),"")</f>
        <v/>
      </c>
      <c r="C50" s="155"/>
      <c r="D50" s="155" t="str">
        <f>IFERROR(VLOOKUP(C50,'COA Mapping'!$A$1:$C$533,2,FALSE),"Unmapped")</f>
        <v>Unmapped</v>
      </c>
      <c r="E50" s="156" t="str">
        <f>IFERROR(VLOOKUP(C50,'COA Mapping'!$A$1:$C$533,3,FALSE),"Unmapped")</f>
        <v>Unmapped</v>
      </c>
      <c r="F50" s="157">
        <f t="shared" si="0"/>
        <v>0</v>
      </c>
      <c r="G50" s="154"/>
      <c r="H50" s="155"/>
      <c r="I50" s="155"/>
      <c r="J50" s="155"/>
      <c r="K50" s="156"/>
      <c r="L50" s="154"/>
      <c r="M50" s="155"/>
      <c r="N50" s="155"/>
      <c r="O50" s="155"/>
      <c r="P50" s="155"/>
      <c r="Q50" s="155"/>
      <c r="R50" s="155"/>
      <c r="S50" s="155"/>
      <c r="T50" s="155"/>
      <c r="U50" s="155"/>
      <c r="V50" s="155"/>
      <c r="W50" s="155"/>
      <c r="X50" s="155"/>
      <c r="Y50" s="155"/>
      <c r="Z50" s="155"/>
      <c r="AA50" s="155"/>
      <c r="AB50" s="155"/>
      <c r="AC50" s="155"/>
      <c r="AD50" s="155"/>
      <c r="AE50" s="156"/>
      <c r="AF50" s="154"/>
      <c r="AG50" s="155"/>
      <c r="AH50" s="155"/>
      <c r="AI50" s="155"/>
      <c r="AJ50" s="155"/>
      <c r="AK50" s="155"/>
      <c r="AL50" s="155"/>
      <c r="AM50" s="155"/>
      <c r="AN50" s="155"/>
      <c r="AO50" s="155"/>
      <c r="AP50" s="155"/>
      <c r="AQ50" s="155"/>
      <c r="AR50" s="155"/>
      <c r="AS50" s="155"/>
      <c r="AT50" s="155"/>
      <c r="AU50" s="155"/>
      <c r="AV50" s="155"/>
      <c r="AW50" s="155"/>
      <c r="AX50" s="155"/>
      <c r="AY50" s="156"/>
      <c r="AZ50" s="154"/>
      <c r="BA50" s="155"/>
      <c r="BB50" s="155"/>
      <c r="BC50" s="155"/>
      <c r="BD50" s="155"/>
      <c r="BE50" s="155"/>
      <c r="BF50" s="155"/>
      <c r="BG50" s="155"/>
      <c r="BH50" s="155"/>
      <c r="BI50" s="155"/>
      <c r="BJ50" s="155"/>
      <c r="BK50" s="155"/>
      <c r="BL50" s="155"/>
      <c r="BM50" s="155"/>
      <c r="BN50" s="155"/>
      <c r="BO50" s="155"/>
      <c r="BP50" s="155"/>
      <c r="BQ50" s="155"/>
      <c r="BR50" s="155"/>
      <c r="BS50" s="156"/>
      <c r="BT50" s="154"/>
      <c r="BU50" s="155"/>
      <c r="BV50" s="155"/>
      <c r="BW50" s="155"/>
      <c r="BX50" s="155"/>
      <c r="BY50" s="155"/>
      <c r="BZ50" s="155"/>
      <c r="CA50" s="155"/>
      <c r="CB50" s="155"/>
      <c r="CC50" s="155"/>
      <c r="CD50" s="155"/>
      <c r="CE50" s="155"/>
      <c r="CF50" s="155"/>
      <c r="CG50" s="155"/>
      <c r="CH50" s="155"/>
      <c r="CI50" s="155"/>
      <c r="CJ50" s="155"/>
      <c r="CK50" s="155"/>
      <c r="CL50" s="155"/>
      <c r="CM50" s="156"/>
    </row>
    <row r="51" spans="1:91" x14ac:dyDescent="0.3">
      <c r="A51" s="154" t="str">
        <f>IFERROR(INDEX(Lists!$J$1:$J$24,MATCH('Budget Mapping'!E51,Lists!$I$1:$I$24,0)),"")</f>
        <v/>
      </c>
      <c r="B51" s="155" t="str">
        <f>IFERROR(INDEX(Lists!$K$1:$K$24,MATCH('Budget Mapping'!E51,Lists!$I$1:$I$24,0)),"")</f>
        <v/>
      </c>
      <c r="C51" s="155"/>
      <c r="D51" s="155" t="str">
        <f>IFERROR(VLOOKUP(C51,'COA Mapping'!$A$1:$C$533,2,FALSE),"Unmapped")</f>
        <v>Unmapped</v>
      </c>
      <c r="E51" s="156" t="str">
        <f>IFERROR(VLOOKUP(C51,'COA Mapping'!$A$1:$C$533,3,FALSE),"Unmapped")</f>
        <v>Unmapped</v>
      </c>
      <c r="F51" s="157">
        <f t="shared" si="0"/>
        <v>0</v>
      </c>
      <c r="G51" s="154"/>
      <c r="H51" s="155"/>
      <c r="I51" s="155"/>
      <c r="J51" s="155"/>
      <c r="K51" s="156"/>
      <c r="L51" s="154"/>
      <c r="M51" s="155"/>
      <c r="N51" s="155"/>
      <c r="O51" s="155"/>
      <c r="P51" s="155"/>
      <c r="Q51" s="155"/>
      <c r="R51" s="155"/>
      <c r="S51" s="155"/>
      <c r="T51" s="155"/>
      <c r="U51" s="155"/>
      <c r="V51" s="155"/>
      <c r="W51" s="155"/>
      <c r="X51" s="155"/>
      <c r="Y51" s="155"/>
      <c r="Z51" s="155"/>
      <c r="AA51" s="155"/>
      <c r="AB51" s="155"/>
      <c r="AC51" s="155"/>
      <c r="AD51" s="155"/>
      <c r="AE51" s="156"/>
      <c r="AF51" s="154"/>
      <c r="AG51" s="155"/>
      <c r="AH51" s="155"/>
      <c r="AI51" s="155"/>
      <c r="AJ51" s="155"/>
      <c r="AK51" s="155"/>
      <c r="AL51" s="155"/>
      <c r="AM51" s="155"/>
      <c r="AN51" s="155"/>
      <c r="AO51" s="155"/>
      <c r="AP51" s="155"/>
      <c r="AQ51" s="155"/>
      <c r="AR51" s="155"/>
      <c r="AS51" s="155"/>
      <c r="AT51" s="155"/>
      <c r="AU51" s="155"/>
      <c r="AV51" s="155"/>
      <c r="AW51" s="155"/>
      <c r="AX51" s="155"/>
      <c r="AY51" s="156"/>
      <c r="AZ51" s="154"/>
      <c r="BA51" s="155"/>
      <c r="BB51" s="155"/>
      <c r="BC51" s="155"/>
      <c r="BD51" s="155"/>
      <c r="BE51" s="155"/>
      <c r="BF51" s="155"/>
      <c r="BG51" s="155"/>
      <c r="BH51" s="155"/>
      <c r="BI51" s="155"/>
      <c r="BJ51" s="155"/>
      <c r="BK51" s="155"/>
      <c r="BL51" s="155"/>
      <c r="BM51" s="155"/>
      <c r="BN51" s="155"/>
      <c r="BO51" s="155"/>
      <c r="BP51" s="155"/>
      <c r="BQ51" s="155"/>
      <c r="BR51" s="155"/>
      <c r="BS51" s="156"/>
      <c r="BT51" s="154"/>
      <c r="BU51" s="155"/>
      <c r="BV51" s="155"/>
      <c r="BW51" s="155"/>
      <c r="BX51" s="155"/>
      <c r="BY51" s="155"/>
      <c r="BZ51" s="155"/>
      <c r="CA51" s="155"/>
      <c r="CB51" s="155"/>
      <c r="CC51" s="155"/>
      <c r="CD51" s="155"/>
      <c r="CE51" s="155"/>
      <c r="CF51" s="155"/>
      <c r="CG51" s="155"/>
      <c r="CH51" s="155"/>
      <c r="CI51" s="155"/>
      <c r="CJ51" s="155"/>
      <c r="CK51" s="155"/>
      <c r="CL51" s="155"/>
      <c r="CM51" s="156"/>
    </row>
    <row r="52" spans="1:91" x14ac:dyDescent="0.3">
      <c r="A52" s="154" t="str">
        <f>IFERROR(INDEX(Lists!$J$1:$J$24,MATCH('Budget Mapping'!E52,Lists!$I$1:$I$24,0)),"")</f>
        <v/>
      </c>
      <c r="B52" s="155" t="str">
        <f>IFERROR(INDEX(Lists!$K$1:$K$24,MATCH('Budget Mapping'!E52,Lists!$I$1:$I$24,0)),"")</f>
        <v/>
      </c>
      <c r="C52" s="155"/>
      <c r="D52" s="155" t="str">
        <f>IFERROR(VLOOKUP(C52,'COA Mapping'!$A$1:$C$533,2,FALSE),"Unmapped")</f>
        <v>Unmapped</v>
      </c>
      <c r="E52" s="156" t="str">
        <f>IFERROR(VLOOKUP(C52,'COA Mapping'!$A$1:$C$533,3,FALSE),"Unmapped")</f>
        <v>Unmapped</v>
      </c>
      <c r="F52" s="157">
        <f t="shared" si="0"/>
        <v>0</v>
      </c>
      <c r="G52" s="154"/>
      <c r="H52" s="155"/>
      <c r="I52" s="155"/>
      <c r="J52" s="155"/>
      <c r="K52" s="156"/>
      <c r="L52" s="154"/>
      <c r="M52" s="155"/>
      <c r="N52" s="155"/>
      <c r="O52" s="155"/>
      <c r="P52" s="155"/>
      <c r="Q52" s="155"/>
      <c r="R52" s="155"/>
      <c r="S52" s="155"/>
      <c r="T52" s="155"/>
      <c r="U52" s="155"/>
      <c r="V52" s="155"/>
      <c r="W52" s="155"/>
      <c r="X52" s="155"/>
      <c r="Y52" s="155"/>
      <c r="Z52" s="155"/>
      <c r="AA52" s="155"/>
      <c r="AB52" s="155"/>
      <c r="AC52" s="155"/>
      <c r="AD52" s="155"/>
      <c r="AE52" s="156"/>
      <c r="AF52" s="154"/>
      <c r="AG52" s="155"/>
      <c r="AH52" s="155"/>
      <c r="AI52" s="155"/>
      <c r="AJ52" s="155"/>
      <c r="AK52" s="155"/>
      <c r="AL52" s="155"/>
      <c r="AM52" s="155"/>
      <c r="AN52" s="155"/>
      <c r="AO52" s="155"/>
      <c r="AP52" s="155"/>
      <c r="AQ52" s="155"/>
      <c r="AR52" s="155"/>
      <c r="AS52" s="155"/>
      <c r="AT52" s="155"/>
      <c r="AU52" s="155"/>
      <c r="AV52" s="155"/>
      <c r="AW52" s="155"/>
      <c r="AX52" s="155"/>
      <c r="AY52" s="156"/>
      <c r="AZ52" s="154"/>
      <c r="BA52" s="155"/>
      <c r="BB52" s="155"/>
      <c r="BC52" s="155"/>
      <c r="BD52" s="155"/>
      <c r="BE52" s="155"/>
      <c r="BF52" s="155"/>
      <c r="BG52" s="155"/>
      <c r="BH52" s="155"/>
      <c r="BI52" s="155"/>
      <c r="BJ52" s="155"/>
      <c r="BK52" s="155"/>
      <c r="BL52" s="155"/>
      <c r="BM52" s="155"/>
      <c r="BN52" s="155"/>
      <c r="BO52" s="155"/>
      <c r="BP52" s="155"/>
      <c r="BQ52" s="155"/>
      <c r="BR52" s="155"/>
      <c r="BS52" s="156"/>
      <c r="BT52" s="154"/>
      <c r="BU52" s="155"/>
      <c r="BV52" s="155"/>
      <c r="BW52" s="155"/>
      <c r="BX52" s="155"/>
      <c r="BY52" s="155"/>
      <c r="BZ52" s="155"/>
      <c r="CA52" s="155"/>
      <c r="CB52" s="155"/>
      <c r="CC52" s="155"/>
      <c r="CD52" s="155"/>
      <c r="CE52" s="155"/>
      <c r="CF52" s="155"/>
      <c r="CG52" s="155"/>
      <c r="CH52" s="155"/>
      <c r="CI52" s="155"/>
      <c r="CJ52" s="155"/>
      <c r="CK52" s="155"/>
      <c r="CL52" s="155"/>
      <c r="CM52" s="156"/>
    </row>
    <row r="53" spans="1:91" x14ac:dyDescent="0.3">
      <c r="A53" s="154" t="str">
        <f>IFERROR(INDEX(Lists!$J$1:$J$24,MATCH('Budget Mapping'!E53,Lists!$I$1:$I$24,0)),"")</f>
        <v/>
      </c>
      <c r="B53" s="155" t="str">
        <f>IFERROR(INDEX(Lists!$K$1:$K$24,MATCH('Budget Mapping'!E53,Lists!$I$1:$I$24,0)),"")</f>
        <v/>
      </c>
      <c r="C53" s="155"/>
      <c r="D53" s="155" t="str">
        <f>IFERROR(VLOOKUP(C53,'COA Mapping'!$A$1:$C$533,2,FALSE),"Unmapped")</f>
        <v>Unmapped</v>
      </c>
      <c r="E53" s="156" t="str">
        <f>IFERROR(VLOOKUP(C53,'COA Mapping'!$A$1:$C$533,3,FALSE),"Unmapped")</f>
        <v>Unmapped</v>
      </c>
      <c r="F53" s="157">
        <f t="shared" si="0"/>
        <v>0</v>
      </c>
      <c r="G53" s="154"/>
      <c r="H53" s="155"/>
      <c r="I53" s="155"/>
      <c r="J53" s="155"/>
      <c r="K53" s="156"/>
      <c r="L53" s="154"/>
      <c r="M53" s="155"/>
      <c r="N53" s="155"/>
      <c r="O53" s="155"/>
      <c r="P53" s="155"/>
      <c r="Q53" s="155"/>
      <c r="R53" s="155"/>
      <c r="S53" s="155"/>
      <c r="T53" s="155"/>
      <c r="U53" s="155"/>
      <c r="V53" s="155"/>
      <c r="W53" s="155"/>
      <c r="X53" s="155"/>
      <c r="Y53" s="155"/>
      <c r="Z53" s="155"/>
      <c r="AA53" s="155"/>
      <c r="AB53" s="155"/>
      <c r="AC53" s="155"/>
      <c r="AD53" s="155"/>
      <c r="AE53" s="156"/>
      <c r="AF53" s="154"/>
      <c r="AG53" s="155"/>
      <c r="AH53" s="155"/>
      <c r="AI53" s="155"/>
      <c r="AJ53" s="155"/>
      <c r="AK53" s="155"/>
      <c r="AL53" s="155"/>
      <c r="AM53" s="155"/>
      <c r="AN53" s="155"/>
      <c r="AO53" s="155"/>
      <c r="AP53" s="155"/>
      <c r="AQ53" s="155"/>
      <c r="AR53" s="155"/>
      <c r="AS53" s="155"/>
      <c r="AT53" s="155"/>
      <c r="AU53" s="155"/>
      <c r="AV53" s="155"/>
      <c r="AW53" s="155"/>
      <c r="AX53" s="155"/>
      <c r="AY53" s="156"/>
      <c r="AZ53" s="154"/>
      <c r="BA53" s="155"/>
      <c r="BB53" s="155"/>
      <c r="BC53" s="155"/>
      <c r="BD53" s="155"/>
      <c r="BE53" s="155"/>
      <c r="BF53" s="155"/>
      <c r="BG53" s="155"/>
      <c r="BH53" s="155"/>
      <c r="BI53" s="155"/>
      <c r="BJ53" s="155"/>
      <c r="BK53" s="155"/>
      <c r="BL53" s="155"/>
      <c r="BM53" s="155"/>
      <c r="BN53" s="155"/>
      <c r="BO53" s="155"/>
      <c r="BP53" s="155"/>
      <c r="BQ53" s="155"/>
      <c r="BR53" s="155"/>
      <c r="BS53" s="156"/>
      <c r="BT53" s="154"/>
      <c r="BU53" s="155"/>
      <c r="BV53" s="155"/>
      <c r="BW53" s="155"/>
      <c r="BX53" s="155"/>
      <c r="BY53" s="155"/>
      <c r="BZ53" s="155"/>
      <c r="CA53" s="155"/>
      <c r="CB53" s="155"/>
      <c r="CC53" s="155"/>
      <c r="CD53" s="155"/>
      <c r="CE53" s="155"/>
      <c r="CF53" s="155"/>
      <c r="CG53" s="155"/>
      <c r="CH53" s="155"/>
      <c r="CI53" s="155"/>
      <c r="CJ53" s="155"/>
      <c r="CK53" s="155"/>
      <c r="CL53" s="155"/>
      <c r="CM53" s="156"/>
    </row>
    <row r="54" spans="1:91" x14ac:dyDescent="0.3">
      <c r="A54" s="154" t="str">
        <f>IFERROR(INDEX(Lists!$J$1:$J$24,MATCH('Budget Mapping'!E54,Lists!$I$1:$I$24,0)),"")</f>
        <v/>
      </c>
      <c r="B54" s="155" t="str">
        <f>IFERROR(INDEX(Lists!$K$1:$K$24,MATCH('Budget Mapping'!E54,Lists!$I$1:$I$24,0)),"")</f>
        <v/>
      </c>
      <c r="C54" s="155"/>
      <c r="D54" s="155" t="str">
        <f>IFERROR(VLOOKUP(C54,'COA Mapping'!$A$1:$C$533,2,FALSE),"Unmapped")</f>
        <v>Unmapped</v>
      </c>
      <c r="E54" s="156" t="str">
        <f>IFERROR(VLOOKUP(C54,'COA Mapping'!$A$1:$C$533,3,FALSE),"Unmapped")</f>
        <v>Unmapped</v>
      </c>
      <c r="F54" s="157">
        <f t="shared" si="0"/>
        <v>0</v>
      </c>
      <c r="G54" s="154"/>
      <c r="H54" s="155"/>
      <c r="I54" s="155"/>
      <c r="J54" s="155"/>
      <c r="K54" s="156"/>
      <c r="L54" s="154"/>
      <c r="M54" s="155"/>
      <c r="N54" s="155"/>
      <c r="O54" s="155"/>
      <c r="P54" s="155"/>
      <c r="Q54" s="155"/>
      <c r="R54" s="155"/>
      <c r="S54" s="155"/>
      <c r="T54" s="155"/>
      <c r="U54" s="155"/>
      <c r="V54" s="155"/>
      <c r="W54" s="155"/>
      <c r="X54" s="155"/>
      <c r="Y54" s="155"/>
      <c r="Z54" s="155"/>
      <c r="AA54" s="155"/>
      <c r="AB54" s="155"/>
      <c r="AC54" s="155"/>
      <c r="AD54" s="155"/>
      <c r="AE54" s="156"/>
      <c r="AF54" s="154"/>
      <c r="AG54" s="155"/>
      <c r="AH54" s="155"/>
      <c r="AI54" s="155"/>
      <c r="AJ54" s="155"/>
      <c r="AK54" s="155"/>
      <c r="AL54" s="155"/>
      <c r="AM54" s="155"/>
      <c r="AN54" s="155"/>
      <c r="AO54" s="155"/>
      <c r="AP54" s="155"/>
      <c r="AQ54" s="155"/>
      <c r="AR54" s="155"/>
      <c r="AS54" s="155"/>
      <c r="AT54" s="155"/>
      <c r="AU54" s="155"/>
      <c r="AV54" s="155"/>
      <c r="AW54" s="155"/>
      <c r="AX54" s="155"/>
      <c r="AY54" s="156"/>
      <c r="AZ54" s="154"/>
      <c r="BA54" s="155"/>
      <c r="BB54" s="155"/>
      <c r="BC54" s="155"/>
      <c r="BD54" s="155"/>
      <c r="BE54" s="155"/>
      <c r="BF54" s="155"/>
      <c r="BG54" s="155"/>
      <c r="BH54" s="155"/>
      <c r="BI54" s="155"/>
      <c r="BJ54" s="155"/>
      <c r="BK54" s="155"/>
      <c r="BL54" s="155"/>
      <c r="BM54" s="155"/>
      <c r="BN54" s="155"/>
      <c r="BO54" s="155"/>
      <c r="BP54" s="155"/>
      <c r="BQ54" s="155"/>
      <c r="BR54" s="155"/>
      <c r="BS54" s="156"/>
      <c r="BT54" s="154"/>
      <c r="BU54" s="155"/>
      <c r="BV54" s="155"/>
      <c r="BW54" s="155"/>
      <c r="BX54" s="155"/>
      <c r="BY54" s="155"/>
      <c r="BZ54" s="155"/>
      <c r="CA54" s="155"/>
      <c r="CB54" s="155"/>
      <c r="CC54" s="155"/>
      <c r="CD54" s="155"/>
      <c r="CE54" s="155"/>
      <c r="CF54" s="155"/>
      <c r="CG54" s="155"/>
      <c r="CH54" s="155"/>
      <c r="CI54" s="155"/>
      <c r="CJ54" s="155"/>
      <c r="CK54" s="155"/>
      <c r="CL54" s="155"/>
      <c r="CM54" s="156"/>
    </row>
    <row r="55" spans="1:91" x14ac:dyDescent="0.3">
      <c r="A55" s="154" t="str">
        <f>IFERROR(INDEX(Lists!$J$1:$J$24,MATCH('Budget Mapping'!E55,Lists!$I$1:$I$24,0)),"")</f>
        <v/>
      </c>
      <c r="B55" s="155" t="str">
        <f>IFERROR(INDEX(Lists!$K$1:$K$24,MATCH('Budget Mapping'!E55,Lists!$I$1:$I$24,0)),"")</f>
        <v/>
      </c>
      <c r="C55" s="155"/>
      <c r="D55" s="155" t="str">
        <f>IFERROR(VLOOKUP(C55,'COA Mapping'!$A$1:$C$533,2,FALSE),"Unmapped")</f>
        <v>Unmapped</v>
      </c>
      <c r="E55" s="156" t="str">
        <f>IFERROR(VLOOKUP(C55,'COA Mapping'!$A$1:$C$533,3,FALSE),"Unmapped")</f>
        <v>Unmapped</v>
      </c>
      <c r="F55" s="157">
        <f t="shared" si="0"/>
        <v>0</v>
      </c>
      <c r="G55" s="154"/>
      <c r="H55" s="155"/>
      <c r="I55" s="155"/>
      <c r="J55" s="155"/>
      <c r="K55" s="156"/>
      <c r="L55" s="154"/>
      <c r="M55" s="155"/>
      <c r="N55" s="155"/>
      <c r="O55" s="155"/>
      <c r="P55" s="155"/>
      <c r="Q55" s="155"/>
      <c r="R55" s="155"/>
      <c r="S55" s="155"/>
      <c r="T55" s="155"/>
      <c r="U55" s="155"/>
      <c r="V55" s="155"/>
      <c r="W55" s="155"/>
      <c r="X55" s="155"/>
      <c r="Y55" s="155"/>
      <c r="Z55" s="155"/>
      <c r="AA55" s="155"/>
      <c r="AB55" s="155"/>
      <c r="AC55" s="155"/>
      <c r="AD55" s="155"/>
      <c r="AE55" s="156"/>
      <c r="AF55" s="154"/>
      <c r="AG55" s="155"/>
      <c r="AH55" s="155"/>
      <c r="AI55" s="155"/>
      <c r="AJ55" s="155"/>
      <c r="AK55" s="155"/>
      <c r="AL55" s="155"/>
      <c r="AM55" s="155"/>
      <c r="AN55" s="155"/>
      <c r="AO55" s="155"/>
      <c r="AP55" s="155"/>
      <c r="AQ55" s="155"/>
      <c r="AR55" s="155"/>
      <c r="AS55" s="155"/>
      <c r="AT55" s="155"/>
      <c r="AU55" s="155"/>
      <c r="AV55" s="155"/>
      <c r="AW55" s="155"/>
      <c r="AX55" s="155"/>
      <c r="AY55" s="156"/>
      <c r="AZ55" s="154"/>
      <c r="BA55" s="155"/>
      <c r="BB55" s="155"/>
      <c r="BC55" s="155"/>
      <c r="BD55" s="155"/>
      <c r="BE55" s="155"/>
      <c r="BF55" s="155"/>
      <c r="BG55" s="155"/>
      <c r="BH55" s="155"/>
      <c r="BI55" s="155"/>
      <c r="BJ55" s="155"/>
      <c r="BK55" s="155"/>
      <c r="BL55" s="155"/>
      <c r="BM55" s="155"/>
      <c r="BN55" s="155"/>
      <c r="BO55" s="155"/>
      <c r="BP55" s="155"/>
      <c r="BQ55" s="155"/>
      <c r="BR55" s="155"/>
      <c r="BS55" s="156"/>
      <c r="BT55" s="154"/>
      <c r="BU55" s="155"/>
      <c r="BV55" s="155"/>
      <c r="BW55" s="155"/>
      <c r="BX55" s="155"/>
      <c r="BY55" s="155"/>
      <c r="BZ55" s="155"/>
      <c r="CA55" s="155"/>
      <c r="CB55" s="155"/>
      <c r="CC55" s="155"/>
      <c r="CD55" s="155"/>
      <c r="CE55" s="155"/>
      <c r="CF55" s="155"/>
      <c r="CG55" s="155"/>
      <c r="CH55" s="155"/>
      <c r="CI55" s="155"/>
      <c r="CJ55" s="155"/>
      <c r="CK55" s="155"/>
      <c r="CL55" s="155"/>
      <c r="CM55" s="156"/>
    </row>
    <row r="56" spans="1:91" x14ac:dyDescent="0.3">
      <c r="A56" s="154" t="str">
        <f>IFERROR(INDEX(Lists!$J$1:$J$24,MATCH('Budget Mapping'!E56,Lists!$I$1:$I$24,0)),"")</f>
        <v/>
      </c>
      <c r="B56" s="155" t="str">
        <f>IFERROR(INDEX(Lists!$K$1:$K$24,MATCH('Budget Mapping'!E56,Lists!$I$1:$I$24,0)),"")</f>
        <v/>
      </c>
      <c r="C56" s="155"/>
      <c r="D56" s="155" t="str">
        <f>IFERROR(VLOOKUP(C56,'COA Mapping'!$A$1:$C$533,2,FALSE),"Unmapped")</f>
        <v>Unmapped</v>
      </c>
      <c r="E56" s="156" t="str">
        <f>IFERROR(VLOOKUP(C56,'COA Mapping'!$A$1:$C$533,3,FALSE),"Unmapped")</f>
        <v>Unmapped</v>
      </c>
      <c r="F56" s="157">
        <f t="shared" si="0"/>
        <v>0</v>
      </c>
      <c r="G56" s="154"/>
      <c r="H56" s="155"/>
      <c r="I56" s="155"/>
      <c r="J56" s="155"/>
      <c r="K56" s="156"/>
      <c r="L56" s="154"/>
      <c r="M56" s="155"/>
      <c r="N56" s="155"/>
      <c r="O56" s="155"/>
      <c r="P56" s="155"/>
      <c r="Q56" s="155"/>
      <c r="R56" s="155"/>
      <c r="S56" s="155"/>
      <c r="T56" s="155"/>
      <c r="U56" s="155"/>
      <c r="V56" s="155"/>
      <c r="W56" s="155"/>
      <c r="X56" s="155"/>
      <c r="Y56" s="155"/>
      <c r="Z56" s="155"/>
      <c r="AA56" s="155"/>
      <c r="AB56" s="155"/>
      <c r="AC56" s="155"/>
      <c r="AD56" s="155"/>
      <c r="AE56" s="156"/>
      <c r="AF56" s="154"/>
      <c r="AG56" s="155"/>
      <c r="AH56" s="155"/>
      <c r="AI56" s="155"/>
      <c r="AJ56" s="155"/>
      <c r="AK56" s="155"/>
      <c r="AL56" s="155"/>
      <c r="AM56" s="155"/>
      <c r="AN56" s="155"/>
      <c r="AO56" s="155"/>
      <c r="AP56" s="155"/>
      <c r="AQ56" s="155"/>
      <c r="AR56" s="155"/>
      <c r="AS56" s="155"/>
      <c r="AT56" s="155"/>
      <c r="AU56" s="155"/>
      <c r="AV56" s="155"/>
      <c r="AW56" s="155"/>
      <c r="AX56" s="155"/>
      <c r="AY56" s="156"/>
      <c r="AZ56" s="154"/>
      <c r="BA56" s="155"/>
      <c r="BB56" s="155"/>
      <c r="BC56" s="155"/>
      <c r="BD56" s="155"/>
      <c r="BE56" s="155"/>
      <c r="BF56" s="155"/>
      <c r="BG56" s="155"/>
      <c r="BH56" s="155"/>
      <c r="BI56" s="155"/>
      <c r="BJ56" s="155"/>
      <c r="BK56" s="155"/>
      <c r="BL56" s="155"/>
      <c r="BM56" s="155"/>
      <c r="BN56" s="155"/>
      <c r="BO56" s="155"/>
      <c r="BP56" s="155"/>
      <c r="BQ56" s="155"/>
      <c r="BR56" s="155"/>
      <c r="BS56" s="156"/>
      <c r="BT56" s="154"/>
      <c r="BU56" s="155"/>
      <c r="BV56" s="155"/>
      <c r="BW56" s="155"/>
      <c r="BX56" s="155"/>
      <c r="BY56" s="155"/>
      <c r="BZ56" s="155"/>
      <c r="CA56" s="155"/>
      <c r="CB56" s="155"/>
      <c r="CC56" s="155"/>
      <c r="CD56" s="155"/>
      <c r="CE56" s="155"/>
      <c r="CF56" s="155"/>
      <c r="CG56" s="155"/>
      <c r="CH56" s="155"/>
      <c r="CI56" s="155"/>
      <c r="CJ56" s="155"/>
      <c r="CK56" s="155"/>
      <c r="CL56" s="155"/>
      <c r="CM56" s="156"/>
    </row>
    <row r="57" spans="1:91" x14ac:dyDescent="0.3">
      <c r="A57" s="154" t="str">
        <f>IFERROR(INDEX(Lists!$J$1:$J$24,MATCH('Budget Mapping'!E57,Lists!$I$1:$I$24,0)),"")</f>
        <v/>
      </c>
      <c r="B57" s="155" t="str">
        <f>IFERROR(INDEX(Lists!$K$1:$K$24,MATCH('Budget Mapping'!E57,Lists!$I$1:$I$24,0)),"")</f>
        <v/>
      </c>
      <c r="C57" s="155"/>
      <c r="D57" s="155" t="str">
        <f>IFERROR(VLOOKUP(C57,'COA Mapping'!$A$1:$C$533,2,FALSE),"Unmapped")</f>
        <v>Unmapped</v>
      </c>
      <c r="E57" s="156" t="str">
        <f>IFERROR(VLOOKUP(C57,'COA Mapping'!$A$1:$C$533,3,FALSE),"Unmapped")</f>
        <v>Unmapped</v>
      </c>
      <c r="F57" s="157">
        <f t="shared" si="0"/>
        <v>0</v>
      </c>
      <c r="G57" s="154"/>
      <c r="H57" s="155"/>
      <c r="I57" s="155"/>
      <c r="J57" s="155"/>
      <c r="K57" s="156"/>
      <c r="L57" s="154"/>
      <c r="M57" s="155"/>
      <c r="N57" s="155"/>
      <c r="O57" s="155"/>
      <c r="P57" s="155"/>
      <c r="Q57" s="155"/>
      <c r="R57" s="155"/>
      <c r="S57" s="155"/>
      <c r="T57" s="155"/>
      <c r="U57" s="155"/>
      <c r="V57" s="155"/>
      <c r="W57" s="155"/>
      <c r="X57" s="155"/>
      <c r="Y57" s="155"/>
      <c r="Z57" s="155"/>
      <c r="AA57" s="155"/>
      <c r="AB57" s="155"/>
      <c r="AC57" s="155"/>
      <c r="AD57" s="155"/>
      <c r="AE57" s="156"/>
      <c r="AF57" s="154"/>
      <c r="AG57" s="155"/>
      <c r="AH57" s="155"/>
      <c r="AI57" s="155"/>
      <c r="AJ57" s="155"/>
      <c r="AK57" s="155"/>
      <c r="AL57" s="155"/>
      <c r="AM57" s="155"/>
      <c r="AN57" s="155"/>
      <c r="AO57" s="155"/>
      <c r="AP57" s="155"/>
      <c r="AQ57" s="155"/>
      <c r="AR57" s="155"/>
      <c r="AS57" s="155"/>
      <c r="AT57" s="155"/>
      <c r="AU57" s="155"/>
      <c r="AV57" s="155"/>
      <c r="AW57" s="155"/>
      <c r="AX57" s="155"/>
      <c r="AY57" s="156"/>
      <c r="AZ57" s="154"/>
      <c r="BA57" s="155"/>
      <c r="BB57" s="155"/>
      <c r="BC57" s="155"/>
      <c r="BD57" s="155"/>
      <c r="BE57" s="155"/>
      <c r="BF57" s="155"/>
      <c r="BG57" s="155"/>
      <c r="BH57" s="155"/>
      <c r="BI57" s="155"/>
      <c r="BJ57" s="155"/>
      <c r="BK57" s="155"/>
      <c r="BL57" s="155"/>
      <c r="BM57" s="155"/>
      <c r="BN57" s="155"/>
      <c r="BO57" s="155"/>
      <c r="BP57" s="155"/>
      <c r="BQ57" s="155"/>
      <c r="BR57" s="155"/>
      <c r="BS57" s="156"/>
      <c r="BT57" s="154"/>
      <c r="BU57" s="155"/>
      <c r="BV57" s="155"/>
      <c r="BW57" s="155"/>
      <c r="BX57" s="155"/>
      <c r="BY57" s="155"/>
      <c r="BZ57" s="155"/>
      <c r="CA57" s="155"/>
      <c r="CB57" s="155"/>
      <c r="CC57" s="155"/>
      <c r="CD57" s="155"/>
      <c r="CE57" s="155"/>
      <c r="CF57" s="155"/>
      <c r="CG57" s="155"/>
      <c r="CH57" s="155"/>
      <c r="CI57" s="155"/>
      <c r="CJ57" s="155"/>
      <c r="CK57" s="155"/>
      <c r="CL57" s="155"/>
      <c r="CM57" s="156"/>
    </row>
    <row r="58" spans="1:91" x14ac:dyDescent="0.3">
      <c r="A58" s="154" t="str">
        <f>IFERROR(INDEX(Lists!$J$1:$J$24,MATCH('Budget Mapping'!E58,Lists!$I$1:$I$24,0)),"")</f>
        <v/>
      </c>
      <c r="B58" s="155" t="str">
        <f>IFERROR(INDEX(Lists!$K$1:$K$24,MATCH('Budget Mapping'!E58,Lists!$I$1:$I$24,0)),"")</f>
        <v/>
      </c>
      <c r="C58" s="155"/>
      <c r="D58" s="155" t="str">
        <f>IFERROR(VLOOKUP(C58,'COA Mapping'!$A$1:$C$533,2,FALSE),"Unmapped")</f>
        <v>Unmapped</v>
      </c>
      <c r="E58" s="156" t="str">
        <f>IFERROR(VLOOKUP(C58,'COA Mapping'!$A$1:$C$533,3,FALSE),"Unmapped")</f>
        <v>Unmapped</v>
      </c>
      <c r="F58" s="157">
        <f t="shared" si="0"/>
        <v>0</v>
      </c>
      <c r="G58" s="154"/>
      <c r="H58" s="155"/>
      <c r="I58" s="155"/>
      <c r="J58" s="155"/>
      <c r="K58" s="156"/>
      <c r="L58" s="154"/>
      <c r="M58" s="155"/>
      <c r="N58" s="155"/>
      <c r="O58" s="155"/>
      <c r="P58" s="155"/>
      <c r="Q58" s="155"/>
      <c r="R58" s="155"/>
      <c r="S58" s="155"/>
      <c r="T58" s="155"/>
      <c r="U58" s="155"/>
      <c r="V58" s="155"/>
      <c r="W58" s="155"/>
      <c r="X58" s="155"/>
      <c r="Y58" s="155"/>
      <c r="Z58" s="155"/>
      <c r="AA58" s="155"/>
      <c r="AB58" s="155"/>
      <c r="AC58" s="155"/>
      <c r="AD58" s="155"/>
      <c r="AE58" s="156"/>
      <c r="AF58" s="154"/>
      <c r="AG58" s="155"/>
      <c r="AH58" s="155"/>
      <c r="AI58" s="155"/>
      <c r="AJ58" s="155"/>
      <c r="AK58" s="155"/>
      <c r="AL58" s="155"/>
      <c r="AM58" s="155"/>
      <c r="AN58" s="155"/>
      <c r="AO58" s="155"/>
      <c r="AP58" s="155"/>
      <c r="AQ58" s="155"/>
      <c r="AR58" s="155"/>
      <c r="AS58" s="155"/>
      <c r="AT58" s="155"/>
      <c r="AU58" s="155"/>
      <c r="AV58" s="155"/>
      <c r="AW58" s="155"/>
      <c r="AX58" s="155"/>
      <c r="AY58" s="156"/>
      <c r="AZ58" s="154"/>
      <c r="BA58" s="155"/>
      <c r="BB58" s="155"/>
      <c r="BC58" s="155"/>
      <c r="BD58" s="155"/>
      <c r="BE58" s="155"/>
      <c r="BF58" s="155"/>
      <c r="BG58" s="155"/>
      <c r="BH58" s="155"/>
      <c r="BI58" s="155"/>
      <c r="BJ58" s="155"/>
      <c r="BK58" s="155"/>
      <c r="BL58" s="155"/>
      <c r="BM58" s="155"/>
      <c r="BN58" s="155"/>
      <c r="BO58" s="155"/>
      <c r="BP58" s="155"/>
      <c r="BQ58" s="155"/>
      <c r="BR58" s="155"/>
      <c r="BS58" s="156"/>
      <c r="BT58" s="154"/>
      <c r="BU58" s="155"/>
      <c r="BV58" s="155"/>
      <c r="BW58" s="155"/>
      <c r="BX58" s="155"/>
      <c r="BY58" s="155"/>
      <c r="BZ58" s="155"/>
      <c r="CA58" s="155"/>
      <c r="CB58" s="155"/>
      <c r="CC58" s="155"/>
      <c r="CD58" s="155"/>
      <c r="CE58" s="155"/>
      <c r="CF58" s="155"/>
      <c r="CG58" s="155"/>
      <c r="CH58" s="155"/>
      <c r="CI58" s="155"/>
      <c r="CJ58" s="155"/>
      <c r="CK58" s="155"/>
      <c r="CL58" s="155"/>
      <c r="CM58" s="156"/>
    </row>
    <row r="59" spans="1:91" x14ac:dyDescent="0.3">
      <c r="A59" s="154" t="str">
        <f>IFERROR(INDEX(Lists!$J$1:$J$24,MATCH('Budget Mapping'!E59,Lists!$I$1:$I$24,0)),"")</f>
        <v/>
      </c>
      <c r="B59" s="155" t="str">
        <f>IFERROR(INDEX(Lists!$K$1:$K$24,MATCH('Budget Mapping'!E59,Lists!$I$1:$I$24,0)),"")</f>
        <v/>
      </c>
      <c r="C59" s="155"/>
      <c r="D59" s="155" t="str">
        <f>IFERROR(VLOOKUP(C59,'COA Mapping'!$A$1:$C$533,2,FALSE),"Unmapped")</f>
        <v>Unmapped</v>
      </c>
      <c r="E59" s="156" t="str">
        <f>IFERROR(VLOOKUP(C59,'COA Mapping'!$A$1:$C$533,3,FALSE),"Unmapped")</f>
        <v>Unmapped</v>
      </c>
      <c r="F59" s="157">
        <f t="shared" si="0"/>
        <v>0</v>
      </c>
      <c r="G59" s="154"/>
      <c r="H59" s="155"/>
      <c r="I59" s="155"/>
      <c r="J59" s="155"/>
      <c r="K59" s="156"/>
      <c r="L59" s="154"/>
      <c r="M59" s="155"/>
      <c r="N59" s="155"/>
      <c r="O59" s="155"/>
      <c r="P59" s="155"/>
      <c r="Q59" s="155"/>
      <c r="R59" s="155"/>
      <c r="S59" s="155"/>
      <c r="T59" s="155"/>
      <c r="U59" s="155"/>
      <c r="V59" s="155"/>
      <c r="W59" s="155"/>
      <c r="X59" s="155"/>
      <c r="Y59" s="155"/>
      <c r="Z59" s="155"/>
      <c r="AA59" s="155"/>
      <c r="AB59" s="155"/>
      <c r="AC59" s="155"/>
      <c r="AD59" s="155"/>
      <c r="AE59" s="156"/>
      <c r="AF59" s="154"/>
      <c r="AG59" s="155"/>
      <c r="AH59" s="155"/>
      <c r="AI59" s="155"/>
      <c r="AJ59" s="155"/>
      <c r="AK59" s="155"/>
      <c r="AL59" s="155"/>
      <c r="AM59" s="155"/>
      <c r="AN59" s="155"/>
      <c r="AO59" s="155"/>
      <c r="AP59" s="155"/>
      <c r="AQ59" s="155"/>
      <c r="AR59" s="155"/>
      <c r="AS59" s="155"/>
      <c r="AT59" s="155"/>
      <c r="AU59" s="155"/>
      <c r="AV59" s="155"/>
      <c r="AW59" s="155"/>
      <c r="AX59" s="155"/>
      <c r="AY59" s="156"/>
      <c r="AZ59" s="154"/>
      <c r="BA59" s="155"/>
      <c r="BB59" s="155"/>
      <c r="BC59" s="155"/>
      <c r="BD59" s="155"/>
      <c r="BE59" s="155"/>
      <c r="BF59" s="155"/>
      <c r="BG59" s="155"/>
      <c r="BH59" s="155"/>
      <c r="BI59" s="155"/>
      <c r="BJ59" s="155"/>
      <c r="BK59" s="155"/>
      <c r="BL59" s="155"/>
      <c r="BM59" s="155"/>
      <c r="BN59" s="155"/>
      <c r="BO59" s="155"/>
      <c r="BP59" s="155"/>
      <c r="BQ59" s="155"/>
      <c r="BR59" s="155"/>
      <c r="BS59" s="156"/>
      <c r="BT59" s="154"/>
      <c r="BU59" s="155"/>
      <c r="BV59" s="155"/>
      <c r="BW59" s="155"/>
      <c r="BX59" s="155"/>
      <c r="BY59" s="155"/>
      <c r="BZ59" s="155"/>
      <c r="CA59" s="155"/>
      <c r="CB59" s="155"/>
      <c r="CC59" s="155"/>
      <c r="CD59" s="155"/>
      <c r="CE59" s="155"/>
      <c r="CF59" s="155"/>
      <c r="CG59" s="155"/>
      <c r="CH59" s="155"/>
      <c r="CI59" s="155"/>
      <c r="CJ59" s="155"/>
      <c r="CK59" s="155"/>
      <c r="CL59" s="155"/>
      <c r="CM59" s="156"/>
    </row>
    <row r="60" spans="1:91" x14ac:dyDescent="0.3">
      <c r="A60" s="154" t="str">
        <f>IFERROR(INDEX(Lists!$J$1:$J$24,MATCH('Budget Mapping'!E60,Lists!$I$1:$I$24,0)),"")</f>
        <v/>
      </c>
      <c r="B60" s="155" t="str">
        <f>IFERROR(INDEX(Lists!$K$1:$K$24,MATCH('Budget Mapping'!E60,Lists!$I$1:$I$24,0)),"")</f>
        <v/>
      </c>
      <c r="C60" s="155"/>
      <c r="D60" s="155" t="str">
        <f>IFERROR(VLOOKUP(C60,'COA Mapping'!$A$1:$C$533,2,FALSE),"Unmapped")</f>
        <v>Unmapped</v>
      </c>
      <c r="E60" s="156" t="str">
        <f>IFERROR(VLOOKUP(C60,'COA Mapping'!$A$1:$C$533,3,FALSE),"Unmapped")</f>
        <v>Unmapped</v>
      </c>
      <c r="F60" s="157">
        <f t="shared" si="0"/>
        <v>0</v>
      </c>
      <c r="G60" s="154"/>
      <c r="H60" s="155"/>
      <c r="I60" s="155"/>
      <c r="J60" s="155"/>
      <c r="K60" s="156"/>
      <c r="L60" s="154"/>
      <c r="M60" s="155"/>
      <c r="N60" s="155"/>
      <c r="O60" s="155"/>
      <c r="P60" s="155"/>
      <c r="Q60" s="155"/>
      <c r="R60" s="155"/>
      <c r="S60" s="155"/>
      <c r="T60" s="155"/>
      <c r="U60" s="155"/>
      <c r="V60" s="155"/>
      <c r="W60" s="155"/>
      <c r="X60" s="155"/>
      <c r="Y60" s="155"/>
      <c r="Z60" s="155"/>
      <c r="AA60" s="155"/>
      <c r="AB60" s="155"/>
      <c r="AC60" s="155"/>
      <c r="AD60" s="155"/>
      <c r="AE60" s="156"/>
      <c r="AF60" s="154"/>
      <c r="AG60" s="155"/>
      <c r="AH60" s="155"/>
      <c r="AI60" s="155"/>
      <c r="AJ60" s="155"/>
      <c r="AK60" s="155"/>
      <c r="AL60" s="155"/>
      <c r="AM60" s="155"/>
      <c r="AN60" s="155"/>
      <c r="AO60" s="155"/>
      <c r="AP60" s="155"/>
      <c r="AQ60" s="155"/>
      <c r="AR60" s="155"/>
      <c r="AS60" s="155"/>
      <c r="AT60" s="155"/>
      <c r="AU60" s="155"/>
      <c r="AV60" s="155"/>
      <c r="AW60" s="155"/>
      <c r="AX60" s="155"/>
      <c r="AY60" s="156"/>
      <c r="AZ60" s="154"/>
      <c r="BA60" s="155"/>
      <c r="BB60" s="155"/>
      <c r="BC60" s="155"/>
      <c r="BD60" s="155"/>
      <c r="BE60" s="155"/>
      <c r="BF60" s="155"/>
      <c r="BG60" s="155"/>
      <c r="BH60" s="155"/>
      <c r="BI60" s="155"/>
      <c r="BJ60" s="155"/>
      <c r="BK60" s="155"/>
      <c r="BL60" s="155"/>
      <c r="BM60" s="155"/>
      <c r="BN60" s="155"/>
      <c r="BO60" s="155"/>
      <c r="BP60" s="155"/>
      <c r="BQ60" s="155"/>
      <c r="BR60" s="155"/>
      <c r="BS60" s="156"/>
      <c r="BT60" s="154"/>
      <c r="BU60" s="155"/>
      <c r="BV60" s="155"/>
      <c r="BW60" s="155"/>
      <c r="BX60" s="155"/>
      <c r="BY60" s="155"/>
      <c r="BZ60" s="155"/>
      <c r="CA60" s="155"/>
      <c r="CB60" s="155"/>
      <c r="CC60" s="155"/>
      <c r="CD60" s="155"/>
      <c r="CE60" s="155"/>
      <c r="CF60" s="155"/>
      <c r="CG60" s="155"/>
      <c r="CH60" s="155"/>
      <c r="CI60" s="155"/>
      <c r="CJ60" s="155"/>
      <c r="CK60" s="155"/>
      <c r="CL60" s="155"/>
      <c r="CM60" s="156"/>
    </row>
    <row r="61" spans="1:91" x14ac:dyDescent="0.3">
      <c r="A61" s="154" t="str">
        <f>IFERROR(INDEX(Lists!$J$1:$J$24,MATCH('Budget Mapping'!E61,Lists!$I$1:$I$24,0)),"")</f>
        <v/>
      </c>
      <c r="B61" s="155" t="str">
        <f>IFERROR(INDEX(Lists!$K$1:$K$24,MATCH('Budget Mapping'!E61,Lists!$I$1:$I$24,0)),"")</f>
        <v/>
      </c>
      <c r="C61" s="155"/>
      <c r="D61" s="155" t="str">
        <f>IFERROR(VLOOKUP(C61,'COA Mapping'!$A$1:$C$533,2,FALSE),"Unmapped")</f>
        <v>Unmapped</v>
      </c>
      <c r="E61" s="156" t="str">
        <f>IFERROR(VLOOKUP(C61,'COA Mapping'!$A$1:$C$533,3,FALSE),"Unmapped")</f>
        <v>Unmapped</v>
      </c>
      <c r="F61" s="157">
        <f t="shared" si="0"/>
        <v>0</v>
      </c>
      <c r="G61" s="154"/>
      <c r="H61" s="155"/>
      <c r="I61" s="155"/>
      <c r="J61" s="155"/>
      <c r="K61" s="156"/>
      <c r="L61" s="154"/>
      <c r="M61" s="155"/>
      <c r="N61" s="155"/>
      <c r="O61" s="155"/>
      <c r="P61" s="155"/>
      <c r="Q61" s="155"/>
      <c r="R61" s="155"/>
      <c r="S61" s="155"/>
      <c r="T61" s="155"/>
      <c r="U61" s="155"/>
      <c r="V61" s="155"/>
      <c r="W61" s="155"/>
      <c r="X61" s="155"/>
      <c r="Y61" s="155"/>
      <c r="Z61" s="155"/>
      <c r="AA61" s="155"/>
      <c r="AB61" s="155"/>
      <c r="AC61" s="155"/>
      <c r="AD61" s="155"/>
      <c r="AE61" s="156"/>
      <c r="AF61" s="154"/>
      <c r="AG61" s="155"/>
      <c r="AH61" s="155"/>
      <c r="AI61" s="155"/>
      <c r="AJ61" s="155"/>
      <c r="AK61" s="155"/>
      <c r="AL61" s="155"/>
      <c r="AM61" s="155"/>
      <c r="AN61" s="155"/>
      <c r="AO61" s="155"/>
      <c r="AP61" s="155"/>
      <c r="AQ61" s="155"/>
      <c r="AR61" s="155"/>
      <c r="AS61" s="155"/>
      <c r="AT61" s="155"/>
      <c r="AU61" s="155"/>
      <c r="AV61" s="155"/>
      <c r="AW61" s="155"/>
      <c r="AX61" s="155"/>
      <c r="AY61" s="156"/>
      <c r="AZ61" s="154"/>
      <c r="BA61" s="155"/>
      <c r="BB61" s="155"/>
      <c r="BC61" s="155"/>
      <c r="BD61" s="155"/>
      <c r="BE61" s="155"/>
      <c r="BF61" s="155"/>
      <c r="BG61" s="155"/>
      <c r="BH61" s="155"/>
      <c r="BI61" s="155"/>
      <c r="BJ61" s="155"/>
      <c r="BK61" s="155"/>
      <c r="BL61" s="155"/>
      <c r="BM61" s="155"/>
      <c r="BN61" s="155"/>
      <c r="BO61" s="155"/>
      <c r="BP61" s="155"/>
      <c r="BQ61" s="155"/>
      <c r="BR61" s="155"/>
      <c r="BS61" s="156"/>
      <c r="BT61" s="154"/>
      <c r="BU61" s="155"/>
      <c r="BV61" s="155"/>
      <c r="BW61" s="155"/>
      <c r="BX61" s="155"/>
      <c r="BY61" s="155"/>
      <c r="BZ61" s="155"/>
      <c r="CA61" s="155"/>
      <c r="CB61" s="155"/>
      <c r="CC61" s="155"/>
      <c r="CD61" s="155"/>
      <c r="CE61" s="155"/>
      <c r="CF61" s="155"/>
      <c r="CG61" s="155"/>
      <c r="CH61" s="155"/>
      <c r="CI61" s="155"/>
      <c r="CJ61" s="155"/>
      <c r="CK61" s="155"/>
      <c r="CL61" s="155"/>
      <c r="CM61" s="156"/>
    </row>
    <row r="62" spans="1:91" x14ac:dyDescent="0.3">
      <c r="A62" s="154" t="str">
        <f>IFERROR(INDEX(Lists!$J$1:$J$24,MATCH('Budget Mapping'!E62,Lists!$I$1:$I$24,0)),"")</f>
        <v/>
      </c>
      <c r="B62" s="155" t="str">
        <f>IFERROR(INDEX(Lists!$K$1:$K$24,MATCH('Budget Mapping'!E62,Lists!$I$1:$I$24,0)),"")</f>
        <v/>
      </c>
      <c r="C62" s="155"/>
      <c r="D62" s="155" t="str">
        <f>IFERROR(VLOOKUP(C62,'COA Mapping'!$A$1:$C$533,2,FALSE),"Unmapped")</f>
        <v>Unmapped</v>
      </c>
      <c r="E62" s="156" t="str">
        <f>IFERROR(VLOOKUP(C62,'COA Mapping'!$A$1:$C$533,3,FALSE),"Unmapped")</f>
        <v>Unmapped</v>
      </c>
      <c r="F62" s="157">
        <f t="shared" si="0"/>
        <v>0</v>
      </c>
      <c r="G62" s="154"/>
      <c r="H62" s="155"/>
      <c r="I62" s="155"/>
      <c r="J62" s="155"/>
      <c r="K62" s="156"/>
      <c r="L62" s="154"/>
      <c r="M62" s="155"/>
      <c r="N62" s="155"/>
      <c r="O62" s="155"/>
      <c r="P62" s="155"/>
      <c r="Q62" s="155"/>
      <c r="R62" s="155"/>
      <c r="S62" s="155"/>
      <c r="T62" s="155"/>
      <c r="U62" s="155"/>
      <c r="V62" s="155"/>
      <c r="W62" s="155"/>
      <c r="X62" s="155"/>
      <c r="Y62" s="155"/>
      <c r="Z62" s="155"/>
      <c r="AA62" s="155"/>
      <c r="AB62" s="155"/>
      <c r="AC62" s="155"/>
      <c r="AD62" s="155"/>
      <c r="AE62" s="156"/>
      <c r="AF62" s="154"/>
      <c r="AG62" s="155"/>
      <c r="AH62" s="155"/>
      <c r="AI62" s="155"/>
      <c r="AJ62" s="155"/>
      <c r="AK62" s="155"/>
      <c r="AL62" s="155"/>
      <c r="AM62" s="155"/>
      <c r="AN62" s="155"/>
      <c r="AO62" s="155"/>
      <c r="AP62" s="155"/>
      <c r="AQ62" s="155"/>
      <c r="AR62" s="155"/>
      <c r="AS62" s="155"/>
      <c r="AT62" s="155"/>
      <c r="AU62" s="155"/>
      <c r="AV62" s="155"/>
      <c r="AW62" s="155"/>
      <c r="AX62" s="155"/>
      <c r="AY62" s="156"/>
      <c r="AZ62" s="154"/>
      <c r="BA62" s="155"/>
      <c r="BB62" s="155"/>
      <c r="BC62" s="155"/>
      <c r="BD62" s="155"/>
      <c r="BE62" s="155"/>
      <c r="BF62" s="155"/>
      <c r="BG62" s="155"/>
      <c r="BH62" s="155"/>
      <c r="BI62" s="155"/>
      <c r="BJ62" s="155"/>
      <c r="BK62" s="155"/>
      <c r="BL62" s="155"/>
      <c r="BM62" s="155"/>
      <c r="BN62" s="155"/>
      <c r="BO62" s="155"/>
      <c r="BP62" s="155"/>
      <c r="BQ62" s="155"/>
      <c r="BR62" s="155"/>
      <c r="BS62" s="156"/>
      <c r="BT62" s="154"/>
      <c r="BU62" s="155"/>
      <c r="BV62" s="155"/>
      <c r="BW62" s="155"/>
      <c r="BX62" s="155"/>
      <c r="BY62" s="155"/>
      <c r="BZ62" s="155"/>
      <c r="CA62" s="155"/>
      <c r="CB62" s="155"/>
      <c r="CC62" s="155"/>
      <c r="CD62" s="155"/>
      <c r="CE62" s="155"/>
      <c r="CF62" s="155"/>
      <c r="CG62" s="155"/>
      <c r="CH62" s="155"/>
      <c r="CI62" s="155"/>
      <c r="CJ62" s="155"/>
      <c r="CK62" s="155"/>
      <c r="CL62" s="155"/>
      <c r="CM62" s="156"/>
    </row>
    <row r="63" spans="1:91" x14ac:dyDescent="0.3">
      <c r="A63" s="154" t="str">
        <f>IFERROR(INDEX(Lists!$J$1:$J$24,MATCH('Budget Mapping'!E63,Lists!$I$1:$I$24,0)),"")</f>
        <v/>
      </c>
      <c r="B63" s="155" t="str">
        <f>IFERROR(INDEX(Lists!$K$1:$K$24,MATCH('Budget Mapping'!E63,Lists!$I$1:$I$24,0)),"")</f>
        <v/>
      </c>
      <c r="C63" s="155"/>
      <c r="D63" s="155" t="str">
        <f>IFERROR(VLOOKUP(C63,'COA Mapping'!$A$1:$C$533,2,FALSE),"Unmapped")</f>
        <v>Unmapped</v>
      </c>
      <c r="E63" s="156" t="str">
        <f>IFERROR(VLOOKUP(C63,'COA Mapping'!$A$1:$C$533,3,FALSE),"Unmapped")</f>
        <v>Unmapped</v>
      </c>
      <c r="F63" s="157">
        <f t="shared" si="0"/>
        <v>0</v>
      </c>
      <c r="G63" s="154"/>
      <c r="H63" s="155"/>
      <c r="I63" s="155"/>
      <c r="J63" s="155"/>
      <c r="K63" s="156"/>
      <c r="L63" s="154"/>
      <c r="M63" s="155"/>
      <c r="N63" s="155"/>
      <c r="O63" s="155"/>
      <c r="P63" s="155"/>
      <c r="Q63" s="155"/>
      <c r="R63" s="155"/>
      <c r="S63" s="155"/>
      <c r="T63" s="155"/>
      <c r="U63" s="155"/>
      <c r="V63" s="155"/>
      <c r="W63" s="155"/>
      <c r="X63" s="155"/>
      <c r="Y63" s="155"/>
      <c r="Z63" s="155"/>
      <c r="AA63" s="155"/>
      <c r="AB63" s="155"/>
      <c r="AC63" s="155"/>
      <c r="AD63" s="155"/>
      <c r="AE63" s="156"/>
      <c r="AF63" s="154"/>
      <c r="AG63" s="155"/>
      <c r="AH63" s="155"/>
      <c r="AI63" s="155"/>
      <c r="AJ63" s="155"/>
      <c r="AK63" s="155"/>
      <c r="AL63" s="155"/>
      <c r="AM63" s="155"/>
      <c r="AN63" s="155"/>
      <c r="AO63" s="155"/>
      <c r="AP63" s="155"/>
      <c r="AQ63" s="155"/>
      <c r="AR63" s="155"/>
      <c r="AS63" s="155"/>
      <c r="AT63" s="155"/>
      <c r="AU63" s="155"/>
      <c r="AV63" s="155"/>
      <c r="AW63" s="155"/>
      <c r="AX63" s="155"/>
      <c r="AY63" s="156"/>
      <c r="AZ63" s="154"/>
      <c r="BA63" s="155"/>
      <c r="BB63" s="155"/>
      <c r="BC63" s="155"/>
      <c r="BD63" s="155"/>
      <c r="BE63" s="155"/>
      <c r="BF63" s="155"/>
      <c r="BG63" s="155"/>
      <c r="BH63" s="155"/>
      <c r="BI63" s="155"/>
      <c r="BJ63" s="155"/>
      <c r="BK63" s="155"/>
      <c r="BL63" s="155"/>
      <c r="BM63" s="155"/>
      <c r="BN63" s="155"/>
      <c r="BO63" s="155"/>
      <c r="BP63" s="155"/>
      <c r="BQ63" s="155"/>
      <c r="BR63" s="155"/>
      <c r="BS63" s="156"/>
      <c r="BT63" s="154"/>
      <c r="BU63" s="155"/>
      <c r="BV63" s="155"/>
      <c r="BW63" s="155"/>
      <c r="BX63" s="155"/>
      <c r="BY63" s="155"/>
      <c r="BZ63" s="155"/>
      <c r="CA63" s="155"/>
      <c r="CB63" s="155"/>
      <c r="CC63" s="155"/>
      <c r="CD63" s="155"/>
      <c r="CE63" s="155"/>
      <c r="CF63" s="155"/>
      <c r="CG63" s="155"/>
      <c r="CH63" s="155"/>
      <c r="CI63" s="155"/>
      <c r="CJ63" s="155"/>
      <c r="CK63" s="155"/>
      <c r="CL63" s="155"/>
      <c r="CM63" s="156"/>
    </row>
    <row r="64" spans="1:91" x14ac:dyDescent="0.3">
      <c r="A64" s="154" t="str">
        <f>IFERROR(INDEX(Lists!$J$1:$J$24,MATCH('Budget Mapping'!E64,Lists!$I$1:$I$24,0)),"")</f>
        <v/>
      </c>
      <c r="B64" s="155" t="str">
        <f>IFERROR(INDEX(Lists!$K$1:$K$24,MATCH('Budget Mapping'!E64,Lists!$I$1:$I$24,0)),"")</f>
        <v/>
      </c>
      <c r="C64" s="155"/>
      <c r="D64" s="155" t="str">
        <f>IFERROR(VLOOKUP(C64,'COA Mapping'!$A$1:$C$533,2,FALSE),"Unmapped")</f>
        <v>Unmapped</v>
      </c>
      <c r="E64" s="156" t="str">
        <f>IFERROR(VLOOKUP(C64,'COA Mapping'!$A$1:$C$533,3,FALSE),"Unmapped")</f>
        <v>Unmapped</v>
      </c>
      <c r="F64" s="157">
        <f t="shared" si="0"/>
        <v>0</v>
      </c>
      <c r="G64" s="154"/>
      <c r="H64" s="155"/>
      <c r="I64" s="155"/>
      <c r="J64" s="155"/>
      <c r="K64" s="156"/>
      <c r="L64" s="154"/>
      <c r="M64" s="155"/>
      <c r="N64" s="155"/>
      <c r="O64" s="155"/>
      <c r="P64" s="155"/>
      <c r="Q64" s="155"/>
      <c r="R64" s="155"/>
      <c r="S64" s="155"/>
      <c r="T64" s="155"/>
      <c r="U64" s="155"/>
      <c r="V64" s="155"/>
      <c r="W64" s="155"/>
      <c r="X64" s="155"/>
      <c r="Y64" s="155"/>
      <c r="Z64" s="155"/>
      <c r="AA64" s="155"/>
      <c r="AB64" s="155"/>
      <c r="AC64" s="155"/>
      <c r="AD64" s="155"/>
      <c r="AE64" s="156"/>
      <c r="AF64" s="154"/>
      <c r="AG64" s="155"/>
      <c r="AH64" s="155"/>
      <c r="AI64" s="155"/>
      <c r="AJ64" s="155"/>
      <c r="AK64" s="155"/>
      <c r="AL64" s="155"/>
      <c r="AM64" s="155"/>
      <c r="AN64" s="155"/>
      <c r="AO64" s="155"/>
      <c r="AP64" s="155"/>
      <c r="AQ64" s="155"/>
      <c r="AR64" s="155"/>
      <c r="AS64" s="155"/>
      <c r="AT64" s="155"/>
      <c r="AU64" s="155"/>
      <c r="AV64" s="155"/>
      <c r="AW64" s="155"/>
      <c r="AX64" s="155"/>
      <c r="AY64" s="156"/>
      <c r="AZ64" s="154"/>
      <c r="BA64" s="155"/>
      <c r="BB64" s="155"/>
      <c r="BC64" s="155"/>
      <c r="BD64" s="155"/>
      <c r="BE64" s="155"/>
      <c r="BF64" s="155"/>
      <c r="BG64" s="155"/>
      <c r="BH64" s="155"/>
      <c r="BI64" s="155"/>
      <c r="BJ64" s="155"/>
      <c r="BK64" s="155"/>
      <c r="BL64" s="155"/>
      <c r="BM64" s="155"/>
      <c r="BN64" s="155"/>
      <c r="BO64" s="155"/>
      <c r="BP64" s="155"/>
      <c r="BQ64" s="155"/>
      <c r="BR64" s="155"/>
      <c r="BS64" s="156"/>
      <c r="BT64" s="154"/>
      <c r="BU64" s="155"/>
      <c r="BV64" s="155"/>
      <c r="BW64" s="155"/>
      <c r="BX64" s="155"/>
      <c r="BY64" s="155"/>
      <c r="BZ64" s="155"/>
      <c r="CA64" s="155"/>
      <c r="CB64" s="155"/>
      <c r="CC64" s="155"/>
      <c r="CD64" s="155"/>
      <c r="CE64" s="155"/>
      <c r="CF64" s="155"/>
      <c r="CG64" s="155"/>
      <c r="CH64" s="155"/>
      <c r="CI64" s="155"/>
      <c r="CJ64" s="155"/>
      <c r="CK64" s="155"/>
      <c r="CL64" s="155"/>
      <c r="CM64" s="156"/>
    </row>
    <row r="65" spans="1:91" x14ac:dyDescent="0.3">
      <c r="A65" s="154" t="str">
        <f>IFERROR(INDEX(Lists!$J$1:$J$24,MATCH('Budget Mapping'!E65,Lists!$I$1:$I$24,0)),"")</f>
        <v/>
      </c>
      <c r="B65" s="155" t="str">
        <f>IFERROR(INDEX(Lists!$K$1:$K$24,MATCH('Budget Mapping'!E65,Lists!$I$1:$I$24,0)),"")</f>
        <v/>
      </c>
      <c r="C65" s="155"/>
      <c r="D65" s="155" t="str">
        <f>IFERROR(VLOOKUP(C65,'COA Mapping'!$A$1:$C$533,2,FALSE),"Unmapped")</f>
        <v>Unmapped</v>
      </c>
      <c r="E65" s="156" t="str">
        <f>IFERROR(VLOOKUP(C65,'COA Mapping'!$A$1:$C$533,3,FALSE),"Unmapped")</f>
        <v>Unmapped</v>
      </c>
      <c r="F65" s="157">
        <f t="shared" si="0"/>
        <v>0</v>
      </c>
      <c r="G65" s="154"/>
      <c r="H65" s="155"/>
      <c r="I65" s="155"/>
      <c r="J65" s="155"/>
      <c r="K65" s="156"/>
      <c r="L65" s="154"/>
      <c r="M65" s="155"/>
      <c r="N65" s="155"/>
      <c r="O65" s="155"/>
      <c r="P65" s="155"/>
      <c r="Q65" s="155"/>
      <c r="R65" s="155"/>
      <c r="S65" s="155"/>
      <c r="T65" s="155"/>
      <c r="U65" s="155"/>
      <c r="V65" s="155"/>
      <c r="W65" s="155"/>
      <c r="X65" s="155"/>
      <c r="Y65" s="155"/>
      <c r="Z65" s="155"/>
      <c r="AA65" s="155"/>
      <c r="AB65" s="155"/>
      <c r="AC65" s="155"/>
      <c r="AD65" s="155"/>
      <c r="AE65" s="156"/>
      <c r="AF65" s="154"/>
      <c r="AG65" s="155"/>
      <c r="AH65" s="155"/>
      <c r="AI65" s="155"/>
      <c r="AJ65" s="155"/>
      <c r="AK65" s="155"/>
      <c r="AL65" s="155"/>
      <c r="AM65" s="155"/>
      <c r="AN65" s="155"/>
      <c r="AO65" s="155"/>
      <c r="AP65" s="155"/>
      <c r="AQ65" s="155"/>
      <c r="AR65" s="155"/>
      <c r="AS65" s="155"/>
      <c r="AT65" s="155"/>
      <c r="AU65" s="155"/>
      <c r="AV65" s="155"/>
      <c r="AW65" s="155"/>
      <c r="AX65" s="155"/>
      <c r="AY65" s="156"/>
      <c r="AZ65" s="154"/>
      <c r="BA65" s="155"/>
      <c r="BB65" s="155"/>
      <c r="BC65" s="155"/>
      <c r="BD65" s="155"/>
      <c r="BE65" s="155"/>
      <c r="BF65" s="155"/>
      <c r="BG65" s="155"/>
      <c r="BH65" s="155"/>
      <c r="BI65" s="155"/>
      <c r="BJ65" s="155"/>
      <c r="BK65" s="155"/>
      <c r="BL65" s="155"/>
      <c r="BM65" s="155"/>
      <c r="BN65" s="155"/>
      <c r="BO65" s="155"/>
      <c r="BP65" s="155"/>
      <c r="BQ65" s="155"/>
      <c r="BR65" s="155"/>
      <c r="BS65" s="156"/>
      <c r="BT65" s="154"/>
      <c r="BU65" s="155"/>
      <c r="BV65" s="155"/>
      <c r="BW65" s="155"/>
      <c r="BX65" s="155"/>
      <c r="BY65" s="155"/>
      <c r="BZ65" s="155"/>
      <c r="CA65" s="155"/>
      <c r="CB65" s="155"/>
      <c r="CC65" s="155"/>
      <c r="CD65" s="155"/>
      <c r="CE65" s="155"/>
      <c r="CF65" s="155"/>
      <c r="CG65" s="155"/>
      <c r="CH65" s="155"/>
      <c r="CI65" s="155"/>
      <c r="CJ65" s="155"/>
      <c r="CK65" s="155"/>
      <c r="CL65" s="155"/>
      <c r="CM65" s="156"/>
    </row>
    <row r="66" spans="1:91" x14ac:dyDescent="0.3">
      <c r="A66" s="154" t="str">
        <f>IFERROR(INDEX(Lists!$J$1:$J$24,MATCH('Budget Mapping'!E66,Lists!$I$1:$I$24,0)),"")</f>
        <v/>
      </c>
      <c r="B66" s="155" t="str">
        <f>IFERROR(INDEX(Lists!$K$1:$K$24,MATCH('Budget Mapping'!E66,Lists!$I$1:$I$24,0)),"")</f>
        <v/>
      </c>
      <c r="C66" s="155"/>
      <c r="D66" s="155" t="str">
        <f>IFERROR(VLOOKUP(C66,'COA Mapping'!$A$1:$C$533,2,FALSE),"Unmapped")</f>
        <v>Unmapped</v>
      </c>
      <c r="E66" s="156" t="str">
        <f>IFERROR(VLOOKUP(C66,'COA Mapping'!$A$1:$C$533,3,FALSE),"Unmapped")</f>
        <v>Unmapped</v>
      </c>
      <c r="F66" s="157">
        <f t="shared" ref="F66:F129" si="1">SUM(G66:CM66)</f>
        <v>0</v>
      </c>
      <c r="G66" s="154"/>
      <c r="H66" s="155"/>
      <c r="I66" s="155"/>
      <c r="J66" s="155"/>
      <c r="K66" s="156"/>
      <c r="L66" s="154"/>
      <c r="M66" s="155"/>
      <c r="N66" s="155"/>
      <c r="O66" s="155"/>
      <c r="P66" s="155"/>
      <c r="Q66" s="155"/>
      <c r="R66" s="155"/>
      <c r="S66" s="155"/>
      <c r="T66" s="155"/>
      <c r="U66" s="155"/>
      <c r="V66" s="155"/>
      <c r="W66" s="155"/>
      <c r="X66" s="155"/>
      <c r="Y66" s="155"/>
      <c r="Z66" s="155"/>
      <c r="AA66" s="155"/>
      <c r="AB66" s="155"/>
      <c r="AC66" s="155"/>
      <c r="AD66" s="155"/>
      <c r="AE66" s="156"/>
      <c r="AF66" s="154"/>
      <c r="AG66" s="155"/>
      <c r="AH66" s="155"/>
      <c r="AI66" s="155"/>
      <c r="AJ66" s="155"/>
      <c r="AK66" s="155"/>
      <c r="AL66" s="155"/>
      <c r="AM66" s="155"/>
      <c r="AN66" s="155"/>
      <c r="AO66" s="155"/>
      <c r="AP66" s="155"/>
      <c r="AQ66" s="155"/>
      <c r="AR66" s="155"/>
      <c r="AS66" s="155"/>
      <c r="AT66" s="155"/>
      <c r="AU66" s="155"/>
      <c r="AV66" s="155"/>
      <c r="AW66" s="155"/>
      <c r="AX66" s="155"/>
      <c r="AY66" s="156"/>
      <c r="AZ66" s="154"/>
      <c r="BA66" s="155"/>
      <c r="BB66" s="155"/>
      <c r="BC66" s="155"/>
      <c r="BD66" s="155"/>
      <c r="BE66" s="155"/>
      <c r="BF66" s="155"/>
      <c r="BG66" s="155"/>
      <c r="BH66" s="155"/>
      <c r="BI66" s="155"/>
      <c r="BJ66" s="155"/>
      <c r="BK66" s="155"/>
      <c r="BL66" s="155"/>
      <c r="BM66" s="155"/>
      <c r="BN66" s="155"/>
      <c r="BO66" s="155"/>
      <c r="BP66" s="155"/>
      <c r="BQ66" s="155"/>
      <c r="BR66" s="155"/>
      <c r="BS66" s="156"/>
      <c r="BT66" s="154"/>
      <c r="BU66" s="155"/>
      <c r="BV66" s="155"/>
      <c r="BW66" s="155"/>
      <c r="BX66" s="155"/>
      <c r="BY66" s="155"/>
      <c r="BZ66" s="155"/>
      <c r="CA66" s="155"/>
      <c r="CB66" s="155"/>
      <c r="CC66" s="155"/>
      <c r="CD66" s="155"/>
      <c r="CE66" s="155"/>
      <c r="CF66" s="155"/>
      <c r="CG66" s="155"/>
      <c r="CH66" s="155"/>
      <c r="CI66" s="155"/>
      <c r="CJ66" s="155"/>
      <c r="CK66" s="155"/>
      <c r="CL66" s="155"/>
      <c r="CM66" s="156"/>
    </row>
    <row r="67" spans="1:91" x14ac:dyDescent="0.3">
      <c r="A67" s="154" t="str">
        <f>IFERROR(INDEX(Lists!$J$1:$J$24,MATCH('Budget Mapping'!E67,Lists!$I$1:$I$24,0)),"")</f>
        <v/>
      </c>
      <c r="B67" s="155" t="str">
        <f>IFERROR(INDEX(Lists!$K$1:$K$24,MATCH('Budget Mapping'!E67,Lists!$I$1:$I$24,0)),"")</f>
        <v/>
      </c>
      <c r="C67" s="155"/>
      <c r="D67" s="155" t="str">
        <f>IFERROR(VLOOKUP(C67,'COA Mapping'!$A$1:$C$533,2,FALSE),"Unmapped")</f>
        <v>Unmapped</v>
      </c>
      <c r="E67" s="156" t="str">
        <f>IFERROR(VLOOKUP(C67,'COA Mapping'!$A$1:$C$533,3,FALSE),"Unmapped")</f>
        <v>Unmapped</v>
      </c>
      <c r="F67" s="157">
        <f t="shared" si="1"/>
        <v>0</v>
      </c>
      <c r="G67" s="154"/>
      <c r="H67" s="155"/>
      <c r="I67" s="155"/>
      <c r="J67" s="155"/>
      <c r="K67" s="156"/>
      <c r="L67" s="154"/>
      <c r="M67" s="155"/>
      <c r="N67" s="155"/>
      <c r="O67" s="155"/>
      <c r="P67" s="155"/>
      <c r="Q67" s="155"/>
      <c r="R67" s="155"/>
      <c r="S67" s="155"/>
      <c r="T67" s="155"/>
      <c r="U67" s="155"/>
      <c r="V67" s="155"/>
      <c r="W67" s="155"/>
      <c r="X67" s="155"/>
      <c r="Y67" s="155"/>
      <c r="Z67" s="155"/>
      <c r="AA67" s="155"/>
      <c r="AB67" s="155"/>
      <c r="AC67" s="155"/>
      <c r="AD67" s="155"/>
      <c r="AE67" s="156"/>
      <c r="AF67" s="154"/>
      <c r="AG67" s="155"/>
      <c r="AH67" s="155"/>
      <c r="AI67" s="155"/>
      <c r="AJ67" s="155"/>
      <c r="AK67" s="155"/>
      <c r="AL67" s="155"/>
      <c r="AM67" s="155"/>
      <c r="AN67" s="155"/>
      <c r="AO67" s="155"/>
      <c r="AP67" s="155"/>
      <c r="AQ67" s="155"/>
      <c r="AR67" s="155"/>
      <c r="AS67" s="155"/>
      <c r="AT67" s="155"/>
      <c r="AU67" s="155"/>
      <c r="AV67" s="155"/>
      <c r="AW67" s="155"/>
      <c r="AX67" s="155"/>
      <c r="AY67" s="156"/>
      <c r="AZ67" s="154"/>
      <c r="BA67" s="155"/>
      <c r="BB67" s="155"/>
      <c r="BC67" s="155"/>
      <c r="BD67" s="155"/>
      <c r="BE67" s="155"/>
      <c r="BF67" s="155"/>
      <c r="BG67" s="155"/>
      <c r="BH67" s="155"/>
      <c r="BI67" s="155"/>
      <c r="BJ67" s="155"/>
      <c r="BK67" s="155"/>
      <c r="BL67" s="155"/>
      <c r="BM67" s="155"/>
      <c r="BN67" s="155"/>
      <c r="BO67" s="155"/>
      <c r="BP67" s="155"/>
      <c r="BQ67" s="155"/>
      <c r="BR67" s="155"/>
      <c r="BS67" s="156"/>
      <c r="BT67" s="154"/>
      <c r="BU67" s="155"/>
      <c r="BV67" s="155"/>
      <c r="BW67" s="155"/>
      <c r="BX67" s="155"/>
      <c r="BY67" s="155"/>
      <c r="BZ67" s="155"/>
      <c r="CA67" s="155"/>
      <c r="CB67" s="155"/>
      <c r="CC67" s="155"/>
      <c r="CD67" s="155"/>
      <c r="CE67" s="155"/>
      <c r="CF67" s="155"/>
      <c r="CG67" s="155"/>
      <c r="CH67" s="155"/>
      <c r="CI67" s="155"/>
      <c r="CJ67" s="155"/>
      <c r="CK67" s="155"/>
      <c r="CL67" s="155"/>
      <c r="CM67" s="156"/>
    </row>
    <row r="68" spans="1:91" x14ac:dyDescent="0.3">
      <c r="A68" s="154" t="str">
        <f>IFERROR(INDEX(Lists!$J$1:$J$24,MATCH('Budget Mapping'!E68,Lists!$I$1:$I$24,0)),"")</f>
        <v/>
      </c>
      <c r="B68" s="155" t="str">
        <f>IFERROR(INDEX(Lists!$K$1:$K$24,MATCH('Budget Mapping'!E68,Lists!$I$1:$I$24,0)),"")</f>
        <v/>
      </c>
      <c r="C68" s="155"/>
      <c r="D68" s="155" t="str">
        <f>IFERROR(VLOOKUP(C68,'COA Mapping'!$A$1:$C$533,2,FALSE),"Unmapped")</f>
        <v>Unmapped</v>
      </c>
      <c r="E68" s="156" t="str">
        <f>IFERROR(VLOOKUP(C68,'COA Mapping'!$A$1:$C$533,3,FALSE),"Unmapped")</f>
        <v>Unmapped</v>
      </c>
      <c r="F68" s="157">
        <f t="shared" si="1"/>
        <v>0</v>
      </c>
      <c r="G68" s="154"/>
      <c r="H68" s="155"/>
      <c r="I68" s="155"/>
      <c r="J68" s="155"/>
      <c r="K68" s="156"/>
      <c r="L68" s="154"/>
      <c r="M68" s="155"/>
      <c r="N68" s="155"/>
      <c r="O68" s="155"/>
      <c r="P68" s="155"/>
      <c r="Q68" s="155"/>
      <c r="R68" s="155"/>
      <c r="S68" s="155"/>
      <c r="T68" s="155"/>
      <c r="U68" s="155"/>
      <c r="V68" s="155"/>
      <c r="W68" s="155"/>
      <c r="X68" s="155"/>
      <c r="Y68" s="155"/>
      <c r="Z68" s="155"/>
      <c r="AA68" s="155"/>
      <c r="AB68" s="155"/>
      <c r="AC68" s="155"/>
      <c r="AD68" s="155"/>
      <c r="AE68" s="156"/>
      <c r="AF68" s="154"/>
      <c r="AG68" s="155"/>
      <c r="AH68" s="155"/>
      <c r="AI68" s="155"/>
      <c r="AJ68" s="155"/>
      <c r="AK68" s="155"/>
      <c r="AL68" s="155"/>
      <c r="AM68" s="155"/>
      <c r="AN68" s="155"/>
      <c r="AO68" s="155"/>
      <c r="AP68" s="155"/>
      <c r="AQ68" s="155"/>
      <c r="AR68" s="155"/>
      <c r="AS68" s="155"/>
      <c r="AT68" s="155"/>
      <c r="AU68" s="155"/>
      <c r="AV68" s="155"/>
      <c r="AW68" s="155"/>
      <c r="AX68" s="155"/>
      <c r="AY68" s="156"/>
      <c r="AZ68" s="154"/>
      <c r="BA68" s="155"/>
      <c r="BB68" s="155"/>
      <c r="BC68" s="155"/>
      <c r="BD68" s="155"/>
      <c r="BE68" s="155"/>
      <c r="BF68" s="155"/>
      <c r="BG68" s="155"/>
      <c r="BH68" s="155"/>
      <c r="BI68" s="155"/>
      <c r="BJ68" s="155"/>
      <c r="BK68" s="155"/>
      <c r="BL68" s="155"/>
      <c r="BM68" s="155"/>
      <c r="BN68" s="155"/>
      <c r="BO68" s="155"/>
      <c r="BP68" s="155"/>
      <c r="BQ68" s="155"/>
      <c r="BR68" s="155"/>
      <c r="BS68" s="156"/>
      <c r="BT68" s="154"/>
      <c r="BU68" s="155"/>
      <c r="BV68" s="155"/>
      <c r="BW68" s="155"/>
      <c r="BX68" s="155"/>
      <c r="BY68" s="155"/>
      <c r="BZ68" s="155"/>
      <c r="CA68" s="155"/>
      <c r="CB68" s="155"/>
      <c r="CC68" s="155"/>
      <c r="CD68" s="155"/>
      <c r="CE68" s="155"/>
      <c r="CF68" s="155"/>
      <c r="CG68" s="155"/>
      <c r="CH68" s="155"/>
      <c r="CI68" s="155"/>
      <c r="CJ68" s="155"/>
      <c r="CK68" s="155"/>
      <c r="CL68" s="155"/>
      <c r="CM68" s="156"/>
    </row>
    <row r="69" spans="1:91" x14ac:dyDescent="0.3">
      <c r="A69" s="154" t="str">
        <f>IFERROR(INDEX(Lists!$J$1:$J$24,MATCH('Budget Mapping'!E69,Lists!$I$1:$I$24,0)),"")</f>
        <v/>
      </c>
      <c r="B69" s="155" t="str">
        <f>IFERROR(INDEX(Lists!$K$1:$K$24,MATCH('Budget Mapping'!E69,Lists!$I$1:$I$24,0)),"")</f>
        <v/>
      </c>
      <c r="C69" s="155"/>
      <c r="D69" s="155" t="str">
        <f>IFERROR(VLOOKUP(C69,'COA Mapping'!$A$1:$C$533,2,FALSE),"Unmapped")</f>
        <v>Unmapped</v>
      </c>
      <c r="E69" s="156" t="str">
        <f>IFERROR(VLOOKUP(C69,'COA Mapping'!$A$1:$C$533,3,FALSE),"Unmapped")</f>
        <v>Unmapped</v>
      </c>
      <c r="F69" s="157">
        <f t="shared" si="1"/>
        <v>0</v>
      </c>
      <c r="G69" s="154"/>
      <c r="H69" s="155"/>
      <c r="I69" s="155"/>
      <c r="J69" s="155"/>
      <c r="K69" s="156"/>
      <c r="L69" s="154"/>
      <c r="M69" s="155"/>
      <c r="N69" s="155"/>
      <c r="O69" s="155"/>
      <c r="P69" s="155"/>
      <c r="Q69" s="155"/>
      <c r="R69" s="155"/>
      <c r="S69" s="155"/>
      <c r="T69" s="155"/>
      <c r="U69" s="155"/>
      <c r="V69" s="155"/>
      <c r="W69" s="155"/>
      <c r="X69" s="155"/>
      <c r="Y69" s="155"/>
      <c r="Z69" s="155"/>
      <c r="AA69" s="155"/>
      <c r="AB69" s="155"/>
      <c r="AC69" s="155"/>
      <c r="AD69" s="155"/>
      <c r="AE69" s="156"/>
      <c r="AF69" s="154"/>
      <c r="AG69" s="155"/>
      <c r="AH69" s="155"/>
      <c r="AI69" s="155"/>
      <c r="AJ69" s="155"/>
      <c r="AK69" s="155"/>
      <c r="AL69" s="155"/>
      <c r="AM69" s="155"/>
      <c r="AN69" s="155"/>
      <c r="AO69" s="155"/>
      <c r="AP69" s="155"/>
      <c r="AQ69" s="155"/>
      <c r="AR69" s="155"/>
      <c r="AS69" s="155"/>
      <c r="AT69" s="155"/>
      <c r="AU69" s="155"/>
      <c r="AV69" s="155"/>
      <c r="AW69" s="155"/>
      <c r="AX69" s="155"/>
      <c r="AY69" s="156"/>
      <c r="AZ69" s="154"/>
      <c r="BA69" s="155"/>
      <c r="BB69" s="155"/>
      <c r="BC69" s="155"/>
      <c r="BD69" s="155"/>
      <c r="BE69" s="155"/>
      <c r="BF69" s="155"/>
      <c r="BG69" s="155"/>
      <c r="BH69" s="155"/>
      <c r="BI69" s="155"/>
      <c r="BJ69" s="155"/>
      <c r="BK69" s="155"/>
      <c r="BL69" s="155"/>
      <c r="BM69" s="155"/>
      <c r="BN69" s="155"/>
      <c r="BO69" s="155"/>
      <c r="BP69" s="155"/>
      <c r="BQ69" s="155"/>
      <c r="BR69" s="155"/>
      <c r="BS69" s="156"/>
      <c r="BT69" s="154"/>
      <c r="BU69" s="155"/>
      <c r="BV69" s="155"/>
      <c r="BW69" s="155"/>
      <c r="BX69" s="155"/>
      <c r="BY69" s="155"/>
      <c r="BZ69" s="155"/>
      <c r="CA69" s="155"/>
      <c r="CB69" s="155"/>
      <c r="CC69" s="155"/>
      <c r="CD69" s="155"/>
      <c r="CE69" s="155"/>
      <c r="CF69" s="155"/>
      <c r="CG69" s="155"/>
      <c r="CH69" s="155"/>
      <c r="CI69" s="155"/>
      <c r="CJ69" s="155"/>
      <c r="CK69" s="155"/>
      <c r="CL69" s="155"/>
      <c r="CM69" s="156"/>
    </row>
    <row r="70" spans="1:91" x14ac:dyDescent="0.3">
      <c r="A70" s="154" t="str">
        <f>IFERROR(INDEX(Lists!$J$1:$J$24,MATCH('Budget Mapping'!E70,Lists!$I$1:$I$24,0)),"")</f>
        <v/>
      </c>
      <c r="B70" s="155" t="str">
        <f>IFERROR(INDEX(Lists!$K$1:$K$24,MATCH('Budget Mapping'!E70,Lists!$I$1:$I$24,0)),"")</f>
        <v/>
      </c>
      <c r="C70" s="155"/>
      <c r="D70" s="155" t="str">
        <f>IFERROR(VLOOKUP(C70,'COA Mapping'!$A$1:$C$533,2,FALSE),"Unmapped")</f>
        <v>Unmapped</v>
      </c>
      <c r="E70" s="156" t="str">
        <f>IFERROR(VLOOKUP(C70,'COA Mapping'!$A$1:$C$533,3,FALSE),"Unmapped")</f>
        <v>Unmapped</v>
      </c>
      <c r="F70" s="157">
        <f t="shared" si="1"/>
        <v>0</v>
      </c>
      <c r="G70" s="154"/>
      <c r="H70" s="155"/>
      <c r="I70" s="155"/>
      <c r="J70" s="155"/>
      <c r="K70" s="156"/>
      <c r="L70" s="154"/>
      <c r="M70" s="155"/>
      <c r="N70" s="155"/>
      <c r="O70" s="155"/>
      <c r="P70" s="155"/>
      <c r="Q70" s="155"/>
      <c r="R70" s="155"/>
      <c r="S70" s="155"/>
      <c r="T70" s="155"/>
      <c r="U70" s="155"/>
      <c r="V70" s="155"/>
      <c r="W70" s="155"/>
      <c r="X70" s="155"/>
      <c r="Y70" s="155"/>
      <c r="Z70" s="155"/>
      <c r="AA70" s="155"/>
      <c r="AB70" s="155"/>
      <c r="AC70" s="155"/>
      <c r="AD70" s="155"/>
      <c r="AE70" s="156"/>
      <c r="AF70" s="154"/>
      <c r="AG70" s="155"/>
      <c r="AH70" s="155"/>
      <c r="AI70" s="155"/>
      <c r="AJ70" s="155"/>
      <c r="AK70" s="155"/>
      <c r="AL70" s="155"/>
      <c r="AM70" s="155"/>
      <c r="AN70" s="155"/>
      <c r="AO70" s="155"/>
      <c r="AP70" s="155"/>
      <c r="AQ70" s="155"/>
      <c r="AR70" s="155"/>
      <c r="AS70" s="155"/>
      <c r="AT70" s="155"/>
      <c r="AU70" s="155"/>
      <c r="AV70" s="155"/>
      <c r="AW70" s="155"/>
      <c r="AX70" s="155"/>
      <c r="AY70" s="156"/>
      <c r="AZ70" s="154"/>
      <c r="BA70" s="155"/>
      <c r="BB70" s="155"/>
      <c r="BC70" s="155"/>
      <c r="BD70" s="155"/>
      <c r="BE70" s="155"/>
      <c r="BF70" s="155"/>
      <c r="BG70" s="155"/>
      <c r="BH70" s="155"/>
      <c r="BI70" s="155"/>
      <c r="BJ70" s="155"/>
      <c r="BK70" s="155"/>
      <c r="BL70" s="155"/>
      <c r="BM70" s="155"/>
      <c r="BN70" s="155"/>
      <c r="BO70" s="155"/>
      <c r="BP70" s="155"/>
      <c r="BQ70" s="155"/>
      <c r="BR70" s="155"/>
      <c r="BS70" s="156"/>
      <c r="BT70" s="154"/>
      <c r="BU70" s="155"/>
      <c r="BV70" s="155"/>
      <c r="BW70" s="155"/>
      <c r="BX70" s="155"/>
      <c r="BY70" s="155"/>
      <c r="BZ70" s="155"/>
      <c r="CA70" s="155"/>
      <c r="CB70" s="155"/>
      <c r="CC70" s="155"/>
      <c r="CD70" s="155"/>
      <c r="CE70" s="155"/>
      <c r="CF70" s="155"/>
      <c r="CG70" s="155"/>
      <c r="CH70" s="155"/>
      <c r="CI70" s="155"/>
      <c r="CJ70" s="155"/>
      <c r="CK70" s="155"/>
      <c r="CL70" s="155"/>
      <c r="CM70" s="156"/>
    </row>
    <row r="71" spans="1:91" x14ac:dyDescent="0.3">
      <c r="A71" s="154" t="str">
        <f>IFERROR(INDEX(Lists!$J$1:$J$24,MATCH('Budget Mapping'!E71,Lists!$I$1:$I$24,0)),"")</f>
        <v/>
      </c>
      <c r="B71" s="155" t="str">
        <f>IFERROR(INDEX(Lists!$K$1:$K$24,MATCH('Budget Mapping'!E71,Lists!$I$1:$I$24,0)),"")</f>
        <v/>
      </c>
      <c r="C71" s="155"/>
      <c r="D71" s="155" t="str">
        <f>IFERROR(VLOOKUP(C71,'COA Mapping'!$A$1:$C$533,2,FALSE),"Unmapped")</f>
        <v>Unmapped</v>
      </c>
      <c r="E71" s="156" t="str">
        <f>IFERROR(VLOOKUP(C71,'COA Mapping'!$A$1:$C$533,3,FALSE),"Unmapped")</f>
        <v>Unmapped</v>
      </c>
      <c r="F71" s="157">
        <f t="shared" si="1"/>
        <v>0</v>
      </c>
      <c r="G71" s="154"/>
      <c r="H71" s="155"/>
      <c r="I71" s="155"/>
      <c r="J71" s="155"/>
      <c r="K71" s="156"/>
      <c r="L71" s="154"/>
      <c r="M71" s="155"/>
      <c r="N71" s="155"/>
      <c r="O71" s="155"/>
      <c r="P71" s="155"/>
      <c r="Q71" s="155"/>
      <c r="R71" s="155"/>
      <c r="S71" s="155"/>
      <c r="T71" s="155"/>
      <c r="U71" s="155"/>
      <c r="V71" s="155"/>
      <c r="W71" s="155"/>
      <c r="X71" s="155"/>
      <c r="Y71" s="155"/>
      <c r="Z71" s="155"/>
      <c r="AA71" s="155"/>
      <c r="AB71" s="155"/>
      <c r="AC71" s="155"/>
      <c r="AD71" s="155"/>
      <c r="AE71" s="156"/>
      <c r="AF71" s="154"/>
      <c r="AG71" s="155"/>
      <c r="AH71" s="155"/>
      <c r="AI71" s="155"/>
      <c r="AJ71" s="155"/>
      <c r="AK71" s="155"/>
      <c r="AL71" s="155"/>
      <c r="AM71" s="155"/>
      <c r="AN71" s="155"/>
      <c r="AO71" s="155"/>
      <c r="AP71" s="155"/>
      <c r="AQ71" s="155"/>
      <c r="AR71" s="155"/>
      <c r="AS71" s="155"/>
      <c r="AT71" s="155"/>
      <c r="AU71" s="155"/>
      <c r="AV71" s="155"/>
      <c r="AW71" s="155"/>
      <c r="AX71" s="155"/>
      <c r="AY71" s="156"/>
      <c r="AZ71" s="154"/>
      <c r="BA71" s="155"/>
      <c r="BB71" s="155"/>
      <c r="BC71" s="155"/>
      <c r="BD71" s="155"/>
      <c r="BE71" s="155"/>
      <c r="BF71" s="155"/>
      <c r="BG71" s="155"/>
      <c r="BH71" s="155"/>
      <c r="BI71" s="155"/>
      <c r="BJ71" s="155"/>
      <c r="BK71" s="155"/>
      <c r="BL71" s="155"/>
      <c r="BM71" s="155"/>
      <c r="BN71" s="155"/>
      <c r="BO71" s="155"/>
      <c r="BP71" s="155"/>
      <c r="BQ71" s="155"/>
      <c r="BR71" s="155"/>
      <c r="BS71" s="156"/>
      <c r="BT71" s="154"/>
      <c r="BU71" s="155"/>
      <c r="BV71" s="155"/>
      <c r="BW71" s="155"/>
      <c r="BX71" s="155"/>
      <c r="BY71" s="155"/>
      <c r="BZ71" s="155"/>
      <c r="CA71" s="155"/>
      <c r="CB71" s="155"/>
      <c r="CC71" s="155"/>
      <c r="CD71" s="155"/>
      <c r="CE71" s="155"/>
      <c r="CF71" s="155"/>
      <c r="CG71" s="155"/>
      <c r="CH71" s="155"/>
      <c r="CI71" s="155"/>
      <c r="CJ71" s="155"/>
      <c r="CK71" s="155"/>
      <c r="CL71" s="155"/>
      <c r="CM71" s="156"/>
    </row>
    <row r="72" spans="1:91" x14ac:dyDescent="0.3">
      <c r="A72" s="154" t="str">
        <f>IFERROR(INDEX(Lists!$J$1:$J$24,MATCH('Budget Mapping'!E72,Lists!$I$1:$I$24,0)),"")</f>
        <v/>
      </c>
      <c r="B72" s="155" t="str">
        <f>IFERROR(INDEX(Lists!$K$1:$K$24,MATCH('Budget Mapping'!E72,Lists!$I$1:$I$24,0)),"")</f>
        <v/>
      </c>
      <c r="C72" s="155"/>
      <c r="D72" s="155" t="str">
        <f>IFERROR(VLOOKUP(C72,'COA Mapping'!$A$1:$C$533,2,FALSE),"Unmapped")</f>
        <v>Unmapped</v>
      </c>
      <c r="E72" s="156" t="str">
        <f>IFERROR(VLOOKUP(C72,'COA Mapping'!$A$1:$C$533,3,FALSE),"Unmapped")</f>
        <v>Unmapped</v>
      </c>
      <c r="F72" s="157">
        <f t="shared" si="1"/>
        <v>0</v>
      </c>
      <c r="G72" s="154"/>
      <c r="H72" s="155"/>
      <c r="I72" s="155"/>
      <c r="J72" s="155"/>
      <c r="K72" s="156"/>
      <c r="L72" s="154"/>
      <c r="M72" s="155"/>
      <c r="N72" s="155"/>
      <c r="O72" s="155"/>
      <c r="P72" s="155"/>
      <c r="Q72" s="155"/>
      <c r="R72" s="155"/>
      <c r="S72" s="155"/>
      <c r="T72" s="155"/>
      <c r="U72" s="155"/>
      <c r="V72" s="155"/>
      <c r="W72" s="155"/>
      <c r="X72" s="155"/>
      <c r="Y72" s="155"/>
      <c r="Z72" s="155"/>
      <c r="AA72" s="155"/>
      <c r="AB72" s="155"/>
      <c r="AC72" s="155"/>
      <c r="AD72" s="155"/>
      <c r="AE72" s="156"/>
      <c r="AF72" s="154"/>
      <c r="AG72" s="155"/>
      <c r="AH72" s="155"/>
      <c r="AI72" s="155"/>
      <c r="AJ72" s="155"/>
      <c r="AK72" s="155"/>
      <c r="AL72" s="155"/>
      <c r="AM72" s="155"/>
      <c r="AN72" s="155"/>
      <c r="AO72" s="155"/>
      <c r="AP72" s="155"/>
      <c r="AQ72" s="155"/>
      <c r="AR72" s="155"/>
      <c r="AS72" s="155"/>
      <c r="AT72" s="155"/>
      <c r="AU72" s="155"/>
      <c r="AV72" s="155"/>
      <c r="AW72" s="155"/>
      <c r="AX72" s="155"/>
      <c r="AY72" s="156"/>
      <c r="AZ72" s="154"/>
      <c r="BA72" s="155"/>
      <c r="BB72" s="155"/>
      <c r="BC72" s="155"/>
      <c r="BD72" s="155"/>
      <c r="BE72" s="155"/>
      <c r="BF72" s="155"/>
      <c r="BG72" s="155"/>
      <c r="BH72" s="155"/>
      <c r="BI72" s="155"/>
      <c r="BJ72" s="155"/>
      <c r="BK72" s="155"/>
      <c r="BL72" s="155"/>
      <c r="BM72" s="155"/>
      <c r="BN72" s="155"/>
      <c r="BO72" s="155"/>
      <c r="BP72" s="155"/>
      <c r="BQ72" s="155"/>
      <c r="BR72" s="155"/>
      <c r="BS72" s="156"/>
      <c r="BT72" s="154"/>
      <c r="BU72" s="155"/>
      <c r="BV72" s="155"/>
      <c r="BW72" s="155"/>
      <c r="BX72" s="155"/>
      <c r="BY72" s="155"/>
      <c r="BZ72" s="155"/>
      <c r="CA72" s="155"/>
      <c r="CB72" s="155"/>
      <c r="CC72" s="155"/>
      <c r="CD72" s="155"/>
      <c r="CE72" s="155"/>
      <c r="CF72" s="155"/>
      <c r="CG72" s="155"/>
      <c r="CH72" s="155"/>
      <c r="CI72" s="155"/>
      <c r="CJ72" s="155"/>
      <c r="CK72" s="155"/>
      <c r="CL72" s="155"/>
      <c r="CM72" s="156"/>
    </row>
    <row r="73" spans="1:91" x14ac:dyDescent="0.3">
      <c r="A73" s="154" t="str">
        <f>IFERROR(INDEX(Lists!$J$1:$J$24,MATCH('Budget Mapping'!E73,Lists!$I$1:$I$24,0)),"")</f>
        <v/>
      </c>
      <c r="B73" s="155" t="str">
        <f>IFERROR(INDEX(Lists!$K$1:$K$24,MATCH('Budget Mapping'!E73,Lists!$I$1:$I$24,0)),"")</f>
        <v/>
      </c>
      <c r="C73" s="155"/>
      <c r="D73" s="155" t="str">
        <f>IFERROR(VLOOKUP(C73,'COA Mapping'!$A$1:$C$533,2,FALSE),"Unmapped")</f>
        <v>Unmapped</v>
      </c>
      <c r="E73" s="156" t="str">
        <f>IFERROR(VLOOKUP(C73,'COA Mapping'!$A$1:$C$533,3,FALSE),"Unmapped")</f>
        <v>Unmapped</v>
      </c>
      <c r="F73" s="157">
        <f t="shared" si="1"/>
        <v>0</v>
      </c>
      <c r="G73" s="154"/>
      <c r="H73" s="155"/>
      <c r="I73" s="155"/>
      <c r="J73" s="155"/>
      <c r="K73" s="156"/>
      <c r="L73" s="154"/>
      <c r="M73" s="155"/>
      <c r="N73" s="155"/>
      <c r="O73" s="155"/>
      <c r="P73" s="155"/>
      <c r="Q73" s="155"/>
      <c r="R73" s="155"/>
      <c r="S73" s="155"/>
      <c r="T73" s="155"/>
      <c r="U73" s="155"/>
      <c r="V73" s="155"/>
      <c r="W73" s="155"/>
      <c r="X73" s="155"/>
      <c r="Y73" s="155"/>
      <c r="Z73" s="155"/>
      <c r="AA73" s="155"/>
      <c r="AB73" s="155"/>
      <c r="AC73" s="155"/>
      <c r="AD73" s="155"/>
      <c r="AE73" s="156"/>
      <c r="AF73" s="154"/>
      <c r="AG73" s="155"/>
      <c r="AH73" s="155"/>
      <c r="AI73" s="155"/>
      <c r="AJ73" s="155"/>
      <c r="AK73" s="155"/>
      <c r="AL73" s="155"/>
      <c r="AM73" s="155"/>
      <c r="AN73" s="155"/>
      <c r="AO73" s="155"/>
      <c r="AP73" s="155"/>
      <c r="AQ73" s="155"/>
      <c r="AR73" s="155"/>
      <c r="AS73" s="155"/>
      <c r="AT73" s="155"/>
      <c r="AU73" s="155"/>
      <c r="AV73" s="155"/>
      <c r="AW73" s="155"/>
      <c r="AX73" s="155"/>
      <c r="AY73" s="156"/>
      <c r="AZ73" s="154"/>
      <c r="BA73" s="155"/>
      <c r="BB73" s="155"/>
      <c r="BC73" s="155"/>
      <c r="BD73" s="155"/>
      <c r="BE73" s="155"/>
      <c r="BF73" s="155"/>
      <c r="BG73" s="155"/>
      <c r="BH73" s="155"/>
      <c r="BI73" s="155"/>
      <c r="BJ73" s="155"/>
      <c r="BK73" s="155"/>
      <c r="BL73" s="155"/>
      <c r="BM73" s="155"/>
      <c r="BN73" s="155"/>
      <c r="BO73" s="155"/>
      <c r="BP73" s="155"/>
      <c r="BQ73" s="155"/>
      <c r="BR73" s="155"/>
      <c r="BS73" s="156"/>
      <c r="BT73" s="154"/>
      <c r="BU73" s="155"/>
      <c r="BV73" s="155"/>
      <c r="BW73" s="155"/>
      <c r="BX73" s="155"/>
      <c r="BY73" s="155"/>
      <c r="BZ73" s="155"/>
      <c r="CA73" s="155"/>
      <c r="CB73" s="155"/>
      <c r="CC73" s="155"/>
      <c r="CD73" s="155"/>
      <c r="CE73" s="155"/>
      <c r="CF73" s="155"/>
      <c r="CG73" s="155"/>
      <c r="CH73" s="155"/>
      <c r="CI73" s="155"/>
      <c r="CJ73" s="155"/>
      <c r="CK73" s="155"/>
      <c r="CL73" s="155"/>
      <c r="CM73" s="156"/>
    </row>
    <row r="74" spans="1:91" x14ac:dyDescent="0.3">
      <c r="A74" s="154" t="str">
        <f>IFERROR(INDEX(Lists!$J$1:$J$24,MATCH('Budget Mapping'!E74,Lists!$I$1:$I$24,0)),"")</f>
        <v/>
      </c>
      <c r="B74" s="155" t="str">
        <f>IFERROR(INDEX(Lists!$K$1:$K$24,MATCH('Budget Mapping'!E74,Lists!$I$1:$I$24,0)),"")</f>
        <v/>
      </c>
      <c r="C74" s="155"/>
      <c r="D74" s="155" t="str">
        <f>IFERROR(VLOOKUP(C74,'COA Mapping'!$A$1:$C$533,2,FALSE),"Unmapped")</f>
        <v>Unmapped</v>
      </c>
      <c r="E74" s="156" t="str">
        <f>IFERROR(VLOOKUP(C74,'COA Mapping'!$A$1:$C$533,3,FALSE),"Unmapped")</f>
        <v>Unmapped</v>
      </c>
      <c r="F74" s="157">
        <f t="shared" si="1"/>
        <v>0</v>
      </c>
      <c r="G74" s="154"/>
      <c r="H74" s="155"/>
      <c r="I74" s="155"/>
      <c r="J74" s="155"/>
      <c r="K74" s="156"/>
      <c r="L74" s="154"/>
      <c r="M74" s="155"/>
      <c r="N74" s="155"/>
      <c r="O74" s="155"/>
      <c r="P74" s="155"/>
      <c r="Q74" s="155"/>
      <c r="R74" s="155"/>
      <c r="S74" s="155"/>
      <c r="T74" s="155"/>
      <c r="U74" s="155"/>
      <c r="V74" s="155"/>
      <c r="W74" s="155"/>
      <c r="X74" s="155"/>
      <c r="Y74" s="155"/>
      <c r="Z74" s="155"/>
      <c r="AA74" s="155"/>
      <c r="AB74" s="155"/>
      <c r="AC74" s="155"/>
      <c r="AD74" s="155"/>
      <c r="AE74" s="156"/>
      <c r="AF74" s="154"/>
      <c r="AG74" s="155"/>
      <c r="AH74" s="155"/>
      <c r="AI74" s="155"/>
      <c r="AJ74" s="155"/>
      <c r="AK74" s="155"/>
      <c r="AL74" s="155"/>
      <c r="AM74" s="155"/>
      <c r="AN74" s="155"/>
      <c r="AO74" s="155"/>
      <c r="AP74" s="155"/>
      <c r="AQ74" s="155"/>
      <c r="AR74" s="155"/>
      <c r="AS74" s="155"/>
      <c r="AT74" s="155"/>
      <c r="AU74" s="155"/>
      <c r="AV74" s="155"/>
      <c r="AW74" s="155"/>
      <c r="AX74" s="155"/>
      <c r="AY74" s="156"/>
      <c r="AZ74" s="154"/>
      <c r="BA74" s="155"/>
      <c r="BB74" s="155"/>
      <c r="BC74" s="155"/>
      <c r="BD74" s="155"/>
      <c r="BE74" s="155"/>
      <c r="BF74" s="155"/>
      <c r="BG74" s="155"/>
      <c r="BH74" s="155"/>
      <c r="BI74" s="155"/>
      <c r="BJ74" s="155"/>
      <c r="BK74" s="155"/>
      <c r="BL74" s="155"/>
      <c r="BM74" s="155"/>
      <c r="BN74" s="155"/>
      <c r="BO74" s="155"/>
      <c r="BP74" s="155"/>
      <c r="BQ74" s="155"/>
      <c r="BR74" s="155"/>
      <c r="BS74" s="156"/>
      <c r="BT74" s="154"/>
      <c r="BU74" s="155"/>
      <c r="BV74" s="155"/>
      <c r="BW74" s="155"/>
      <c r="BX74" s="155"/>
      <c r="BY74" s="155"/>
      <c r="BZ74" s="155"/>
      <c r="CA74" s="155"/>
      <c r="CB74" s="155"/>
      <c r="CC74" s="155"/>
      <c r="CD74" s="155"/>
      <c r="CE74" s="155"/>
      <c r="CF74" s="155"/>
      <c r="CG74" s="155"/>
      <c r="CH74" s="155"/>
      <c r="CI74" s="155"/>
      <c r="CJ74" s="155"/>
      <c r="CK74" s="155"/>
      <c r="CL74" s="155"/>
      <c r="CM74" s="156"/>
    </row>
    <row r="75" spans="1:91" x14ac:dyDescent="0.3">
      <c r="A75" s="154" t="str">
        <f>IFERROR(INDEX(Lists!$J$1:$J$24,MATCH('Budget Mapping'!E75,Lists!$I$1:$I$24,0)),"")</f>
        <v/>
      </c>
      <c r="B75" s="155" t="str">
        <f>IFERROR(INDEX(Lists!$K$1:$K$24,MATCH('Budget Mapping'!E75,Lists!$I$1:$I$24,0)),"")</f>
        <v/>
      </c>
      <c r="C75" s="155"/>
      <c r="D75" s="155" t="str">
        <f>IFERROR(VLOOKUP(C75,'COA Mapping'!$A$1:$C$533,2,FALSE),"Unmapped")</f>
        <v>Unmapped</v>
      </c>
      <c r="E75" s="156" t="str">
        <f>IFERROR(VLOOKUP(C75,'COA Mapping'!$A$1:$C$533,3,FALSE),"Unmapped")</f>
        <v>Unmapped</v>
      </c>
      <c r="F75" s="157">
        <f t="shared" si="1"/>
        <v>0</v>
      </c>
      <c r="G75" s="154"/>
      <c r="H75" s="155"/>
      <c r="I75" s="155"/>
      <c r="J75" s="155"/>
      <c r="K75" s="156"/>
      <c r="L75" s="154"/>
      <c r="M75" s="155"/>
      <c r="N75" s="155"/>
      <c r="O75" s="155"/>
      <c r="P75" s="155"/>
      <c r="Q75" s="155"/>
      <c r="R75" s="155"/>
      <c r="S75" s="155"/>
      <c r="T75" s="155"/>
      <c r="U75" s="155"/>
      <c r="V75" s="155"/>
      <c r="W75" s="155"/>
      <c r="X75" s="155"/>
      <c r="Y75" s="155"/>
      <c r="Z75" s="155"/>
      <c r="AA75" s="155"/>
      <c r="AB75" s="155"/>
      <c r="AC75" s="155"/>
      <c r="AD75" s="155"/>
      <c r="AE75" s="156"/>
      <c r="AF75" s="154"/>
      <c r="AG75" s="155"/>
      <c r="AH75" s="155"/>
      <c r="AI75" s="155"/>
      <c r="AJ75" s="155"/>
      <c r="AK75" s="155"/>
      <c r="AL75" s="155"/>
      <c r="AM75" s="155"/>
      <c r="AN75" s="155"/>
      <c r="AO75" s="155"/>
      <c r="AP75" s="155"/>
      <c r="AQ75" s="155"/>
      <c r="AR75" s="155"/>
      <c r="AS75" s="155"/>
      <c r="AT75" s="155"/>
      <c r="AU75" s="155"/>
      <c r="AV75" s="155"/>
      <c r="AW75" s="155"/>
      <c r="AX75" s="155"/>
      <c r="AY75" s="156"/>
      <c r="AZ75" s="154"/>
      <c r="BA75" s="155"/>
      <c r="BB75" s="155"/>
      <c r="BC75" s="155"/>
      <c r="BD75" s="155"/>
      <c r="BE75" s="155"/>
      <c r="BF75" s="155"/>
      <c r="BG75" s="155"/>
      <c r="BH75" s="155"/>
      <c r="BI75" s="155"/>
      <c r="BJ75" s="155"/>
      <c r="BK75" s="155"/>
      <c r="BL75" s="155"/>
      <c r="BM75" s="155"/>
      <c r="BN75" s="155"/>
      <c r="BO75" s="155"/>
      <c r="BP75" s="155"/>
      <c r="BQ75" s="155"/>
      <c r="BR75" s="155"/>
      <c r="BS75" s="156"/>
      <c r="BT75" s="154"/>
      <c r="BU75" s="155"/>
      <c r="BV75" s="155"/>
      <c r="BW75" s="155"/>
      <c r="BX75" s="155"/>
      <c r="BY75" s="155"/>
      <c r="BZ75" s="155"/>
      <c r="CA75" s="155"/>
      <c r="CB75" s="155"/>
      <c r="CC75" s="155"/>
      <c r="CD75" s="155"/>
      <c r="CE75" s="155"/>
      <c r="CF75" s="155"/>
      <c r="CG75" s="155"/>
      <c r="CH75" s="155"/>
      <c r="CI75" s="155"/>
      <c r="CJ75" s="155"/>
      <c r="CK75" s="155"/>
      <c r="CL75" s="155"/>
      <c r="CM75" s="156"/>
    </row>
    <row r="76" spans="1:91" x14ac:dyDescent="0.3">
      <c r="A76" s="154" t="str">
        <f>IFERROR(INDEX(Lists!$J$1:$J$24,MATCH('Budget Mapping'!E76,Lists!$I$1:$I$24,0)),"")</f>
        <v/>
      </c>
      <c r="B76" s="155" t="str">
        <f>IFERROR(INDEX(Lists!$K$1:$K$24,MATCH('Budget Mapping'!E76,Lists!$I$1:$I$24,0)),"")</f>
        <v/>
      </c>
      <c r="C76" s="155"/>
      <c r="D76" s="155" t="str">
        <f>IFERROR(VLOOKUP(C76,'COA Mapping'!$A$1:$C$533,2,FALSE),"Unmapped")</f>
        <v>Unmapped</v>
      </c>
      <c r="E76" s="156" t="str">
        <f>IFERROR(VLOOKUP(C76,'COA Mapping'!$A$1:$C$533,3,FALSE),"Unmapped")</f>
        <v>Unmapped</v>
      </c>
      <c r="F76" s="157">
        <f t="shared" si="1"/>
        <v>0</v>
      </c>
      <c r="G76" s="154"/>
      <c r="H76" s="155"/>
      <c r="I76" s="155"/>
      <c r="J76" s="155"/>
      <c r="K76" s="156"/>
      <c r="L76" s="154"/>
      <c r="M76" s="155"/>
      <c r="N76" s="155"/>
      <c r="O76" s="155"/>
      <c r="P76" s="155"/>
      <c r="Q76" s="155"/>
      <c r="R76" s="155"/>
      <c r="S76" s="155"/>
      <c r="T76" s="155"/>
      <c r="U76" s="155"/>
      <c r="V76" s="155"/>
      <c r="W76" s="155"/>
      <c r="X76" s="155"/>
      <c r="Y76" s="155"/>
      <c r="Z76" s="155"/>
      <c r="AA76" s="155"/>
      <c r="AB76" s="155"/>
      <c r="AC76" s="155"/>
      <c r="AD76" s="155"/>
      <c r="AE76" s="156"/>
      <c r="AF76" s="154"/>
      <c r="AG76" s="155"/>
      <c r="AH76" s="155"/>
      <c r="AI76" s="155"/>
      <c r="AJ76" s="155"/>
      <c r="AK76" s="155"/>
      <c r="AL76" s="155"/>
      <c r="AM76" s="155"/>
      <c r="AN76" s="155"/>
      <c r="AO76" s="155"/>
      <c r="AP76" s="155"/>
      <c r="AQ76" s="155"/>
      <c r="AR76" s="155"/>
      <c r="AS76" s="155"/>
      <c r="AT76" s="155"/>
      <c r="AU76" s="155"/>
      <c r="AV76" s="155"/>
      <c r="AW76" s="155"/>
      <c r="AX76" s="155"/>
      <c r="AY76" s="156"/>
      <c r="AZ76" s="154"/>
      <c r="BA76" s="155"/>
      <c r="BB76" s="155"/>
      <c r="BC76" s="155"/>
      <c r="BD76" s="155"/>
      <c r="BE76" s="155"/>
      <c r="BF76" s="155"/>
      <c r="BG76" s="155"/>
      <c r="BH76" s="155"/>
      <c r="BI76" s="155"/>
      <c r="BJ76" s="155"/>
      <c r="BK76" s="155"/>
      <c r="BL76" s="155"/>
      <c r="BM76" s="155"/>
      <c r="BN76" s="155"/>
      <c r="BO76" s="155"/>
      <c r="BP76" s="155"/>
      <c r="BQ76" s="155"/>
      <c r="BR76" s="155"/>
      <c r="BS76" s="156"/>
      <c r="BT76" s="154"/>
      <c r="BU76" s="155"/>
      <c r="BV76" s="155"/>
      <c r="BW76" s="155"/>
      <c r="BX76" s="155"/>
      <c r="BY76" s="155"/>
      <c r="BZ76" s="155"/>
      <c r="CA76" s="155"/>
      <c r="CB76" s="155"/>
      <c r="CC76" s="155"/>
      <c r="CD76" s="155"/>
      <c r="CE76" s="155"/>
      <c r="CF76" s="155"/>
      <c r="CG76" s="155"/>
      <c r="CH76" s="155"/>
      <c r="CI76" s="155"/>
      <c r="CJ76" s="155"/>
      <c r="CK76" s="155"/>
      <c r="CL76" s="155"/>
      <c r="CM76" s="156"/>
    </row>
    <row r="77" spans="1:91" x14ac:dyDescent="0.3">
      <c r="A77" s="154" t="str">
        <f>IFERROR(INDEX(Lists!$J$1:$J$24,MATCH('Budget Mapping'!E77,Lists!$I$1:$I$24,0)),"")</f>
        <v/>
      </c>
      <c r="B77" s="155" t="str">
        <f>IFERROR(INDEX(Lists!$K$1:$K$24,MATCH('Budget Mapping'!E77,Lists!$I$1:$I$24,0)),"")</f>
        <v/>
      </c>
      <c r="C77" s="155"/>
      <c r="D77" s="155" t="str">
        <f>IFERROR(VLOOKUP(C77,'COA Mapping'!$A$1:$C$533,2,FALSE),"Unmapped")</f>
        <v>Unmapped</v>
      </c>
      <c r="E77" s="156" t="str">
        <f>IFERROR(VLOOKUP(C77,'COA Mapping'!$A$1:$C$533,3,FALSE),"Unmapped")</f>
        <v>Unmapped</v>
      </c>
      <c r="F77" s="157">
        <f t="shared" si="1"/>
        <v>0</v>
      </c>
      <c r="G77" s="154"/>
      <c r="H77" s="155"/>
      <c r="I77" s="155"/>
      <c r="J77" s="155"/>
      <c r="K77" s="156"/>
      <c r="L77" s="154"/>
      <c r="M77" s="155"/>
      <c r="N77" s="155"/>
      <c r="O77" s="155"/>
      <c r="P77" s="155"/>
      <c r="Q77" s="155"/>
      <c r="R77" s="155"/>
      <c r="S77" s="155"/>
      <c r="T77" s="155"/>
      <c r="U77" s="155"/>
      <c r="V77" s="155"/>
      <c r="W77" s="155"/>
      <c r="X77" s="155"/>
      <c r="Y77" s="155"/>
      <c r="Z77" s="155"/>
      <c r="AA77" s="155"/>
      <c r="AB77" s="155"/>
      <c r="AC77" s="155"/>
      <c r="AD77" s="155"/>
      <c r="AE77" s="156"/>
      <c r="AF77" s="154"/>
      <c r="AG77" s="155"/>
      <c r="AH77" s="155"/>
      <c r="AI77" s="155"/>
      <c r="AJ77" s="155"/>
      <c r="AK77" s="155"/>
      <c r="AL77" s="155"/>
      <c r="AM77" s="155"/>
      <c r="AN77" s="155"/>
      <c r="AO77" s="155"/>
      <c r="AP77" s="155"/>
      <c r="AQ77" s="155"/>
      <c r="AR77" s="155"/>
      <c r="AS77" s="155"/>
      <c r="AT77" s="155"/>
      <c r="AU77" s="155"/>
      <c r="AV77" s="155"/>
      <c r="AW77" s="155"/>
      <c r="AX77" s="155"/>
      <c r="AY77" s="156"/>
      <c r="AZ77" s="154"/>
      <c r="BA77" s="155"/>
      <c r="BB77" s="155"/>
      <c r="BC77" s="155"/>
      <c r="BD77" s="155"/>
      <c r="BE77" s="155"/>
      <c r="BF77" s="155"/>
      <c r="BG77" s="155"/>
      <c r="BH77" s="155"/>
      <c r="BI77" s="155"/>
      <c r="BJ77" s="155"/>
      <c r="BK77" s="155"/>
      <c r="BL77" s="155"/>
      <c r="BM77" s="155"/>
      <c r="BN77" s="155"/>
      <c r="BO77" s="155"/>
      <c r="BP77" s="155"/>
      <c r="BQ77" s="155"/>
      <c r="BR77" s="155"/>
      <c r="BS77" s="156"/>
      <c r="BT77" s="154"/>
      <c r="BU77" s="155"/>
      <c r="BV77" s="155"/>
      <c r="BW77" s="155"/>
      <c r="BX77" s="155"/>
      <c r="BY77" s="155"/>
      <c r="BZ77" s="155"/>
      <c r="CA77" s="155"/>
      <c r="CB77" s="155"/>
      <c r="CC77" s="155"/>
      <c r="CD77" s="155"/>
      <c r="CE77" s="155"/>
      <c r="CF77" s="155"/>
      <c r="CG77" s="155"/>
      <c r="CH77" s="155"/>
      <c r="CI77" s="155"/>
      <c r="CJ77" s="155"/>
      <c r="CK77" s="155"/>
      <c r="CL77" s="155"/>
      <c r="CM77" s="156"/>
    </row>
    <row r="78" spans="1:91" x14ac:dyDescent="0.3">
      <c r="A78" s="154" t="str">
        <f>IFERROR(INDEX(Lists!$J$1:$J$24,MATCH('Budget Mapping'!E78,Lists!$I$1:$I$24,0)),"")</f>
        <v/>
      </c>
      <c r="B78" s="155" t="str">
        <f>IFERROR(INDEX(Lists!$K$1:$K$24,MATCH('Budget Mapping'!E78,Lists!$I$1:$I$24,0)),"")</f>
        <v/>
      </c>
      <c r="C78" s="155"/>
      <c r="D78" s="155" t="str">
        <f>IFERROR(VLOOKUP(C78,'COA Mapping'!$A$1:$C$533,2,FALSE),"Unmapped")</f>
        <v>Unmapped</v>
      </c>
      <c r="E78" s="156" t="str">
        <f>IFERROR(VLOOKUP(C78,'COA Mapping'!$A$1:$C$533,3,FALSE),"Unmapped")</f>
        <v>Unmapped</v>
      </c>
      <c r="F78" s="157">
        <f t="shared" si="1"/>
        <v>0</v>
      </c>
      <c r="G78" s="154"/>
      <c r="H78" s="155"/>
      <c r="I78" s="155"/>
      <c r="J78" s="155"/>
      <c r="K78" s="156"/>
      <c r="L78" s="154"/>
      <c r="M78" s="155"/>
      <c r="N78" s="155"/>
      <c r="O78" s="155"/>
      <c r="P78" s="155"/>
      <c r="Q78" s="155"/>
      <c r="R78" s="155"/>
      <c r="S78" s="155"/>
      <c r="T78" s="155"/>
      <c r="U78" s="155"/>
      <c r="V78" s="155"/>
      <c r="W78" s="155"/>
      <c r="X78" s="155"/>
      <c r="Y78" s="155"/>
      <c r="Z78" s="155"/>
      <c r="AA78" s="155"/>
      <c r="AB78" s="155"/>
      <c r="AC78" s="155"/>
      <c r="AD78" s="155"/>
      <c r="AE78" s="156"/>
      <c r="AF78" s="154"/>
      <c r="AG78" s="155"/>
      <c r="AH78" s="155"/>
      <c r="AI78" s="155"/>
      <c r="AJ78" s="155"/>
      <c r="AK78" s="155"/>
      <c r="AL78" s="155"/>
      <c r="AM78" s="155"/>
      <c r="AN78" s="155"/>
      <c r="AO78" s="155"/>
      <c r="AP78" s="155"/>
      <c r="AQ78" s="155"/>
      <c r="AR78" s="155"/>
      <c r="AS78" s="155"/>
      <c r="AT78" s="155"/>
      <c r="AU78" s="155"/>
      <c r="AV78" s="155"/>
      <c r="AW78" s="155"/>
      <c r="AX78" s="155"/>
      <c r="AY78" s="156"/>
      <c r="AZ78" s="154"/>
      <c r="BA78" s="155"/>
      <c r="BB78" s="155"/>
      <c r="BC78" s="155"/>
      <c r="BD78" s="155"/>
      <c r="BE78" s="155"/>
      <c r="BF78" s="155"/>
      <c r="BG78" s="155"/>
      <c r="BH78" s="155"/>
      <c r="BI78" s="155"/>
      <c r="BJ78" s="155"/>
      <c r="BK78" s="155"/>
      <c r="BL78" s="155"/>
      <c r="BM78" s="155"/>
      <c r="BN78" s="155"/>
      <c r="BO78" s="155"/>
      <c r="BP78" s="155"/>
      <c r="BQ78" s="155"/>
      <c r="BR78" s="155"/>
      <c r="BS78" s="156"/>
      <c r="BT78" s="154"/>
      <c r="BU78" s="155"/>
      <c r="BV78" s="155"/>
      <c r="BW78" s="155"/>
      <c r="BX78" s="155"/>
      <c r="BY78" s="155"/>
      <c r="BZ78" s="155"/>
      <c r="CA78" s="155"/>
      <c r="CB78" s="155"/>
      <c r="CC78" s="155"/>
      <c r="CD78" s="155"/>
      <c r="CE78" s="155"/>
      <c r="CF78" s="155"/>
      <c r="CG78" s="155"/>
      <c r="CH78" s="155"/>
      <c r="CI78" s="155"/>
      <c r="CJ78" s="155"/>
      <c r="CK78" s="155"/>
      <c r="CL78" s="155"/>
      <c r="CM78" s="156"/>
    </row>
    <row r="79" spans="1:91" x14ac:dyDescent="0.3">
      <c r="A79" s="154" t="str">
        <f>IFERROR(INDEX(Lists!$J$1:$J$24,MATCH('Budget Mapping'!E79,Lists!$I$1:$I$24,0)),"")</f>
        <v/>
      </c>
      <c r="B79" s="155" t="str">
        <f>IFERROR(INDEX(Lists!$K$1:$K$24,MATCH('Budget Mapping'!E79,Lists!$I$1:$I$24,0)),"")</f>
        <v/>
      </c>
      <c r="C79" s="155"/>
      <c r="D79" s="155" t="str">
        <f>IFERROR(VLOOKUP(C79,'COA Mapping'!$A$1:$C$533,2,FALSE),"Unmapped")</f>
        <v>Unmapped</v>
      </c>
      <c r="E79" s="156" t="str">
        <f>IFERROR(VLOOKUP(C79,'COA Mapping'!$A$1:$C$533,3,FALSE),"Unmapped")</f>
        <v>Unmapped</v>
      </c>
      <c r="F79" s="157">
        <f t="shared" si="1"/>
        <v>0</v>
      </c>
      <c r="G79" s="154"/>
      <c r="H79" s="155"/>
      <c r="I79" s="155"/>
      <c r="J79" s="155"/>
      <c r="K79" s="156"/>
      <c r="L79" s="154"/>
      <c r="M79" s="155"/>
      <c r="N79" s="155"/>
      <c r="O79" s="155"/>
      <c r="P79" s="155"/>
      <c r="Q79" s="155"/>
      <c r="R79" s="155"/>
      <c r="S79" s="155"/>
      <c r="T79" s="155"/>
      <c r="U79" s="155"/>
      <c r="V79" s="155"/>
      <c r="W79" s="155"/>
      <c r="X79" s="155"/>
      <c r="Y79" s="155"/>
      <c r="Z79" s="155"/>
      <c r="AA79" s="155"/>
      <c r="AB79" s="155"/>
      <c r="AC79" s="155"/>
      <c r="AD79" s="155"/>
      <c r="AE79" s="156"/>
      <c r="AF79" s="154"/>
      <c r="AG79" s="155"/>
      <c r="AH79" s="155"/>
      <c r="AI79" s="155"/>
      <c r="AJ79" s="155"/>
      <c r="AK79" s="155"/>
      <c r="AL79" s="155"/>
      <c r="AM79" s="155"/>
      <c r="AN79" s="155"/>
      <c r="AO79" s="155"/>
      <c r="AP79" s="155"/>
      <c r="AQ79" s="155"/>
      <c r="AR79" s="155"/>
      <c r="AS79" s="155"/>
      <c r="AT79" s="155"/>
      <c r="AU79" s="155"/>
      <c r="AV79" s="155"/>
      <c r="AW79" s="155"/>
      <c r="AX79" s="155"/>
      <c r="AY79" s="156"/>
      <c r="AZ79" s="154"/>
      <c r="BA79" s="155"/>
      <c r="BB79" s="155"/>
      <c r="BC79" s="155"/>
      <c r="BD79" s="155"/>
      <c r="BE79" s="155"/>
      <c r="BF79" s="155"/>
      <c r="BG79" s="155"/>
      <c r="BH79" s="155"/>
      <c r="BI79" s="155"/>
      <c r="BJ79" s="155"/>
      <c r="BK79" s="155"/>
      <c r="BL79" s="155"/>
      <c r="BM79" s="155"/>
      <c r="BN79" s="155"/>
      <c r="BO79" s="155"/>
      <c r="BP79" s="155"/>
      <c r="BQ79" s="155"/>
      <c r="BR79" s="155"/>
      <c r="BS79" s="156"/>
      <c r="BT79" s="154"/>
      <c r="BU79" s="155"/>
      <c r="BV79" s="155"/>
      <c r="BW79" s="155"/>
      <c r="BX79" s="155"/>
      <c r="BY79" s="155"/>
      <c r="BZ79" s="155"/>
      <c r="CA79" s="155"/>
      <c r="CB79" s="155"/>
      <c r="CC79" s="155"/>
      <c r="CD79" s="155"/>
      <c r="CE79" s="155"/>
      <c r="CF79" s="155"/>
      <c r="CG79" s="155"/>
      <c r="CH79" s="155"/>
      <c r="CI79" s="155"/>
      <c r="CJ79" s="155"/>
      <c r="CK79" s="155"/>
      <c r="CL79" s="155"/>
      <c r="CM79" s="156"/>
    </row>
    <row r="80" spans="1:91" x14ac:dyDescent="0.3">
      <c r="A80" s="154" t="str">
        <f>IFERROR(INDEX(Lists!$J$1:$J$24,MATCH('Budget Mapping'!E80,Lists!$I$1:$I$24,0)),"")</f>
        <v/>
      </c>
      <c r="B80" s="155" t="str">
        <f>IFERROR(INDEX(Lists!$K$1:$K$24,MATCH('Budget Mapping'!E80,Lists!$I$1:$I$24,0)),"")</f>
        <v/>
      </c>
      <c r="C80" s="155"/>
      <c r="D80" s="155" t="str">
        <f>IFERROR(VLOOKUP(C80,'COA Mapping'!$A$1:$C$533,2,FALSE),"Unmapped")</f>
        <v>Unmapped</v>
      </c>
      <c r="E80" s="156" t="str">
        <f>IFERROR(VLOOKUP(C80,'COA Mapping'!$A$1:$C$533,3,FALSE),"Unmapped")</f>
        <v>Unmapped</v>
      </c>
      <c r="F80" s="157">
        <f t="shared" si="1"/>
        <v>0</v>
      </c>
      <c r="G80" s="154"/>
      <c r="H80" s="155"/>
      <c r="I80" s="155"/>
      <c r="J80" s="155"/>
      <c r="K80" s="156"/>
      <c r="L80" s="154"/>
      <c r="M80" s="155"/>
      <c r="N80" s="155"/>
      <c r="O80" s="155"/>
      <c r="P80" s="155"/>
      <c r="Q80" s="155"/>
      <c r="R80" s="155"/>
      <c r="S80" s="155"/>
      <c r="T80" s="155"/>
      <c r="U80" s="155"/>
      <c r="V80" s="155"/>
      <c r="W80" s="155"/>
      <c r="X80" s="155"/>
      <c r="Y80" s="155"/>
      <c r="Z80" s="155"/>
      <c r="AA80" s="155"/>
      <c r="AB80" s="155"/>
      <c r="AC80" s="155"/>
      <c r="AD80" s="155"/>
      <c r="AE80" s="156"/>
      <c r="AF80" s="154"/>
      <c r="AG80" s="155"/>
      <c r="AH80" s="155"/>
      <c r="AI80" s="155"/>
      <c r="AJ80" s="155"/>
      <c r="AK80" s="155"/>
      <c r="AL80" s="155"/>
      <c r="AM80" s="155"/>
      <c r="AN80" s="155"/>
      <c r="AO80" s="155"/>
      <c r="AP80" s="155"/>
      <c r="AQ80" s="155"/>
      <c r="AR80" s="155"/>
      <c r="AS80" s="155"/>
      <c r="AT80" s="155"/>
      <c r="AU80" s="155"/>
      <c r="AV80" s="155"/>
      <c r="AW80" s="155"/>
      <c r="AX80" s="155"/>
      <c r="AY80" s="156"/>
      <c r="AZ80" s="154"/>
      <c r="BA80" s="155"/>
      <c r="BB80" s="155"/>
      <c r="BC80" s="155"/>
      <c r="BD80" s="155"/>
      <c r="BE80" s="155"/>
      <c r="BF80" s="155"/>
      <c r="BG80" s="155"/>
      <c r="BH80" s="155"/>
      <c r="BI80" s="155"/>
      <c r="BJ80" s="155"/>
      <c r="BK80" s="155"/>
      <c r="BL80" s="155"/>
      <c r="BM80" s="155"/>
      <c r="BN80" s="155"/>
      <c r="BO80" s="155"/>
      <c r="BP80" s="155"/>
      <c r="BQ80" s="155"/>
      <c r="BR80" s="155"/>
      <c r="BS80" s="156"/>
      <c r="BT80" s="154"/>
      <c r="BU80" s="155"/>
      <c r="BV80" s="155"/>
      <c r="BW80" s="155"/>
      <c r="BX80" s="155"/>
      <c r="BY80" s="155"/>
      <c r="BZ80" s="155"/>
      <c r="CA80" s="155"/>
      <c r="CB80" s="155"/>
      <c r="CC80" s="155"/>
      <c r="CD80" s="155"/>
      <c r="CE80" s="155"/>
      <c r="CF80" s="155"/>
      <c r="CG80" s="155"/>
      <c r="CH80" s="155"/>
      <c r="CI80" s="155"/>
      <c r="CJ80" s="155"/>
      <c r="CK80" s="155"/>
      <c r="CL80" s="155"/>
      <c r="CM80" s="156"/>
    </row>
    <row r="81" spans="1:91" x14ac:dyDescent="0.3">
      <c r="A81" s="154" t="str">
        <f>IFERROR(INDEX(Lists!$J$1:$J$24,MATCH('Budget Mapping'!E81,Lists!$I$1:$I$24,0)),"")</f>
        <v/>
      </c>
      <c r="B81" s="155" t="str">
        <f>IFERROR(INDEX(Lists!$K$1:$K$24,MATCH('Budget Mapping'!E81,Lists!$I$1:$I$24,0)),"")</f>
        <v/>
      </c>
      <c r="C81" s="155"/>
      <c r="D81" s="155" t="str">
        <f>IFERROR(VLOOKUP(C81,'COA Mapping'!$A$1:$C$533,2,FALSE),"Unmapped")</f>
        <v>Unmapped</v>
      </c>
      <c r="E81" s="156" t="str">
        <f>IFERROR(VLOOKUP(C81,'COA Mapping'!$A$1:$C$533,3,FALSE),"Unmapped")</f>
        <v>Unmapped</v>
      </c>
      <c r="F81" s="157">
        <f t="shared" si="1"/>
        <v>0</v>
      </c>
      <c r="G81" s="154"/>
      <c r="H81" s="155"/>
      <c r="I81" s="155"/>
      <c r="J81" s="155"/>
      <c r="K81" s="156"/>
      <c r="L81" s="154"/>
      <c r="M81" s="155"/>
      <c r="N81" s="155"/>
      <c r="O81" s="155"/>
      <c r="P81" s="155"/>
      <c r="Q81" s="155"/>
      <c r="R81" s="155"/>
      <c r="S81" s="155"/>
      <c r="T81" s="155"/>
      <c r="U81" s="155"/>
      <c r="V81" s="155"/>
      <c r="W81" s="155"/>
      <c r="X81" s="155"/>
      <c r="Y81" s="155"/>
      <c r="Z81" s="155"/>
      <c r="AA81" s="155"/>
      <c r="AB81" s="155"/>
      <c r="AC81" s="155"/>
      <c r="AD81" s="155"/>
      <c r="AE81" s="156"/>
      <c r="AF81" s="154"/>
      <c r="AG81" s="155"/>
      <c r="AH81" s="155"/>
      <c r="AI81" s="155"/>
      <c r="AJ81" s="155"/>
      <c r="AK81" s="155"/>
      <c r="AL81" s="155"/>
      <c r="AM81" s="155"/>
      <c r="AN81" s="155"/>
      <c r="AO81" s="155"/>
      <c r="AP81" s="155"/>
      <c r="AQ81" s="155"/>
      <c r="AR81" s="155"/>
      <c r="AS81" s="155"/>
      <c r="AT81" s="155"/>
      <c r="AU81" s="155"/>
      <c r="AV81" s="155"/>
      <c r="AW81" s="155"/>
      <c r="AX81" s="155"/>
      <c r="AY81" s="156"/>
      <c r="AZ81" s="154"/>
      <c r="BA81" s="155"/>
      <c r="BB81" s="155"/>
      <c r="BC81" s="155"/>
      <c r="BD81" s="155"/>
      <c r="BE81" s="155"/>
      <c r="BF81" s="155"/>
      <c r="BG81" s="155"/>
      <c r="BH81" s="155"/>
      <c r="BI81" s="155"/>
      <c r="BJ81" s="155"/>
      <c r="BK81" s="155"/>
      <c r="BL81" s="155"/>
      <c r="BM81" s="155"/>
      <c r="BN81" s="155"/>
      <c r="BO81" s="155"/>
      <c r="BP81" s="155"/>
      <c r="BQ81" s="155"/>
      <c r="BR81" s="155"/>
      <c r="BS81" s="156"/>
      <c r="BT81" s="154"/>
      <c r="BU81" s="155"/>
      <c r="BV81" s="155"/>
      <c r="BW81" s="155"/>
      <c r="BX81" s="155"/>
      <c r="BY81" s="155"/>
      <c r="BZ81" s="155"/>
      <c r="CA81" s="155"/>
      <c r="CB81" s="155"/>
      <c r="CC81" s="155"/>
      <c r="CD81" s="155"/>
      <c r="CE81" s="155"/>
      <c r="CF81" s="155"/>
      <c r="CG81" s="155"/>
      <c r="CH81" s="155"/>
      <c r="CI81" s="155"/>
      <c r="CJ81" s="155"/>
      <c r="CK81" s="155"/>
      <c r="CL81" s="155"/>
      <c r="CM81" s="156"/>
    </row>
    <row r="82" spans="1:91" x14ac:dyDescent="0.3">
      <c r="A82" s="154" t="str">
        <f>IFERROR(INDEX(Lists!$J$1:$J$24,MATCH('Budget Mapping'!E82,Lists!$I$1:$I$24,0)),"")</f>
        <v/>
      </c>
      <c r="B82" s="155" t="str">
        <f>IFERROR(INDEX(Lists!$K$1:$K$24,MATCH('Budget Mapping'!E82,Lists!$I$1:$I$24,0)),"")</f>
        <v/>
      </c>
      <c r="C82" s="155"/>
      <c r="D82" s="155" t="str">
        <f>IFERROR(VLOOKUP(C82,'COA Mapping'!$A$1:$C$533,2,FALSE),"Unmapped")</f>
        <v>Unmapped</v>
      </c>
      <c r="E82" s="156" t="str">
        <f>IFERROR(VLOOKUP(C82,'COA Mapping'!$A$1:$C$533,3,FALSE),"Unmapped")</f>
        <v>Unmapped</v>
      </c>
      <c r="F82" s="157">
        <f t="shared" si="1"/>
        <v>0</v>
      </c>
      <c r="G82" s="154"/>
      <c r="H82" s="155"/>
      <c r="I82" s="155"/>
      <c r="J82" s="155"/>
      <c r="K82" s="156"/>
      <c r="L82" s="154"/>
      <c r="M82" s="155"/>
      <c r="N82" s="155"/>
      <c r="O82" s="155"/>
      <c r="P82" s="155"/>
      <c r="Q82" s="155"/>
      <c r="R82" s="155"/>
      <c r="S82" s="155"/>
      <c r="T82" s="155"/>
      <c r="U82" s="155"/>
      <c r="V82" s="155"/>
      <c r="W82" s="155"/>
      <c r="X82" s="155"/>
      <c r="Y82" s="155"/>
      <c r="Z82" s="155"/>
      <c r="AA82" s="155"/>
      <c r="AB82" s="155"/>
      <c r="AC82" s="155"/>
      <c r="AD82" s="155"/>
      <c r="AE82" s="156"/>
      <c r="AF82" s="154"/>
      <c r="AG82" s="155"/>
      <c r="AH82" s="155"/>
      <c r="AI82" s="155"/>
      <c r="AJ82" s="155"/>
      <c r="AK82" s="155"/>
      <c r="AL82" s="155"/>
      <c r="AM82" s="155"/>
      <c r="AN82" s="155"/>
      <c r="AO82" s="155"/>
      <c r="AP82" s="155"/>
      <c r="AQ82" s="155"/>
      <c r="AR82" s="155"/>
      <c r="AS82" s="155"/>
      <c r="AT82" s="155"/>
      <c r="AU82" s="155"/>
      <c r="AV82" s="155"/>
      <c r="AW82" s="155"/>
      <c r="AX82" s="155"/>
      <c r="AY82" s="156"/>
      <c r="AZ82" s="154"/>
      <c r="BA82" s="155"/>
      <c r="BB82" s="155"/>
      <c r="BC82" s="155"/>
      <c r="BD82" s="155"/>
      <c r="BE82" s="155"/>
      <c r="BF82" s="155"/>
      <c r="BG82" s="155"/>
      <c r="BH82" s="155"/>
      <c r="BI82" s="155"/>
      <c r="BJ82" s="155"/>
      <c r="BK82" s="155"/>
      <c r="BL82" s="155"/>
      <c r="BM82" s="155"/>
      <c r="BN82" s="155"/>
      <c r="BO82" s="155"/>
      <c r="BP82" s="155"/>
      <c r="BQ82" s="155"/>
      <c r="BR82" s="155"/>
      <c r="BS82" s="156"/>
      <c r="BT82" s="154"/>
      <c r="BU82" s="155"/>
      <c r="BV82" s="155"/>
      <c r="BW82" s="155"/>
      <c r="BX82" s="155"/>
      <c r="BY82" s="155"/>
      <c r="BZ82" s="155"/>
      <c r="CA82" s="155"/>
      <c r="CB82" s="155"/>
      <c r="CC82" s="155"/>
      <c r="CD82" s="155"/>
      <c r="CE82" s="155"/>
      <c r="CF82" s="155"/>
      <c r="CG82" s="155"/>
      <c r="CH82" s="155"/>
      <c r="CI82" s="155"/>
      <c r="CJ82" s="155"/>
      <c r="CK82" s="155"/>
      <c r="CL82" s="155"/>
      <c r="CM82" s="156"/>
    </row>
    <row r="83" spans="1:91" x14ac:dyDescent="0.3">
      <c r="A83" s="154" t="str">
        <f>IFERROR(INDEX(Lists!$J$1:$J$24,MATCH('Budget Mapping'!E83,Lists!$I$1:$I$24,0)),"")</f>
        <v/>
      </c>
      <c r="B83" s="155" t="str">
        <f>IFERROR(INDEX(Lists!$K$1:$K$24,MATCH('Budget Mapping'!E83,Lists!$I$1:$I$24,0)),"")</f>
        <v/>
      </c>
      <c r="C83" s="155"/>
      <c r="D83" s="155" t="str">
        <f>IFERROR(VLOOKUP(C83,'COA Mapping'!$A$1:$C$533,2,FALSE),"Unmapped")</f>
        <v>Unmapped</v>
      </c>
      <c r="E83" s="156" t="str">
        <f>IFERROR(VLOOKUP(C83,'COA Mapping'!$A$1:$C$533,3,FALSE),"Unmapped")</f>
        <v>Unmapped</v>
      </c>
      <c r="F83" s="157">
        <f t="shared" si="1"/>
        <v>0</v>
      </c>
      <c r="G83" s="154"/>
      <c r="H83" s="155"/>
      <c r="I83" s="155"/>
      <c r="J83" s="155"/>
      <c r="K83" s="156"/>
      <c r="L83" s="154"/>
      <c r="M83" s="155"/>
      <c r="N83" s="155"/>
      <c r="O83" s="155"/>
      <c r="P83" s="155"/>
      <c r="Q83" s="155"/>
      <c r="R83" s="155"/>
      <c r="S83" s="155"/>
      <c r="T83" s="155"/>
      <c r="U83" s="155"/>
      <c r="V83" s="155"/>
      <c r="W83" s="155"/>
      <c r="X83" s="155"/>
      <c r="Y83" s="155"/>
      <c r="Z83" s="155"/>
      <c r="AA83" s="155"/>
      <c r="AB83" s="155"/>
      <c r="AC83" s="155"/>
      <c r="AD83" s="155"/>
      <c r="AE83" s="156"/>
      <c r="AF83" s="154"/>
      <c r="AG83" s="155"/>
      <c r="AH83" s="155"/>
      <c r="AI83" s="155"/>
      <c r="AJ83" s="155"/>
      <c r="AK83" s="155"/>
      <c r="AL83" s="155"/>
      <c r="AM83" s="155"/>
      <c r="AN83" s="155"/>
      <c r="AO83" s="155"/>
      <c r="AP83" s="155"/>
      <c r="AQ83" s="155"/>
      <c r="AR83" s="155"/>
      <c r="AS83" s="155"/>
      <c r="AT83" s="155"/>
      <c r="AU83" s="155"/>
      <c r="AV83" s="155"/>
      <c r="AW83" s="155"/>
      <c r="AX83" s="155"/>
      <c r="AY83" s="156"/>
      <c r="AZ83" s="154"/>
      <c r="BA83" s="155"/>
      <c r="BB83" s="155"/>
      <c r="BC83" s="155"/>
      <c r="BD83" s="155"/>
      <c r="BE83" s="155"/>
      <c r="BF83" s="155"/>
      <c r="BG83" s="155"/>
      <c r="BH83" s="155"/>
      <c r="BI83" s="155"/>
      <c r="BJ83" s="155"/>
      <c r="BK83" s="155"/>
      <c r="BL83" s="155"/>
      <c r="BM83" s="155"/>
      <c r="BN83" s="155"/>
      <c r="BO83" s="155"/>
      <c r="BP83" s="155"/>
      <c r="BQ83" s="155"/>
      <c r="BR83" s="155"/>
      <c r="BS83" s="156"/>
      <c r="BT83" s="154"/>
      <c r="BU83" s="155"/>
      <c r="BV83" s="155"/>
      <c r="BW83" s="155"/>
      <c r="BX83" s="155"/>
      <c r="BY83" s="155"/>
      <c r="BZ83" s="155"/>
      <c r="CA83" s="155"/>
      <c r="CB83" s="155"/>
      <c r="CC83" s="155"/>
      <c r="CD83" s="155"/>
      <c r="CE83" s="155"/>
      <c r="CF83" s="155"/>
      <c r="CG83" s="155"/>
      <c r="CH83" s="155"/>
      <c r="CI83" s="155"/>
      <c r="CJ83" s="155"/>
      <c r="CK83" s="155"/>
      <c r="CL83" s="155"/>
      <c r="CM83" s="156"/>
    </row>
    <row r="84" spans="1:91" x14ac:dyDescent="0.3">
      <c r="A84" s="154" t="str">
        <f>IFERROR(INDEX(Lists!$J$1:$J$24,MATCH('Budget Mapping'!E84,Lists!$I$1:$I$24,0)),"")</f>
        <v/>
      </c>
      <c r="B84" s="155" t="str">
        <f>IFERROR(INDEX(Lists!$K$1:$K$24,MATCH('Budget Mapping'!E84,Lists!$I$1:$I$24,0)),"")</f>
        <v/>
      </c>
      <c r="C84" s="155"/>
      <c r="D84" s="155" t="str">
        <f>IFERROR(VLOOKUP(C84,'COA Mapping'!$A$1:$C$533,2,FALSE),"Unmapped")</f>
        <v>Unmapped</v>
      </c>
      <c r="E84" s="156" t="str">
        <f>IFERROR(VLOOKUP(C84,'COA Mapping'!$A$1:$C$533,3,FALSE),"Unmapped")</f>
        <v>Unmapped</v>
      </c>
      <c r="F84" s="157">
        <f t="shared" si="1"/>
        <v>0</v>
      </c>
      <c r="G84" s="154"/>
      <c r="H84" s="155"/>
      <c r="I84" s="155"/>
      <c r="J84" s="155"/>
      <c r="K84" s="156"/>
      <c r="L84" s="154"/>
      <c r="M84" s="155"/>
      <c r="N84" s="155"/>
      <c r="O84" s="155"/>
      <c r="P84" s="155"/>
      <c r="Q84" s="155"/>
      <c r="R84" s="155"/>
      <c r="S84" s="155"/>
      <c r="T84" s="155"/>
      <c r="U84" s="155"/>
      <c r="V84" s="155"/>
      <c r="W84" s="155"/>
      <c r="X84" s="155"/>
      <c r="Y84" s="155"/>
      <c r="Z84" s="155"/>
      <c r="AA84" s="155"/>
      <c r="AB84" s="155"/>
      <c r="AC84" s="155"/>
      <c r="AD84" s="155"/>
      <c r="AE84" s="156"/>
      <c r="AF84" s="154"/>
      <c r="AG84" s="155"/>
      <c r="AH84" s="155"/>
      <c r="AI84" s="155"/>
      <c r="AJ84" s="155"/>
      <c r="AK84" s="155"/>
      <c r="AL84" s="155"/>
      <c r="AM84" s="155"/>
      <c r="AN84" s="155"/>
      <c r="AO84" s="155"/>
      <c r="AP84" s="155"/>
      <c r="AQ84" s="155"/>
      <c r="AR84" s="155"/>
      <c r="AS84" s="155"/>
      <c r="AT84" s="155"/>
      <c r="AU84" s="155"/>
      <c r="AV84" s="155"/>
      <c r="AW84" s="155"/>
      <c r="AX84" s="155"/>
      <c r="AY84" s="156"/>
      <c r="AZ84" s="154"/>
      <c r="BA84" s="155"/>
      <c r="BB84" s="155"/>
      <c r="BC84" s="155"/>
      <c r="BD84" s="155"/>
      <c r="BE84" s="155"/>
      <c r="BF84" s="155"/>
      <c r="BG84" s="155"/>
      <c r="BH84" s="155"/>
      <c r="BI84" s="155"/>
      <c r="BJ84" s="155"/>
      <c r="BK84" s="155"/>
      <c r="BL84" s="155"/>
      <c r="BM84" s="155"/>
      <c r="BN84" s="155"/>
      <c r="BO84" s="155"/>
      <c r="BP84" s="155"/>
      <c r="BQ84" s="155"/>
      <c r="BR84" s="155"/>
      <c r="BS84" s="156"/>
      <c r="BT84" s="154"/>
      <c r="BU84" s="155"/>
      <c r="BV84" s="155"/>
      <c r="BW84" s="155"/>
      <c r="BX84" s="155"/>
      <c r="BY84" s="155"/>
      <c r="BZ84" s="155"/>
      <c r="CA84" s="155"/>
      <c r="CB84" s="155"/>
      <c r="CC84" s="155"/>
      <c r="CD84" s="155"/>
      <c r="CE84" s="155"/>
      <c r="CF84" s="155"/>
      <c r="CG84" s="155"/>
      <c r="CH84" s="155"/>
      <c r="CI84" s="155"/>
      <c r="CJ84" s="155"/>
      <c r="CK84" s="155"/>
      <c r="CL84" s="155"/>
      <c r="CM84" s="156"/>
    </row>
    <row r="85" spans="1:91" x14ac:dyDescent="0.3">
      <c r="A85" s="154" t="str">
        <f>IFERROR(INDEX(Lists!$J$1:$J$24,MATCH('Budget Mapping'!E85,Lists!$I$1:$I$24,0)),"")</f>
        <v/>
      </c>
      <c r="B85" s="155" t="str">
        <f>IFERROR(INDEX(Lists!$K$1:$K$24,MATCH('Budget Mapping'!E85,Lists!$I$1:$I$24,0)),"")</f>
        <v/>
      </c>
      <c r="C85" s="155"/>
      <c r="D85" s="155" t="str">
        <f>IFERROR(VLOOKUP(C85,'COA Mapping'!$A$1:$C$533,2,FALSE),"Unmapped")</f>
        <v>Unmapped</v>
      </c>
      <c r="E85" s="156" t="str">
        <f>IFERROR(VLOOKUP(C85,'COA Mapping'!$A$1:$C$533,3,FALSE),"Unmapped")</f>
        <v>Unmapped</v>
      </c>
      <c r="F85" s="157">
        <f t="shared" si="1"/>
        <v>0</v>
      </c>
      <c r="G85" s="154"/>
      <c r="H85" s="155"/>
      <c r="I85" s="155"/>
      <c r="J85" s="155"/>
      <c r="K85" s="156"/>
      <c r="L85" s="154"/>
      <c r="M85" s="155"/>
      <c r="N85" s="155"/>
      <c r="O85" s="155"/>
      <c r="P85" s="155"/>
      <c r="Q85" s="155"/>
      <c r="R85" s="155"/>
      <c r="S85" s="155"/>
      <c r="T85" s="155"/>
      <c r="U85" s="155"/>
      <c r="V85" s="155"/>
      <c r="W85" s="155"/>
      <c r="X85" s="155"/>
      <c r="Y85" s="155"/>
      <c r="Z85" s="155"/>
      <c r="AA85" s="155"/>
      <c r="AB85" s="155"/>
      <c r="AC85" s="155"/>
      <c r="AD85" s="155"/>
      <c r="AE85" s="156"/>
      <c r="AF85" s="154"/>
      <c r="AG85" s="155"/>
      <c r="AH85" s="155"/>
      <c r="AI85" s="155"/>
      <c r="AJ85" s="155"/>
      <c r="AK85" s="155"/>
      <c r="AL85" s="155"/>
      <c r="AM85" s="155"/>
      <c r="AN85" s="155"/>
      <c r="AO85" s="155"/>
      <c r="AP85" s="155"/>
      <c r="AQ85" s="155"/>
      <c r="AR85" s="155"/>
      <c r="AS85" s="155"/>
      <c r="AT85" s="155"/>
      <c r="AU85" s="155"/>
      <c r="AV85" s="155"/>
      <c r="AW85" s="155"/>
      <c r="AX85" s="155"/>
      <c r="AY85" s="156"/>
      <c r="AZ85" s="154"/>
      <c r="BA85" s="155"/>
      <c r="BB85" s="155"/>
      <c r="BC85" s="155"/>
      <c r="BD85" s="155"/>
      <c r="BE85" s="155"/>
      <c r="BF85" s="155"/>
      <c r="BG85" s="155"/>
      <c r="BH85" s="155"/>
      <c r="BI85" s="155"/>
      <c r="BJ85" s="155"/>
      <c r="BK85" s="155"/>
      <c r="BL85" s="155"/>
      <c r="BM85" s="155"/>
      <c r="BN85" s="155"/>
      <c r="BO85" s="155"/>
      <c r="BP85" s="155"/>
      <c r="BQ85" s="155"/>
      <c r="BR85" s="155"/>
      <c r="BS85" s="156"/>
      <c r="BT85" s="154"/>
      <c r="BU85" s="155"/>
      <c r="BV85" s="155"/>
      <c r="BW85" s="155"/>
      <c r="BX85" s="155"/>
      <c r="BY85" s="155"/>
      <c r="BZ85" s="155"/>
      <c r="CA85" s="155"/>
      <c r="CB85" s="155"/>
      <c r="CC85" s="155"/>
      <c r="CD85" s="155"/>
      <c r="CE85" s="155"/>
      <c r="CF85" s="155"/>
      <c r="CG85" s="155"/>
      <c r="CH85" s="155"/>
      <c r="CI85" s="155"/>
      <c r="CJ85" s="155"/>
      <c r="CK85" s="155"/>
      <c r="CL85" s="155"/>
      <c r="CM85" s="156"/>
    </row>
    <row r="86" spans="1:91" x14ac:dyDescent="0.3">
      <c r="A86" s="154" t="str">
        <f>IFERROR(INDEX(Lists!$J$1:$J$24,MATCH('Budget Mapping'!E86,Lists!$I$1:$I$24,0)),"")</f>
        <v/>
      </c>
      <c r="B86" s="155" t="str">
        <f>IFERROR(INDEX(Lists!$K$1:$K$24,MATCH('Budget Mapping'!E86,Lists!$I$1:$I$24,0)),"")</f>
        <v/>
      </c>
      <c r="C86" s="155"/>
      <c r="D86" s="155" t="str">
        <f>IFERROR(VLOOKUP(C86,'COA Mapping'!$A$1:$C$533,2,FALSE),"Unmapped")</f>
        <v>Unmapped</v>
      </c>
      <c r="E86" s="156" t="str">
        <f>IFERROR(VLOOKUP(C86,'COA Mapping'!$A$1:$C$533,3,FALSE),"Unmapped")</f>
        <v>Unmapped</v>
      </c>
      <c r="F86" s="157">
        <f t="shared" si="1"/>
        <v>0</v>
      </c>
      <c r="G86" s="154"/>
      <c r="H86" s="155"/>
      <c r="I86" s="155"/>
      <c r="J86" s="155"/>
      <c r="K86" s="156"/>
      <c r="L86" s="154"/>
      <c r="M86" s="155"/>
      <c r="N86" s="155"/>
      <c r="O86" s="155"/>
      <c r="P86" s="155"/>
      <c r="Q86" s="155"/>
      <c r="R86" s="155"/>
      <c r="S86" s="155"/>
      <c r="T86" s="155"/>
      <c r="U86" s="155"/>
      <c r="V86" s="155"/>
      <c r="W86" s="155"/>
      <c r="X86" s="155"/>
      <c r="Y86" s="155"/>
      <c r="Z86" s="155"/>
      <c r="AA86" s="155"/>
      <c r="AB86" s="155"/>
      <c r="AC86" s="155"/>
      <c r="AD86" s="155"/>
      <c r="AE86" s="156"/>
      <c r="AF86" s="154"/>
      <c r="AG86" s="155"/>
      <c r="AH86" s="155"/>
      <c r="AI86" s="155"/>
      <c r="AJ86" s="155"/>
      <c r="AK86" s="155"/>
      <c r="AL86" s="155"/>
      <c r="AM86" s="155"/>
      <c r="AN86" s="155"/>
      <c r="AO86" s="155"/>
      <c r="AP86" s="155"/>
      <c r="AQ86" s="155"/>
      <c r="AR86" s="155"/>
      <c r="AS86" s="155"/>
      <c r="AT86" s="155"/>
      <c r="AU86" s="155"/>
      <c r="AV86" s="155"/>
      <c r="AW86" s="155"/>
      <c r="AX86" s="155"/>
      <c r="AY86" s="156"/>
      <c r="AZ86" s="154"/>
      <c r="BA86" s="155"/>
      <c r="BB86" s="155"/>
      <c r="BC86" s="155"/>
      <c r="BD86" s="155"/>
      <c r="BE86" s="155"/>
      <c r="BF86" s="155"/>
      <c r="BG86" s="155"/>
      <c r="BH86" s="155"/>
      <c r="BI86" s="155"/>
      <c r="BJ86" s="155"/>
      <c r="BK86" s="155"/>
      <c r="BL86" s="155"/>
      <c r="BM86" s="155"/>
      <c r="BN86" s="155"/>
      <c r="BO86" s="155"/>
      <c r="BP86" s="155"/>
      <c r="BQ86" s="155"/>
      <c r="BR86" s="155"/>
      <c r="BS86" s="156"/>
      <c r="BT86" s="154"/>
      <c r="BU86" s="155"/>
      <c r="BV86" s="155"/>
      <c r="BW86" s="155"/>
      <c r="BX86" s="155"/>
      <c r="BY86" s="155"/>
      <c r="BZ86" s="155"/>
      <c r="CA86" s="155"/>
      <c r="CB86" s="155"/>
      <c r="CC86" s="155"/>
      <c r="CD86" s="155"/>
      <c r="CE86" s="155"/>
      <c r="CF86" s="155"/>
      <c r="CG86" s="155"/>
      <c r="CH86" s="155"/>
      <c r="CI86" s="155"/>
      <c r="CJ86" s="155"/>
      <c r="CK86" s="155"/>
      <c r="CL86" s="155"/>
      <c r="CM86" s="156"/>
    </row>
    <row r="87" spans="1:91" x14ac:dyDescent="0.3">
      <c r="A87" s="154" t="str">
        <f>IFERROR(INDEX(Lists!$J$1:$J$24,MATCH('Budget Mapping'!E87,Lists!$I$1:$I$24,0)),"")</f>
        <v/>
      </c>
      <c r="B87" s="155" t="str">
        <f>IFERROR(INDEX(Lists!$K$1:$K$24,MATCH('Budget Mapping'!E87,Lists!$I$1:$I$24,0)),"")</f>
        <v/>
      </c>
      <c r="C87" s="155"/>
      <c r="D87" s="155" t="str">
        <f>IFERROR(VLOOKUP(C87,'COA Mapping'!$A$1:$C$533,2,FALSE),"Unmapped")</f>
        <v>Unmapped</v>
      </c>
      <c r="E87" s="156" t="str">
        <f>IFERROR(VLOOKUP(C87,'COA Mapping'!$A$1:$C$533,3,FALSE),"Unmapped")</f>
        <v>Unmapped</v>
      </c>
      <c r="F87" s="157">
        <f t="shared" si="1"/>
        <v>0</v>
      </c>
      <c r="G87" s="154"/>
      <c r="H87" s="155"/>
      <c r="I87" s="155"/>
      <c r="J87" s="155"/>
      <c r="K87" s="156"/>
      <c r="L87" s="154"/>
      <c r="M87" s="155"/>
      <c r="N87" s="155"/>
      <c r="O87" s="155"/>
      <c r="P87" s="155"/>
      <c r="Q87" s="155"/>
      <c r="R87" s="155"/>
      <c r="S87" s="155"/>
      <c r="T87" s="155"/>
      <c r="U87" s="155"/>
      <c r="V87" s="155"/>
      <c r="W87" s="155"/>
      <c r="X87" s="155"/>
      <c r="Y87" s="155"/>
      <c r="Z87" s="155"/>
      <c r="AA87" s="155"/>
      <c r="AB87" s="155"/>
      <c r="AC87" s="155"/>
      <c r="AD87" s="155"/>
      <c r="AE87" s="156"/>
      <c r="AF87" s="154"/>
      <c r="AG87" s="155"/>
      <c r="AH87" s="155"/>
      <c r="AI87" s="155"/>
      <c r="AJ87" s="155"/>
      <c r="AK87" s="155"/>
      <c r="AL87" s="155"/>
      <c r="AM87" s="155"/>
      <c r="AN87" s="155"/>
      <c r="AO87" s="155"/>
      <c r="AP87" s="155"/>
      <c r="AQ87" s="155"/>
      <c r="AR87" s="155"/>
      <c r="AS87" s="155"/>
      <c r="AT87" s="155"/>
      <c r="AU87" s="155"/>
      <c r="AV87" s="155"/>
      <c r="AW87" s="155"/>
      <c r="AX87" s="155"/>
      <c r="AY87" s="156"/>
      <c r="AZ87" s="154"/>
      <c r="BA87" s="155"/>
      <c r="BB87" s="155"/>
      <c r="BC87" s="155"/>
      <c r="BD87" s="155"/>
      <c r="BE87" s="155"/>
      <c r="BF87" s="155"/>
      <c r="BG87" s="155"/>
      <c r="BH87" s="155"/>
      <c r="BI87" s="155"/>
      <c r="BJ87" s="155"/>
      <c r="BK87" s="155"/>
      <c r="BL87" s="155"/>
      <c r="BM87" s="155"/>
      <c r="BN87" s="155"/>
      <c r="BO87" s="155"/>
      <c r="BP87" s="155"/>
      <c r="BQ87" s="155"/>
      <c r="BR87" s="155"/>
      <c r="BS87" s="156"/>
      <c r="BT87" s="154"/>
      <c r="BU87" s="155"/>
      <c r="BV87" s="155"/>
      <c r="BW87" s="155"/>
      <c r="BX87" s="155"/>
      <c r="BY87" s="155"/>
      <c r="BZ87" s="155"/>
      <c r="CA87" s="155"/>
      <c r="CB87" s="155"/>
      <c r="CC87" s="155"/>
      <c r="CD87" s="155"/>
      <c r="CE87" s="155"/>
      <c r="CF87" s="155"/>
      <c r="CG87" s="155"/>
      <c r="CH87" s="155"/>
      <c r="CI87" s="155"/>
      <c r="CJ87" s="155"/>
      <c r="CK87" s="155"/>
      <c r="CL87" s="155"/>
      <c r="CM87" s="156"/>
    </row>
    <row r="88" spans="1:91" x14ac:dyDescent="0.3">
      <c r="A88" s="154" t="str">
        <f>IFERROR(INDEX(Lists!$J$1:$J$24,MATCH('Budget Mapping'!E88,Lists!$I$1:$I$24,0)),"")</f>
        <v/>
      </c>
      <c r="B88" s="155" t="str">
        <f>IFERROR(INDEX(Lists!$K$1:$K$24,MATCH('Budget Mapping'!E88,Lists!$I$1:$I$24,0)),"")</f>
        <v/>
      </c>
      <c r="C88" s="155"/>
      <c r="D88" s="155" t="str">
        <f>IFERROR(VLOOKUP(C88,'COA Mapping'!$A$1:$C$533,2,FALSE),"Unmapped")</f>
        <v>Unmapped</v>
      </c>
      <c r="E88" s="156" t="str">
        <f>IFERROR(VLOOKUP(C88,'COA Mapping'!$A$1:$C$533,3,FALSE),"Unmapped")</f>
        <v>Unmapped</v>
      </c>
      <c r="F88" s="157">
        <f t="shared" si="1"/>
        <v>0</v>
      </c>
      <c r="G88" s="154"/>
      <c r="H88" s="155"/>
      <c r="I88" s="155"/>
      <c r="J88" s="155"/>
      <c r="K88" s="156"/>
      <c r="L88" s="154"/>
      <c r="M88" s="155"/>
      <c r="N88" s="155"/>
      <c r="O88" s="155"/>
      <c r="P88" s="155"/>
      <c r="Q88" s="155"/>
      <c r="R88" s="155"/>
      <c r="S88" s="155"/>
      <c r="T88" s="155"/>
      <c r="U88" s="155"/>
      <c r="V88" s="155"/>
      <c r="W88" s="155"/>
      <c r="X88" s="155"/>
      <c r="Y88" s="155"/>
      <c r="Z88" s="155"/>
      <c r="AA88" s="155"/>
      <c r="AB88" s="155"/>
      <c r="AC88" s="155"/>
      <c r="AD88" s="155"/>
      <c r="AE88" s="156"/>
      <c r="AF88" s="154"/>
      <c r="AG88" s="155"/>
      <c r="AH88" s="155"/>
      <c r="AI88" s="155"/>
      <c r="AJ88" s="155"/>
      <c r="AK88" s="155"/>
      <c r="AL88" s="155"/>
      <c r="AM88" s="155"/>
      <c r="AN88" s="155"/>
      <c r="AO88" s="155"/>
      <c r="AP88" s="155"/>
      <c r="AQ88" s="155"/>
      <c r="AR88" s="155"/>
      <c r="AS88" s="155"/>
      <c r="AT88" s="155"/>
      <c r="AU88" s="155"/>
      <c r="AV88" s="155"/>
      <c r="AW88" s="155"/>
      <c r="AX88" s="155"/>
      <c r="AY88" s="156"/>
      <c r="AZ88" s="154"/>
      <c r="BA88" s="155"/>
      <c r="BB88" s="155"/>
      <c r="BC88" s="155"/>
      <c r="BD88" s="155"/>
      <c r="BE88" s="155"/>
      <c r="BF88" s="155"/>
      <c r="BG88" s="155"/>
      <c r="BH88" s="155"/>
      <c r="BI88" s="155"/>
      <c r="BJ88" s="155"/>
      <c r="BK88" s="155"/>
      <c r="BL88" s="155"/>
      <c r="BM88" s="155"/>
      <c r="BN88" s="155"/>
      <c r="BO88" s="155"/>
      <c r="BP88" s="155"/>
      <c r="BQ88" s="155"/>
      <c r="BR88" s="155"/>
      <c r="BS88" s="156"/>
      <c r="BT88" s="154"/>
      <c r="BU88" s="155"/>
      <c r="BV88" s="155"/>
      <c r="BW88" s="155"/>
      <c r="BX88" s="155"/>
      <c r="BY88" s="155"/>
      <c r="BZ88" s="155"/>
      <c r="CA88" s="155"/>
      <c r="CB88" s="155"/>
      <c r="CC88" s="155"/>
      <c r="CD88" s="155"/>
      <c r="CE88" s="155"/>
      <c r="CF88" s="155"/>
      <c r="CG88" s="155"/>
      <c r="CH88" s="155"/>
      <c r="CI88" s="155"/>
      <c r="CJ88" s="155"/>
      <c r="CK88" s="155"/>
      <c r="CL88" s="155"/>
      <c r="CM88" s="156"/>
    </row>
    <row r="89" spans="1:91" x14ac:dyDescent="0.3">
      <c r="A89" s="154" t="str">
        <f>IFERROR(INDEX(Lists!$J$1:$J$24,MATCH('Budget Mapping'!E89,Lists!$I$1:$I$24,0)),"")</f>
        <v/>
      </c>
      <c r="B89" s="155" t="str">
        <f>IFERROR(INDEX(Lists!$K$1:$K$24,MATCH('Budget Mapping'!E89,Lists!$I$1:$I$24,0)),"")</f>
        <v/>
      </c>
      <c r="C89" s="155"/>
      <c r="D89" s="155" t="str">
        <f>IFERROR(VLOOKUP(C89,'COA Mapping'!$A$1:$C$533,2,FALSE),"Unmapped")</f>
        <v>Unmapped</v>
      </c>
      <c r="E89" s="156" t="str">
        <f>IFERROR(VLOOKUP(C89,'COA Mapping'!$A$1:$C$533,3,FALSE),"Unmapped")</f>
        <v>Unmapped</v>
      </c>
      <c r="F89" s="157">
        <f t="shared" si="1"/>
        <v>0</v>
      </c>
      <c r="G89" s="154"/>
      <c r="H89" s="155"/>
      <c r="I89" s="155"/>
      <c r="J89" s="155"/>
      <c r="K89" s="156"/>
      <c r="L89" s="154"/>
      <c r="M89" s="155"/>
      <c r="N89" s="155"/>
      <c r="O89" s="155"/>
      <c r="P89" s="155"/>
      <c r="Q89" s="155"/>
      <c r="R89" s="155"/>
      <c r="S89" s="155"/>
      <c r="T89" s="155"/>
      <c r="U89" s="155"/>
      <c r="V89" s="155"/>
      <c r="W89" s="155"/>
      <c r="X89" s="155"/>
      <c r="Y89" s="155"/>
      <c r="Z89" s="155"/>
      <c r="AA89" s="155"/>
      <c r="AB89" s="155"/>
      <c r="AC89" s="155"/>
      <c r="AD89" s="155"/>
      <c r="AE89" s="156"/>
      <c r="AF89" s="154"/>
      <c r="AG89" s="155"/>
      <c r="AH89" s="155"/>
      <c r="AI89" s="155"/>
      <c r="AJ89" s="155"/>
      <c r="AK89" s="155"/>
      <c r="AL89" s="155"/>
      <c r="AM89" s="155"/>
      <c r="AN89" s="155"/>
      <c r="AO89" s="155"/>
      <c r="AP89" s="155"/>
      <c r="AQ89" s="155"/>
      <c r="AR89" s="155"/>
      <c r="AS89" s="155"/>
      <c r="AT89" s="155"/>
      <c r="AU89" s="155"/>
      <c r="AV89" s="155"/>
      <c r="AW89" s="155"/>
      <c r="AX89" s="155"/>
      <c r="AY89" s="156"/>
      <c r="AZ89" s="154"/>
      <c r="BA89" s="155"/>
      <c r="BB89" s="155"/>
      <c r="BC89" s="155"/>
      <c r="BD89" s="155"/>
      <c r="BE89" s="155"/>
      <c r="BF89" s="155"/>
      <c r="BG89" s="155"/>
      <c r="BH89" s="155"/>
      <c r="BI89" s="155"/>
      <c r="BJ89" s="155"/>
      <c r="BK89" s="155"/>
      <c r="BL89" s="155"/>
      <c r="BM89" s="155"/>
      <c r="BN89" s="155"/>
      <c r="BO89" s="155"/>
      <c r="BP89" s="155"/>
      <c r="BQ89" s="155"/>
      <c r="BR89" s="155"/>
      <c r="BS89" s="156"/>
      <c r="BT89" s="154"/>
      <c r="BU89" s="155"/>
      <c r="BV89" s="155"/>
      <c r="BW89" s="155"/>
      <c r="BX89" s="155"/>
      <c r="BY89" s="155"/>
      <c r="BZ89" s="155"/>
      <c r="CA89" s="155"/>
      <c r="CB89" s="155"/>
      <c r="CC89" s="155"/>
      <c r="CD89" s="155"/>
      <c r="CE89" s="155"/>
      <c r="CF89" s="155"/>
      <c r="CG89" s="155"/>
      <c r="CH89" s="155"/>
      <c r="CI89" s="155"/>
      <c r="CJ89" s="155"/>
      <c r="CK89" s="155"/>
      <c r="CL89" s="155"/>
      <c r="CM89" s="156"/>
    </row>
    <row r="90" spans="1:91" x14ac:dyDescent="0.3">
      <c r="A90" s="154" t="str">
        <f>IFERROR(INDEX(Lists!$J$1:$J$24,MATCH('Budget Mapping'!E90,Lists!$I$1:$I$24,0)),"")</f>
        <v/>
      </c>
      <c r="B90" s="155" t="str">
        <f>IFERROR(INDEX(Lists!$K$1:$K$24,MATCH('Budget Mapping'!E90,Lists!$I$1:$I$24,0)),"")</f>
        <v/>
      </c>
      <c r="C90" s="155"/>
      <c r="D90" s="155" t="str">
        <f>IFERROR(VLOOKUP(C90,'COA Mapping'!$A$1:$C$533,2,FALSE),"Unmapped")</f>
        <v>Unmapped</v>
      </c>
      <c r="E90" s="156" t="str">
        <f>IFERROR(VLOOKUP(C90,'COA Mapping'!$A$1:$C$533,3,FALSE),"Unmapped")</f>
        <v>Unmapped</v>
      </c>
      <c r="F90" s="157">
        <f t="shared" si="1"/>
        <v>0</v>
      </c>
      <c r="G90" s="154"/>
      <c r="H90" s="155"/>
      <c r="I90" s="155"/>
      <c r="J90" s="155"/>
      <c r="K90" s="156"/>
      <c r="L90" s="154"/>
      <c r="M90" s="155"/>
      <c r="N90" s="155"/>
      <c r="O90" s="155"/>
      <c r="P90" s="155"/>
      <c r="Q90" s="155"/>
      <c r="R90" s="155"/>
      <c r="S90" s="155"/>
      <c r="T90" s="155"/>
      <c r="U90" s="155"/>
      <c r="V90" s="155"/>
      <c r="W90" s="155"/>
      <c r="X90" s="155"/>
      <c r="Y90" s="155"/>
      <c r="Z90" s="155"/>
      <c r="AA90" s="155"/>
      <c r="AB90" s="155"/>
      <c r="AC90" s="155"/>
      <c r="AD90" s="155"/>
      <c r="AE90" s="156"/>
      <c r="AF90" s="154"/>
      <c r="AG90" s="155"/>
      <c r="AH90" s="155"/>
      <c r="AI90" s="155"/>
      <c r="AJ90" s="155"/>
      <c r="AK90" s="155"/>
      <c r="AL90" s="155"/>
      <c r="AM90" s="155"/>
      <c r="AN90" s="155"/>
      <c r="AO90" s="155"/>
      <c r="AP90" s="155"/>
      <c r="AQ90" s="155"/>
      <c r="AR90" s="155"/>
      <c r="AS90" s="155"/>
      <c r="AT90" s="155"/>
      <c r="AU90" s="155"/>
      <c r="AV90" s="155"/>
      <c r="AW90" s="155"/>
      <c r="AX90" s="155"/>
      <c r="AY90" s="156"/>
      <c r="AZ90" s="154"/>
      <c r="BA90" s="155"/>
      <c r="BB90" s="155"/>
      <c r="BC90" s="155"/>
      <c r="BD90" s="155"/>
      <c r="BE90" s="155"/>
      <c r="BF90" s="155"/>
      <c r="BG90" s="155"/>
      <c r="BH90" s="155"/>
      <c r="BI90" s="155"/>
      <c r="BJ90" s="155"/>
      <c r="BK90" s="155"/>
      <c r="BL90" s="155"/>
      <c r="BM90" s="155"/>
      <c r="BN90" s="155"/>
      <c r="BO90" s="155"/>
      <c r="BP90" s="155"/>
      <c r="BQ90" s="155"/>
      <c r="BR90" s="155"/>
      <c r="BS90" s="156"/>
      <c r="BT90" s="154"/>
      <c r="BU90" s="155"/>
      <c r="BV90" s="155"/>
      <c r="BW90" s="155"/>
      <c r="BX90" s="155"/>
      <c r="BY90" s="155"/>
      <c r="BZ90" s="155"/>
      <c r="CA90" s="155"/>
      <c r="CB90" s="155"/>
      <c r="CC90" s="155"/>
      <c r="CD90" s="155"/>
      <c r="CE90" s="155"/>
      <c r="CF90" s="155"/>
      <c r="CG90" s="155"/>
      <c r="CH90" s="155"/>
      <c r="CI90" s="155"/>
      <c r="CJ90" s="155"/>
      <c r="CK90" s="155"/>
      <c r="CL90" s="155"/>
      <c r="CM90" s="156"/>
    </row>
    <row r="91" spans="1:91" x14ac:dyDescent="0.3">
      <c r="A91" s="154" t="str">
        <f>IFERROR(INDEX(Lists!$J$1:$J$24,MATCH('Budget Mapping'!E91,Lists!$I$1:$I$24,0)),"")</f>
        <v/>
      </c>
      <c r="B91" s="155" t="str">
        <f>IFERROR(INDEX(Lists!$K$1:$K$24,MATCH('Budget Mapping'!E91,Lists!$I$1:$I$24,0)),"")</f>
        <v/>
      </c>
      <c r="C91" s="155"/>
      <c r="D91" s="155" t="str">
        <f>IFERROR(VLOOKUP(C91,'COA Mapping'!$A$1:$C$533,2,FALSE),"Unmapped")</f>
        <v>Unmapped</v>
      </c>
      <c r="E91" s="156" t="str">
        <f>IFERROR(VLOOKUP(C91,'COA Mapping'!$A$1:$C$533,3,FALSE),"Unmapped")</f>
        <v>Unmapped</v>
      </c>
      <c r="F91" s="157">
        <f t="shared" si="1"/>
        <v>0</v>
      </c>
      <c r="G91" s="154"/>
      <c r="H91" s="155"/>
      <c r="I91" s="155"/>
      <c r="J91" s="155"/>
      <c r="K91" s="156"/>
      <c r="L91" s="154"/>
      <c r="M91" s="155"/>
      <c r="N91" s="155"/>
      <c r="O91" s="155"/>
      <c r="P91" s="155"/>
      <c r="Q91" s="155"/>
      <c r="R91" s="155"/>
      <c r="S91" s="155"/>
      <c r="T91" s="155"/>
      <c r="U91" s="155"/>
      <c r="V91" s="155"/>
      <c r="W91" s="155"/>
      <c r="X91" s="155"/>
      <c r="Y91" s="155"/>
      <c r="Z91" s="155"/>
      <c r="AA91" s="155"/>
      <c r="AB91" s="155"/>
      <c r="AC91" s="155"/>
      <c r="AD91" s="155"/>
      <c r="AE91" s="156"/>
      <c r="AF91" s="154"/>
      <c r="AG91" s="155"/>
      <c r="AH91" s="155"/>
      <c r="AI91" s="155"/>
      <c r="AJ91" s="155"/>
      <c r="AK91" s="155"/>
      <c r="AL91" s="155"/>
      <c r="AM91" s="155"/>
      <c r="AN91" s="155"/>
      <c r="AO91" s="155"/>
      <c r="AP91" s="155"/>
      <c r="AQ91" s="155"/>
      <c r="AR91" s="155"/>
      <c r="AS91" s="155"/>
      <c r="AT91" s="155"/>
      <c r="AU91" s="155"/>
      <c r="AV91" s="155"/>
      <c r="AW91" s="155"/>
      <c r="AX91" s="155"/>
      <c r="AY91" s="156"/>
      <c r="AZ91" s="154"/>
      <c r="BA91" s="155"/>
      <c r="BB91" s="155"/>
      <c r="BC91" s="155"/>
      <c r="BD91" s="155"/>
      <c r="BE91" s="155"/>
      <c r="BF91" s="155"/>
      <c r="BG91" s="155"/>
      <c r="BH91" s="155"/>
      <c r="BI91" s="155"/>
      <c r="BJ91" s="155"/>
      <c r="BK91" s="155"/>
      <c r="BL91" s="155"/>
      <c r="BM91" s="155"/>
      <c r="BN91" s="155"/>
      <c r="BO91" s="155"/>
      <c r="BP91" s="155"/>
      <c r="BQ91" s="155"/>
      <c r="BR91" s="155"/>
      <c r="BS91" s="156"/>
      <c r="BT91" s="154"/>
      <c r="BU91" s="155"/>
      <c r="BV91" s="155"/>
      <c r="BW91" s="155"/>
      <c r="BX91" s="155"/>
      <c r="BY91" s="155"/>
      <c r="BZ91" s="155"/>
      <c r="CA91" s="155"/>
      <c r="CB91" s="155"/>
      <c r="CC91" s="155"/>
      <c r="CD91" s="155"/>
      <c r="CE91" s="155"/>
      <c r="CF91" s="155"/>
      <c r="CG91" s="155"/>
      <c r="CH91" s="155"/>
      <c r="CI91" s="155"/>
      <c r="CJ91" s="155"/>
      <c r="CK91" s="155"/>
      <c r="CL91" s="155"/>
      <c r="CM91" s="156"/>
    </row>
    <row r="92" spans="1:91" x14ac:dyDescent="0.3">
      <c r="A92" s="154" t="str">
        <f>IFERROR(INDEX(Lists!$J$1:$J$24,MATCH('Budget Mapping'!E92,Lists!$I$1:$I$24,0)),"")</f>
        <v/>
      </c>
      <c r="B92" s="155" t="str">
        <f>IFERROR(INDEX(Lists!$K$1:$K$24,MATCH('Budget Mapping'!E92,Lists!$I$1:$I$24,0)),"")</f>
        <v/>
      </c>
      <c r="C92" s="155"/>
      <c r="D92" s="155" t="str">
        <f>IFERROR(VLOOKUP(C92,'COA Mapping'!$A$1:$C$533,2,FALSE),"Unmapped")</f>
        <v>Unmapped</v>
      </c>
      <c r="E92" s="156" t="str">
        <f>IFERROR(VLOOKUP(C92,'COA Mapping'!$A$1:$C$533,3,FALSE),"Unmapped")</f>
        <v>Unmapped</v>
      </c>
      <c r="F92" s="157">
        <f t="shared" si="1"/>
        <v>0</v>
      </c>
      <c r="G92" s="154"/>
      <c r="H92" s="155"/>
      <c r="I92" s="155"/>
      <c r="J92" s="155"/>
      <c r="K92" s="156"/>
      <c r="L92" s="154"/>
      <c r="M92" s="155"/>
      <c r="N92" s="155"/>
      <c r="O92" s="155"/>
      <c r="P92" s="155"/>
      <c r="Q92" s="155"/>
      <c r="R92" s="155"/>
      <c r="S92" s="155"/>
      <c r="T92" s="155"/>
      <c r="U92" s="155"/>
      <c r="V92" s="155"/>
      <c r="W92" s="155"/>
      <c r="X92" s="155"/>
      <c r="Y92" s="155"/>
      <c r="Z92" s="155"/>
      <c r="AA92" s="155"/>
      <c r="AB92" s="155"/>
      <c r="AC92" s="155"/>
      <c r="AD92" s="155"/>
      <c r="AE92" s="156"/>
      <c r="AF92" s="154"/>
      <c r="AG92" s="155"/>
      <c r="AH92" s="155"/>
      <c r="AI92" s="155"/>
      <c r="AJ92" s="155"/>
      <c r="AK92" s="155"/>
      <c r="AL92" s="155"/>
      <c r="AM92" s="155"/>
      <c r="AN92" s="155"/>
      <c r="AO92" s="155"/>
      <c r="AP92" s="155"/>
      <c r="AQ92" s="155"/>
      <c r="AR92" s="155"/>
      <c r="AS92" s="155"/>
      <c r="AT92" s="155"/>
      <c r="AU92" s="155"/>
      <c r="AV92" s="155"/>
      <c r="AW92" s="155"/>
      <c r="AX92" s="155"/>
      <c r="AY92" s="156"/>
      <c r="AZ92" s="154"/>
      <c r="BA92" s="155"/>
      <c r="BB92" s="155"/>
      <c r="BC92" s="155"/>
      <c r="BD92" s="155"/>
      <c r="BE92" s="155"/>
      <c r="BF92" s="155"/>
      <c r="BG92" s="155"/>
      <c r="BH92" s="155"/>
      <c r="BI92" s="155"/>
      <c r="BJ92" s="155"/>
      <c r="BK92" s="155"/>
      <c r="BL92" s="155"/>
      <c r="BM92" s="155"/>
      <c r="BN92" s="155"/>
      <c r="BO92" s="155"/>
      <c r="BP92" s="155"/>
      <c r="BQ92" s="155"/>
      <c r="BR92" s="155"/>
      <c r="BS92" s="156"/>
      <c r="BT92" s="154"/>
      <c r="BU92" s="155"/>
      <c r="BV92" s="155"/>
      <c r="BW92" s="155"/>
      <c r="BX92" s="155"/>
      <c r="BY92" s="155"/>
      <c r="BZ92" s="155"/>
      <c r="CA92" s="155"/>
      <c r="CB92" s="155"/>
      <c r="CC92" s="155"/>
      <c r="CD92" s="155"/>
      <c r="CE92" s="155"/>
      <c r="CF92" s="155"/>
      <c r="CG92" s="155"/>
      <c r="CH92" s="155"/>
      <c r="CI92" s="155"/>
      <c r="CJ92" s="155"/>
      <c r="CK92" s="155"/>
      <c r="CL92" s="155"/>
      <c r="CM92" s="156"/>
    </row>
    <row r="93" spans="1:91" x14ac:dyDescent="0.3">
      <c r="A93" s="154" t="str">
        <f>IFERROR(INDEX(Lists!$J$1:$J$24,MATCH('Budget Mapping'!E93,Lists!$I$1:$I$24,0)),"")</f>
        <v/>
      </c>
      <c r="B93" s="155" t="str">
        <f>IFERROR(INDEX(Lists!$K$1:$K$24,MATCH('Budget Mapping'!E93,Lists!$I$1:$I$24,0)),"")</f>
        <v/>
      </c>
      <c r="C93" s="155"/>
      <c r="D93" s="155" t="str">
        <f>IFERROR(VLOOKUP(C93,'COA Mapping'!$A$1:$C$533,2,FALSE),"Unmapped")</f>
        <v>Unmapped</v>
      </c>
      <c r="E93" s="156" t="str">
        <f>IFERROR(VLOOKUP(C93,'COA Mapping'!$A$1:$C$533,3,FALSE),"Unmapped")</f>
        <v>Unmapped</v>
      </c>
      <c r="F93" s="157">
        <f t="shared" si="1"/>
        <v>0</v>
      </c>
      <c r="G93" s="154"/>
      <c r="H93" s="155"/>
      <c r="I93" s="155"/>
      <c r="J93" s="155"/>
      <c r="K93" s="156"/>
      <c r="L93" s="154"/>
      <c r="M93" s="155"/>
      <c r="N93" s="155"/>
      <c r="O93" s="155"/>
      <c r="P93" s="155"/>
      <c r="Q93" s="155"/>
      <c r="R93" s="155"/>
      <c r="S93" s="155"/>
      <c r="T93" s="155"/>
      <c r="U93" s="155"/>
      <c r="V93" s="155"/>
      <c r="W93" s="155"/>
      <c r="X93" s="155"/>
      <c r="Y93" s="155"/>
      <c r="Z93" s="155"/>
      <c r="AA93" s="155"/>
      <c r="AB93" s="155"/>
      <c r="AC93" s="155"/>
      <c r="AD93" s="155"/>
      <c r="AE93" s="156"/>
      <c r="AF93" s="154"/>
      <c r="AG93" s="155"/>
      <c r="AH93" s="155"/>
      <c r="AI93" s="155"/>
      <c r="AJ93" s="155"/>
      <c r="AK93" s="155"/>
      <c r="AL93" s="155"/>
      <c r="AM93" s="155"/>
      <c r="AN93" s="155"/>
      <c r="AO93" s="155"/>
      <c r="AP93" s="155"/>
      <c r="AQ93" s="155"/>
      <c r="AR93" s="155"/>
      <c r="AS93" s="155"/>
      <c r="AT93" s="155"/>
      <c r="AU93" s="155"/>
      <c r="AV93" s="155"/>
      <c r="AW93" s="155"/>
      <c r="AX93" s="155"/>
      <c r="AY93" s="156"/>
      <c r="AZ93" s="154"/>
      <c r="BA93" s="155"/>
      <c r="BB93" s="155"/>
      <c r="BC93" s="155"/>
      <c r="BD93" s="155"/>
      <c r="BE93" s="155"/>
      <c r="BF93" s="155"/>
      <c r="BG93" s="155"/>
      <c r="BH93" s="155"/>
      <c r="BI93" s="155"/>
      <c r="BJ93" s="155"/>
      <c r="BK93" s="155"/>
      <c r="BL93" s="155"/>
      <c r="BM93" s="155"/>
      <c r="BN93" s="155"/>
      <c r="BO93" s="155"/>
      <c r="BP93" s="155"/>
      <c r="BQ93" s="155"/>
      <c r="BR93" s="155"/>
      <c r="BS93" s="156"/>
      <c r="BT93" s="154"/>
      <c r="BU93" s="155"/>
      <c r="BV93" s="155"/>
      <c r="BW93" s="155"/>
      <c r="BX93" s="155"/>
      <c r="BY93" s="155"/>
      <c r="BZ93" s="155"/>
      <c r="CA93" s="155"/>
      <c r="CB93" s="155"/>
      <c r="CC93" s="155"/>
      <c r="CD93" s="155"/>
      <c r="CE93" s="155"/>
      <c r="CF93" s="155"/>
      <c r="CG93" s="155"/>
      <c r="CH93" s="155"/>
      <c r="CI93" s="155"/>
      <c r="CJ93" s="155"/>
      <c r="CK93" s="155"/>
      <c r="CL93" s="155"/>
      <c r="CM93" s="156"/>
    </row>
    <row r="94" spans="1:91" x14ac:dyDescent="0.3">
      <c r="A94" s="154" t="str">
        <f>IFERROR(INDEX(Lists!$J$1:$J$24,MATCH('Budget Mapping'!E94,Lists!$I$1:$I$24,0)),"")</f>
        <v/>
      </c>
      <c r="B94" s="155" t="str">
        <f>IFERROR(INDEX(Lists!$K$1:$K$24,MATCH('Budget Mapping'!E94,Lists!$I$1:$I$24,0)),"")</f>
        <v/>
      </c>
      <c r="C94" s="155"/>
      <c r="D94" s="155" t="str">
        <f>IFERROR(VLOOKUP(C94,'COA Mapping'!$A$1:$C$533,2,FALSE),"Unmapped")</f>
        <v>Unmapped</v>
      </c>
      <c r="E94" s="156" t="str">
        <f>IFERROR(VLOOKUP(C94,'COA Mapping'!$A$1:$C$533,3,FALSE),"Unmapped")</f>
        <v>Unmapped</v>
      </c>
      <c r="F94" s="157">
        <f t="shared" si="1"/>
        <v>0</v>
      </c>
      <c r="G94" s="154"/>
      <c r="H94" s="155"/>
      <c r="I94" s="155"/>
      <c r="J94" s="155"/>
      <c r="K94" s="156"/>
      <c r="L94" s="154"/>
      <c r="M94" s="155"/>
      <c r="N94" s="155"/>
      <c r="O94" s="155"/>
      <c r="P94" s="155"/>
      <c r="Q94" s="155"/>
      <c r="R94" s="155"/>
      <c r="S94" s="155"/>
      <c r="T94" s="155"/>
      <c r="U94" s="155"/>
      <c r="V94" s="155"/>
      <c r="W94" s="155"/>
      <c r="X94" s="155"/>
      <c r="Y94" s="155"/>
      <c r="Z94" s="155"/>
      <c r="AA94" s="155"/>
      <c r="AB94" s="155"/>
      <c r="AC94" s="155"/>
      <c r="AD94" s="155"/>
      <c r="AE94" s="156"/>
      <c r="AF94" s="154"/>
      <c r="AG94" s="155"/>
      <c r="AH94" s="155"/>
      <c r="AI94" s="155"/>
      <c r="AJ94" s="155"/>
      <c r="AK94" s="155"/>
      <c r="AL94" s="155"/>
      <c r="AM94" s="155"/>
      <c r="AN94" s="155"/>
      <c r="AO94" s="155"/>
      <c r="AP94" s="155"/>
      <c r="AQ94" s="155"/>
      <c r="AR94" s="155"/>
      <c r="AS94" s="155"/>
      <c r="AT94" s="155"/>
      <c r="AU94" s="155"/>
      <c r="AV94" s="155"/>
      <c r="AW94" s="155"/>
      <c r="AX94" s="155"/>
      <c r="AY94" s="156"/>
      <c r="AZ94" s="154"/>
      <c r="BA94" s="155"/>
      <c r="BB94" s="155"/>
      <c r="BC94" s="155"/>
      <c r="BD94" s="155"/>
      <c r="BE94" s="155"/>
      <c r="BF94" s="155"/>
      <c r="BG94" s="155"/>
      <c r="BH94" s="155"/>
      <c r="BI94" s="155"/>
      <c r="BJ94" s="155"/>
      <c r="BK94" s="155"/>
      <c r="BL94" s="155"/>
      <c r="BM94" s="155"/>
      <c r="BN94" s="155"/>
      <c r="BO94" s="155"/>
      <c r="BP94" s="155"/>
      <c r="BQ94" s="155"/>
      <c r="BR94" s="155"/>
      <c r="BS94" s="156"/>
      <c r="BT94" s="154"/>
      <c r="BU94" s="155"/>
      <c r="BV94" s="155"/>
      <c r="BW94" s="155"/>
      <c r="BX94" s="155"/>
      <c r="BY94" s="155"/>
      <c r="BZ94" s="155"/>
      <c r="CA94" s="155"/>
      <c r="CB94" s="155"/>
      <c r="CC94" s="155"/>
      <c r="CD94" s="155"/>
      <c r="CE94" s="155"/>
      <c r="CF94" s="155"/>
      <c r="CG94" s="155"/>
      <c r="CH94" s="155"/>
      <c r="CI94" s="155"/>
      <c r="CJ94" s="155"/>
      <c r="CK94" s="155"/>
      <c r="CL94" s="155"/>
      <c r="CM94" s="156"/>
    </row>
    <row r="95" spans="1:91" x14ac:dyDescent="0.3">
      <c r="A95" s="154" t="str">
        <f>IFERROR(INDEX(Lists!$J$1:$J$24,MATCH('Budget Mapping'!E95,Lists!$I$1:$I$24,0)),"")</f>
        <v/>
      </c>
      <c r="B95" s="155" t="str">
        <f>IFERROR(INDEX(Lists!$K$1:$K$24,MATCH('Budget Mapping'!E95,Lists!$I$1:$I$24,0)),"")</f>
        <v/>
      </c>
      <c r="C95" s="155"/>
      <c r="D95" s="155" t="str">
        <f>IFERROR(VLOOKUP(C95,'COA Mapping'!$A$1:$C$533,2,FALSE),"Unmapped")</f>
        <v>Unmapped</v>
      </c>
      <c r="E95" s="156" t="str">
        <f>IFERROR(VLOOKUP(C95,'COA Mapping'!$A$1:$C$533,3,FALSE),"Unmapped")</f>
        <v>Unmapped</v>
      </c>
      <c r="F95" s="157">
        <f t="shared" si="1"/>
        <v>0</v>
      </c>
      <c r="G95" s="154"/>
      <c r="H95" s="155"/>
      <c r="I95" s="155"/>
      <c r="J95" s="155"/>
      <c r="K95" s="156"/>
      <c r="L95" s="154"/>
      <c r="M95" s="155"/>
      <c r="N95" s="155"/>
      <c r="O95" s="155"/>
      <c r="P95" s="155"/>
      <c r="Q95" s="155"/>
      <c r="R95" s="155"/>
      <c r="S95" s="155"/>
      <c r="T95" s="155"/>
      <c r="U95" s="155"/>
      <c r="V95" s="155"/>
      <c r="W95" s="155"/>
      <c r="X95" s="155"/>
      <c r="Y95" s="155"/>
      <c r="Z95" s="155"/>
      <c r="AA95" s="155"/>
      <c r="AB95" s="155"/>
      <c r="AC95" s="155"/>
      <c r="AD95" s="155"/>
      <c r="AE95" s="156"/>
      <c r="AF95" s="154"/>
      <c r="AG95" s="155"/>
      <c r="AH95" s="155"/>
      <c r="AI95" s="155"/>
      <c r="AJ95" s="155"/>
      <c r="AK95" s="155"/>
      <c r="AL95" s="155"/>
      <c r="AM95" s="155"/>
      <c r="AN95" s="155"/>
      <c r="AO95" s="155"/>
      <c r="AP95" s="155"/>
      <c r="AQ95" s="155"/>
      <c r="AR95" s="155"/>
      <c r="AS95" s="155"/>
      <c r="AT95" s="155"/>
      <c r="AU95" s="155"/>
      <c r="AV95" s="155"/>
      <c r="AW95" s="155"/>
      <c r="AX95" s="155"/>
      <c r="AY95" s="156"/>
      <c r="AZ95" s="154"/>
      <c r="BA95" s="155"/>
      <c r="BB95" s="155"/>
      <c r="BC95" s="155"/>
      <c r="BD95" s="155"/>
      <c r="BE95" s="155"/>
      <c r="BF95" s="155"/>
      <c r="BG95" s="155"/>
      <c r="BH95" s="155"/>
      <c r="BI95" s="155"/>
      <c r="BJ95" s="155"/>
      <c r="BK95" s="155"/>
      <c r="BL95" s="155"/>
      <c r="BM95" s="155"/>
      <c r="BN95" s="155"/>
      <c r="BO95" s="155"/>
      <c r="BP95" s="155"/>
      <c r="BQ95" s="155"/>
      <c r="BR95" s="155"/>
      <c r="BS95" s="156"/>
      <c r="BT95" s="154"/>
      <c r="BU95" s="155"/>
      <c r="BV95" s="155"/>
      <c r="BW95" s="155"/>
      <c r="BX95" s="155"/>
      <c r="BY95" s="155"/>
      <c r="BZ95" s="155"/>
      <c r="CA95" s="155"/>
      <c r="CB95" s="155"/>
      <c r="CC95" s="155"/>
      <c r="CD95" s="155"/>
      <c r="CE95" s="155"/>
      <c r="CF95" s="155"/>
      <c r="CG95" s="155"/>
      <c r="CH95" s="155"/>
      <c r="CI95" s="155"/>
      <c r="CJ95" s="155"/>
      <c r="CK95" s="155"/>
      <c r="CL95" s="155"/>
      <c r="CM95" s="156"/>
    </row>
    <row r="96" spans="1:91" x14ac:dyDescent="0.3">
      <c r="A96" s="154" t="str">
        <f>IFERROR(INDEX(Lists!$J$1:$J$24,MATCH('Budget Mapping'!E96,Lists!$I$1:$I$24,0)),"")</f>
        <v/>
      </c>
      <c r="B96" s="155" t="str">
        <f>IFERROR(INDEX(Lists!$K$1:$K$24,MATCH('Budget Mapping'!E96,Lists!$I$1:$I$24,0)),"")</f>
        <v/>
      </c>
      <c r="C96" s="155"/>
      <c r="D96" s="155" t="str">
        <f>IFERROR(VLOOKUP(C96,'COA Mapping'!$A$1:$C$533,2,FALSE),"Unmapped")</f>
        <v>Unmapped</v>
      </c>
      <c r="E96" s="156" t="str">
        <f>IFERROR(VLOOKUP(C96,'COA Mapping'!$A$1:$C$533,3,FALSE),"Unmapped")</f>
        <v>Unmapped</v>
      </c>
      <c r="F96" s="157">
        <f t="shared" si="1"/>
        <v>0</v>
      </c>
      <c r="G96" s="154"/>
      <c r="H96" s="155"/>
      <c r="I96" s="155"/>
      <c r="J96" s="155"/>
      <c r="K96" s="156"/>
      <c r="L96" s="154"/>
      <c r="M96" s="155"/>
      <c r="N96" s="155"/>
      <c r="O96" s="155"/>
      <c r="P96" s="155"/>
      <c r="Q96" s="155"/>
      <c r="R96" s="155"/>
      <c r="S96" s="155"/>
      <c r="T96" s="155"/>
      <c r="U96" s="155"/>
      <c r="V96" s="155"/>
      <c r="W96" s="155"/>
      <c r="X96" s="155"/>
      <c r="Y96" s="155"/>
      <c r="Z96" s="155"/>
      <c r="AA96" s="155"/>
      <c r="AB96" s="155"/>
      <c r="AC96" s="155"/>
      <c r="AD96" s="155"/>
      <c r="AE96" s="156"/>
      <c r="AF96" s="154"/>
      <c r="AG96" s="155"/>
      <c r="AH96" s="155"/>
      <c r="AI96" s="155"/>
      <c r="AJ96" s="155"/>
      <c r="AK96" s="155"/>
      <c r="AL96" s="155"/>
      <c r="AM96" s="155"/>
      <c r="AN96" s="155"/>
      <c r="AO96" s="155"/>
      <c r="AP96" s="155"/>
      <c r="AQ96" s="155"/>
      <c r="AR96" s="155"/>
      <c r="AS96" s="155"/>
      <c r="AT96" s="155"/>
      <c r="AU96" s="155"/>
      <c r="AV96" s="155"/>
      <c r="AW96" s="155"/>
      <c r="AX96" s="155"/>
      <c r="AY96" s="156"/>
      <c r="AZ96" s="154"/>
      <c r="BA96" s="155"/>
      <c r="BB96" s="155"/>
      <c r="BC96" s="155"/>
      <c r="BD96" s="155"/>
      <c r="BE96" s="155"/>
      <c r="BF96" s="155"/>
      <c r="BG96" s="155"/>
      <c r="BH96" s="155"/>
      <c r="BI96" s="155"/>
      <c r="BJ96" s="155"/>
      <c r="BK96" s="155"/>
      <c r="BL96" s="155"/>
      <c r="BM96" s="155"/>
      <c r="BN96" s="155"/>
      <c r="BO96" s="155"/>
      <c r="BP96" s="155"/>
      <c r="BQ96" s="155"/>
      <c r="BR96" s="155"/>
      <c r="BS96" s="156"/>
      <c r="BT96" s="154"/>
      <c r="BU96" s="155"/>
      <c r="BV96" s="155"/>
      <c r="BW96" s="155"/>
      <c r="BX96" s="155"/>
      <c r="BY96" s="155"/>
      <c r="BZ96" s="155"/>
      <c r="CA96" s="155"/>
      <c r="CB96" s="155"/>
      <c r="CC96" s="155"/>
      <c r="CD96" s="155"/>
      <c r="CE96" s="155"/>
      <c r="CF96" s="155"/>
      <c r="CG96" s="155"/>
      <c r="CH96" s="155"/>
      <c r="CI96" s="155"/>
      <c r="CJ96" s="155"/>
      <c r="CK96" s="155"/>
      <c r="CL96" s="155"/>
      <c r="CM96" s="156"/>
    </row>
    <row r="97" spans="1:91" x14ac:dyDescent="0.3">
      <c r="A97" s="154" t="str">
        <f>IFERROR(INDEX(Lists!$J$1:$J$24,MATCH('Budget Mapping'!E97,Lists!$I$1:$I$24,0)),"")</f>
        <v/>
      </c>
      <c r="B97" s="155" t="str">
        <f>IFERROR(INDEX(Lists!$K$1:$K$24,MATCH('Budget Mapping'!E97,Lists!$I$1:$I$24,0)),"")</f>
        <v/>
      </c>
      <c r="C97" s="155"/>
      <c r="D97" s="155" t="str">
        <f>IFERROR(VLOOKUP(C97,'COA Mapping'!$A$1:$C$533,2,FALSE),"Unmapped")</f>
        <v>Unmapped</v>
      </c>
      <c r="E97" s="156" t="str">
        <f>IFERROR(VLOOKUP(C97,'COA Mapping'!$A$1:$C$533,3,FALSE),"Unmapped")</f>
        <v>Unmapped</v>
      </c>
      <c r="F97" s="157">
        <f t="shared" si="1"/>
        <v>0</v>
      </c>
      <c r="G97" s="154"/>
      <c r="H97" s="155"/>
      <c r="I97" s="155"/>
      <c r="J97" s="155"/>
      <c r="K97" s="156"/>
      <c r="L97" s="154"/>
      <c r="M97" s="155"/>
      <c r="N97" s="155"/>
      <c r="O97" s="155"/>
      <c r="P97" s="155"/>
      <c r="Q97" s="155"/>
      <c r="R97" s="155"/>
      <c r="S97" s="155"/>
      <c r="T97" s="155"/>
      <c r="U97" s="155"/>
      <c r="V97" s="155"/>
      <c r="W97" s="155"/>
      <c r="X97" s="155"/>
      <c r="Y97" s="155"/>
      <c r="Z97" s="155"/>
      <c r="AA97" s="155"/>
      <c r="AB97" s="155"/>
      <c r="AC97" s="155"/>
      <c r="AD97" s="155"/>
      <c r="AE97" s="156"/>
      <c r="AF97" s="154"/>
      <c r="AG97" s="155"/>
      <c r="AH97" s="155"/>
      <c r="AI97" s="155"/>
      <c r="AJ97" s="155"/>
      <c r="AK97" s="155"/>
      <c r="AL97" s="155"/>
      <c r="AM97" s="155"/>
      <c r="AN97" s="155"/>
      <c r="AO97" s="155"/>
      <c r="AP97" s="155"/>
      <c r="AQ97" s="155"/>
      <c r="AR97" s="155"/>
      <c r="AS97" s="155"/>
      <c r="AT97" s="155"/>
      <c r="AU97" s="155"/>
      <c r="AV97" s="155"/>
      <c r="AW97" s="155"/>
      <c r="AX97" s="155"/>
      <c r="AY97" s="156"/>
      <c r="AZ97" s="154"/>
      <c r="BA97" s="155"/>
      <c r="BB97" s="155"/>
      <c r="BC97" s="155"/>
      <c r="BD97" s="155"/>
      <c r="BE97" s="155"/>
      <c r="BF97" s="155"/>
      <c r="BG97" s="155"/>
      <c r="BH97" s="155"/>
      <c r="BI97" s="155"/>
      <c r="BJ97" s="155"/>
      <c r="BK97" s="155"/>
      <c r="BL97" s="155"/>
      <c r="BM97" s="155"/>
      <c r="BN97" s="155"/>
      <c r="BO97" s="155"/>
      <c r="BP97" s="155"/>
      <c r="BQ97" s="155"/>
      <c r="BR97" s="155"/>
      <c r="BS97" s="156"/>
      <c r="BT97" s="154"/>
      <c r="BU97" s="155"/>
      <c r="BV97" s="155"/>
      <c r="BW97" s="155"/>
      <c r="BX97" s="155"/>
      <c r="BY97" s="155"/>
      <c r="BZ97" s="155"/>
      <c r="CA97" s="155"/>
      <c r="CB97" s="155"/>
      <c r="CC97" s="155"/>
      <c r="CD97" s="155"/>
      <c r="CE97" s="155"/>
      <c r="CF97" s="155"/>
      <c r="CG97" s="155"/>
      <c r="CH97" s="155"/>
      <c r="CI97" s="155"/>
      <c r="CJ97" s="155"/>
      <c r="CK97" s="155"/>
      <c r="CL97" s="155"/>
      <c r="CM97" s="156"/>
    </row>
    <row r="98" spans="1:91" x14ac:dyDescent="0.3">
      <c r="A98" s="154" t="str">
        <f>IFERROR(INDEX(Lists!$J$1:$J$24,MATCH('Budget Mapping'!E98,Lists!$I$1:$I$24,0)),"")</f>
        <v/>
      </c>
      <c r="B98" s="155" t="str">
        <f>IFERROR(INDEX(Lists!$K$1:$K$24,MATCH('Budget Mapping'!E98,Lists!$I$1:$I$24,0)),"")</f>
        <v/>
      </c>
      <c r="C98" s="155"/>
      <c r="D98" s="155" t="str">
        <f>IFERROR(VLOOKUP(C98,'COA Mapping'!$A$1:$C$533,2,FALSE),"Unmapped")</f>
        <v>Unmapped</v>
      </c>
      <c r="E98" s="156" t="str">
        <f>IFERROR(VLOOKUP(C98,'COA Mapping'!$A$1:$C$533,3,FALSE),"Unmapped")</f>
        <v>Unmapped</v>
      </c>
      <c r="F98" s="157">
        <f t="shared" si="1"/>
        <v>0</v>
      </c>
      <c r="G98" s="154"/>
      <c r="H98" s="155"/>
      <c r="I98" s="155"/>
      <c r="J98" s="155"/>
      <c r="K98" s="156"/>
      <c r="L98" s="154"/>
      <c r="M98" s="155"/>
      <c r="N98" s="155"/>
      <c r="O98" s="155"/>
      <c r="P98" s="155"/>
      <c r="Q98" s="155"/>
      <c r="R98" s="155"/>
      <c r="S98" s="155"/>
      <c r="T98" s="155"/>
      <c r="U98" s="155"/>
      <c r="V98" s="155"/>
      <c r="W98" s="155"/>
      <c r="X98" s="155"/>
      <c r="Y98" s="155"/>
      <c r="Z98" s="155"/>
      <c r="AA98" s="155"/>
      <c r="AB98" s="155"/>
      <c r="AC98" s="155"/>
      <c r="AD98" s="155"/>
      <c r="AE98" s="156"/>
      <c r="AF98" s="154"/>
      <c r="AG98" s="155"/>
      <c r="AH98" s="155"/>
      <c r="AI98" s="155"/>
      <c r="AJ98" s="155"/>
      <c r="AK98" s="155"/>
      <c r="AL98" s="155"/>
      <c r="AM98" s="155"/>
      <c r="AN98" s="155"/>
      <c r="AO98" s="155"/>
      <c r="AP98" s="155"/>
      <c r="AQ98" s="155"/>
      <c r="AR98" s="155"/>
      <c r="AS98" s="155"/>
      <c r="AT98" s="155"/>
      <c r="AU98" s="155"/>
      <c r="AV98" s="155"/>
      <c r="AW98" s="155"/>
      <c r="AX98" s="155"/>
      <c r="AY98" s="156"/>
      <c r="AZ98" s="154"/>
      <c r="BA98" s="155"/>
      <c r="BB98" s="155"/>
      <c r="BC98" s="155"/>
      <c r="BD98" s="155"/>
      <c r="BE98" s="155"/>
      <c r="BF98" s="155"/>
      <c r="BG98" s="155"/>
      <c r="BH98" s="155"/>
      <c r="BI98" s="155"/>
      <c r="BJ98" s="155"/>
      <c r="BK98" s="155"/>
      <c r="BL98" s="155"/>
      <c r="BM98" s="155"/>
      <c r="BN98" s="155"/>
      <c r="BO98" s="155"/>
      <c r="BP98" s="155"/>
      <c r="BQ98" s="155"/>
      <c r="BR98" s="155"/>
      <c r="BS98" s="156"/>
      <c r="BT98" s="154"/>
      <c r="BU98" s="155"/>
      <c r="BV98" s="155"/>
      <c r="BW98" s="155"/>
      <c r="BX98" s="155"/>
      <c r="BY98" s="155"/>
      <c r="BZ98" s="155"/>
      <c r="CA98" s="155"/>
      <c r="CB98" s="155"/>
      <c r="CC98" s="155"/>
      <c r="CD98" s="155"/>
      <c r="CE98" s="155"/>
      <c r="CF98" s="155"/>
      <c r="CG98" s="155"/>
      <c r="CH98" s="155"/>
      <c r="CI98" s="155"/>
      <c r="CJ98" s="155"/>
      <c r="CK98" s="155"/>
      <c r="CL98" s="155"/>
      <c r="CM98" s="156"/>
    </row>
    <row r="99" spans="1:91" x14ac:dyDescent="0.3">
      <c r="A99" s="154" t="str">
        <f>IFERROR(INDEX(Lists!$J$1:$J$24,MATCH('Budget Mapping'!E99,Lists!$I$1:$I$24,0)),"")</f>
        <v/>
      </c>
      <c r="B99" s="155" t="str">
        <f>IFERROR(INDEX(Lists!$K$1:$K$24,MATCH('Budget Mapping'!E99,Lists!$I$1:$I$24,0)),"")</f>
        <v/>
      </c>
      <c r="C99" s="155"/>
      <c r="D99" s="155" t="str">
        <f>IFERROR(VLOOKUP(C99,'COA Mapping'!$A$1:$C$533,2,FALSE),"Unmapped")</f>
        <v>Unmapped</v>
      </c>
      <c r="E99" s="156" t="str">
        <f>IFERROR(VLOOKUP(C99,'COA Mapping'!$A$1:$C$533,3,FALSE),"Unmapped")</f>
        <v>Unmapped</v>
      </c>
      <c r="F99" s="157">
        <f t="shared" si="1"/>
        <v>0</v>
      </c>
      <c r="G99" s="154"/>
      <c r="H99" s="155"/>
      <c r="I99" s="155"/>
      <c r="J99" s="155"/>
      <c r="K99" s="156"/>
      <c r="L99" s="154"/>
      <c r="M99" s="155"/>
      <c r="N99" s="155"/>
      <c r="O99" s="155"/>
      <c r="P99" s="155"/>
      <c r="Q99" s="155"/>
      <c r="R99" s="155"/>
      <c r="S99" s="155"/>
      <c r="T99" s="155"/>
      <c r="U99" s="155"/>
      <c r="V99" s="155"/>
      <c r="W99" s="155"/>
      <c r="X99" s="155"/>
      <c r="Y99" s="155"/>
      <c r="Z99" s="155"/>
      <c r="AA99" s="155"/>
      <c r="AB99" s="155"/>
      <c r="AC99" s="155"/>
      <c r="AD99" s="155"/>
      <c r="AE99" s="156"/>
      <c r="AF99" s="154"/>
      <c r="AG99" s="155"/>
      <c r="AH99" s="155"/>
      <c r="AI99" s="155"/>
      <c r="AJ99" s="155"/>
      <c r="AK99" s="155"/>
      <c r="AL99" s="155"/>
      <c r="AM99" s="155"/>
      <c r="AN99" s="155"/>
      <c r="AO99" s="155"/>
      <c r="AP99" s="155"/>
      <c r="AQ99" s="155"/>
      <c r="AR99" s="155"/>
      <c r="AS99" s="155"/>
      <c r="AT99" s="155"/>
      <c r="AU99" s="155"/>
      <c r="AV99" s="155"/>
      <c r="AW99" s="155"/>
      <c r="AX99" s="155"/>
      <c r="AY99" s="156"/>
      <c r="AZ99" s="154"/>
      <c r="BA99" s="155"/>
      <c r="BB99" s="155"/>
      <c r="BC99" s="155"/>
      <c r="BD99" s="155"/>
      <c r="BE99" s="155"/>
      <c r="BF99" s="155"/>
      <c r="BG99" s="155"/>
      <c r="BH99" s="155"/>
      <c r="BI99" s="155"/>
      <c r="BJ99" s="155"/>
      <c r="BK99" s="155"/>
      <c r="BL99" s="155"/>
      <c r="BM99" s="155"/>
      <c r="BN99" s="155"/>
      <c r="BO99" s="155"/>
      <c r="BP99" s="155"/>
      <c r="BQ99" s="155"/>
      <c r="BR99" s="155"/>
      <c r="BS99" s="156"/>
      <c r="BT99" s="154"/>
      <c r="BU99" s="155"/>
      <c r="BV99" s="155"/>
      <c r="BW99" s="155"/>
      <c r="BX99" s="155"/>
      <c r="BY99" s="155"/>
      <c r="BZ99" s="155"/>
      <c r="CA99" s="155"/>
      <c r="CB99" s="155"/>
      <c r="CC99" s="155"/>
      <c r="CD99" s="155"/>
      <c r="CE99" s="155"/>
      <c r="CF99" s="155"/>
      <c r="CG99" s="155"/>
      <c r="CH99" s="155"/>
      <c r="CI99" s="155"/>
      <c r="CJ99" s="155"/>
      <c r="CK99" s="155"/>
      <c r="CL99" s="155"/>
      <c r="CM99" s="156"/>
    </row>
    <row r="100" spans="1:91" x14ac:dyDescent="0.3">
      <c r="A100" s="154" t="str">
        <f>IFERROR(INDEX(Lists!$J$1:$J$24,MATCH('Budget Mapping'!E100,Lists!$I$1:$I$24,0)),"")</f>
        <v/>
      </c>
      <c r="B100" s="155" t="str">
        <f>IFERROR(INDEX(Lists!$K$1:$K$24,MATCH('Budget Mapping'!E100,Lists!$I$1:$I$24,0)),"")</f>
        <v/>
      </c>
      <c r="C100" s="155"/>
      <c r="D100" s="155" t="str">
        <f>IFERROR(VLOOKUP(C100,'COA Mapping'!$A$1:$C$533,2,FALSE),"Unmapped")</f>
        <v>Unmapped</v>
      </c>
      <c r="E100" s="156" t="str">
        <f>IFERROR(VLOOKUP(C100,'COA Mapping'!$A$1:$C$533,3,FALSE),"Unmapped")</f>
        <v>Unmapped</v>
      </c>
      <c r="F100" s="157">
        <f t="shared" si="1"/>
        <v>0</v>
      </c>
      <c r="G100" s="154"/>
      <c r="H100" s="155"/>
      <c r="I100" s="155"/>
      <c r="J100" s="155"/>
      <c r="K100" s="156"/>
      <c r="L100" s="154"/>
      <c r="M100" s="155"/>
      <c r="N100" s="155"/>
      <c r="O100" s="155"/>
      <c r="P100" s="155"/>
      <c r="Q100" s="155"/>
      <c r="R100" s="155"/>
      <c r="S100" s="155"/>
      <c r="T100" s="155"/>
      <c r="U100" s="155"/>
      <c r="V100" s="155"/>
      <c r="W100" s="155"/>
      <c r="X100" s="155"/>
      <c r="Y100" s="155"/>
      <c r="Z100" s="155"/>
      <c r="AA100" s="155"/>
      <c r="AB100" s="155"/>
      <c r="AC100" s="155"/>
      <c r="AD100" s="155"/>
      <c r="AE100" s="156"/>
      <c r="AF100" s="154"/>
      <c r="AG100" s="155"/>
      <c r="AH100" s="155"/>
      <c r="AI100" s="155"/>
      <c r="AJ100" s="155"/>
      <c r="AK100" s="155"/>
      <c r="AL100" s="155"/>
      <c r="AM100" s="155"/>
      <c r="AN100" s="155"/>
      <c r="AO100" s="155"/>
      <c r="AP100" s="155"/>
      <c r="AQ100" s="155"/>
      <c r="AR100" s="155"/>
      <c r="AS100" s="155"/>
      <c r="AT100" s="155"/>
      <c r="AU100" s="155"/>
      <c r="AV100" s="155"/>
      <c r="AW100" s="155"/>
      <c r="AX100" s="155"/>
      <c r="AY100" s="156"/>
      <c r="AZ100" s="154"/>
      <c r="BA100" s="155"/>
      <c r="BB100" s="155"/>
      <c r="BC100" s="155"/>
      <c r="BD100" s="155"/>
      <c r="BE100" s="155"/>
      <c r="BF100" s="155"/>
      <c r="BG100" s="155"/>
      <c r="BH100" s="155"/>
      <c r="BI100" s="155"/>
      <c r="BJ100" s="155"/>
      <c r="BK100" s="155"/>
      <c r="BL100" s="155"/>
      <c r="BM100" s="155"/>
      <c r="BN100" s="155"/>
      <c r="BO100" s="155"/>
      <c r="BP100" s="155"/>
      <c r="BQ100" s="155"/>
      <c r="BR100" s="155"/>
      <c r="BS100" s="156"/>
      <c r="BT100" s="154"/>
      <c r="BU100" s="155"/>
      <c r="BV100" s="155"/>
      <c r="BW100" s="155"/>
      <c r="BX100" s="155"/>
      <c r="BY100" s="155"/>
      <c r="BZ100" s="155"/>
      <c r="CA100" s="155"/>
      <c r="CB100" s="155"/>
      <c r="CC100" s="155"/>
      <c r="CD100" s="155"/>
      <c r="CE100" s="155"/>
      <c r="CF100" s="155"/>
      <c r="CG100" s="155"/>
      <c r="CH100" s="155"/>
      <c r="CI100" s="155"/>
      <c r="CJ100" s="155"/>
      <c r="CK100" s="155"/>
      <c r="CL100" s="155"/>
      <c r="CM100" s="156"/>
    </row>
    <row r="101" spans="1:91" x14ac:dyDescent="0.3">
      <c r="A101" s="154" t="str">
        <f>IFERROR(INDEX(Lists!$J$1:$J$24,MATCH('Budget Mapping'!E101,Lists!$I$1:$I$24,0)),"")</f>
        <v/>
      </c>
      <c r="B101" s="155" t="str">
        <f>IFERROR(INDEX(Lists!$K$1:$K$24,MATCH('Budget Mapping'!E101,Lists!$I$1:$I$24,0)),"")</f>
        <v/>
      </c>
      <c r="C101" s="155"/>
      <c r="D101" s="155" t="str">
        <f>IFERROR(VLOOKUP(C101,'COA Mapping'!$A$1:$C$533,2,FALSE),"Unmapped")</f>
        <v>Unmapped</v>
      </c>
      <c r="E101" s="156" t="str">
        <f>IFERROR(VLOOKUP(C101,'COA Mapping'!$A$1:$C$533,3,FALSE),"Unmapped")</f>
        <v>Unmapped</v>
      </c>
      <c r="F101" s="157">
        <f t="shared" si="1"/>
        <v>0</v>
      </c>
      <c r="G101" s="154"/>
      <c r="H101" s="155"/>
      <c r="I101" s="155"/>
      <c r="J101" s="155"/>
      <c r="K101" s="156"/>
      <c r="L101" s="154"/>
      <c r="M101" s="155"/>
      <c r="N101" s="155"/>
      <c r="O101" s="155"/>
      <c r="P101" s="155"/>
      <c r="Q101" s="155"/>
      <c r="R101" s="155"/>
      <c r="S101" s="155"/>
      <c r="T101" s="155"/>
      <c r="U101" s="155"/>
      <c r="V101" s="155"/>
      <c r="W101" s="155"/>
      <c r="X101" s="155"/>
      <c r="Y101" s="155"/>
      <c r="Z101" s="155"/>
      <c r="AA101" s="155"/>
      <c r="AB101" s="155"/>
      <c r="AC101" s="155"/>
      <c r="AD101" s="155"/>
      <c r="AE101" s="156"/>
      <c r="AF101" s="154"/>
      <c r="AG101" s="155"/>
      <c r="AH101" s="155"/>
      <c r="AI101" s="155"/>
      <c r="AJ101" s="155"/>
      <c r="AK101" s="155"/>
      <c r="AL101" s="155"/>
      <c r="AM101" s="155"/>
      <c r="AN101" s="155"/>
      <c r="AO101" s="155"/>
      <c r="AP101" s="155"/>
      <c r="AQ101" s="155"/>
      <c r="AR101" s="155"/>
      <c r="AS101" s="155"/>
      <c r="AT101" s="155"/>
      <c r="AU101" s="155"/>
      <c r="AV101" s="155"/>
      <c r="AW101" s="155"/>
      <c r="AX101" s="155"/>
      <c r="AY101" s="156"/>
      <c r="AZ101" s="154"/>
      <c r="BA101" s="155"/>
      <c r="BB101" s="155"/>
      <c r="BC101" s="155"/>
      <c r="BD101" s="155"/>
      <c r="BE101" s="155"/>
      <c r="BF101" s="155"/>
      <c r="BG101" s="155"/>
      <c r="BH101" s="155"/>
      <c r="BI101" s="155"/>
      <c r="BJ101" s="155"/>
      <c r="BK101" s="155"/>
      <c r="BL101" s="155"/>
      <c r="BM101" s="155"/>
      <c r="BN101" s="155"/>
      <c r="BO101" s="155"/>
      <c r="BP101" s="155"/>
      <c r="BQ101" s="155"/>
      <c r="BR101" s="155"/>
      <c r="BS101" s="156"/>
      <c r="BT101" s="154"/>
      <c r="BU101" s="155"/>
      <c r="BV101" s="155"/>
      <c r="BW101" s="155"/>
      <c r="BX101" s="155"/>
      <c r="BY101" s="155"/>
      <c r="BZ101" s="155"/>
      <c r="CA101" s="155"/>
      <c r="CB101" s="155"/>
      <c r="CC101" s="155"/>
      <c r="CD101" s="155"/>
      <c r="CE101" s="155"/>
      <c r="CF101" s="155"/>
      <c r="CG101" s="155"/>
      <c r="CH101" s="155"/>
      <c r="CI101" s="155"/>
      <c r="CJ101" s="155"/>
      <c r="CK101" s="155"/>
      <c r="CL101" s="155"/>
      <c r="CM101" s="156"/>
    </row>
    <row r="102" spans="1:91" x14ac:dyDescent="0.3">
      <c r="A102" s="154" t="str">
        <f>IFERROR(INDEX(Lists!$J$1:$J$24,MATCH('Budget Mapping'!E102,Lists!$I$1:$I$24,0)),"")</f>
        <v/>
      </c>
      <c r="B102" s="155" t="str">
        <f>IFERROR(INDEX(Lists!$K$1:$K$24,MATCH('Budget Mapping'!E102,Lists!$I$1:$I$24,0)),"")</f>
        <v/>
      </c>
      <c r="C102" s="155"/>
      <c r="D102" s="155" t="str">
        <f>IFERROR(VLOOKUP(C102,'COA Mapping'!$A$1:$C$533,2,FALSE),"Unmapped")</f>
        <v>Unmapped</v>
      </c>
      <c r="E102" s="156" t="str">
        <f>IFERROR(VLOOKUP(C102,'COA Mapping'!$A$1:$C$533,3,FALSE),"Unmapped")</f>
        <v>Unmapped</v>
      </c>
      <c r="F102" s="157">
        <f t="shared" si="1"/>
        <v>0</v>
      </c>
      <c r="G102" s="154"/>
      <c r="H102" s="155"/>
      <c r="I102" s="155"/>
      <c r="J102" s="155"/>
      <c r="K102" s="156"/>
      <c r="L102" s="154"/>
      <c r="M102" s="155"/>
      <c r="N102" s="155"/>
      <c r="O102" s="155"/>
      <c r="P102" s="155"/>
      <c r="Q102" s="155"/>
      <c r="R102" s="155"/>
      <c r="S102" s="155"/>
      <c r="T102" s="155"/>
      <c r="U102" s="155"/>
      <c r="V102" s="155"/>
      <c r="W102" s="155"/>
      <c r="X102" s="155"/>
      <c r="Y102" s="155"/>
      <c r="Z102" s="155"/>
      <c r="AA102" s="155"/>
      <c r="AB102" s="155"/>
      <c r="AC102" s="155"/>
      <c r="AD102" s="155"/>
      <c r="AE102" s="156"/>
      <c r="AF102" s="154"/>
      <c r="AG102" s="155"/>
      <c r="AH102" s="155"/>
      <c r="AI102" s="155"/>
      <c r="AJ102" s="155"/>
      <c r="AK102" s="155"/>
      <c r="AL102" s="155"/>
      <c r="AM102" s="155"/>
      <c r="AN102" s="155"/>
      <c r="AO102" s="155"/>
      <c r="AP102" s="155"/>
      <c r="AQ102" s="155"/>
      <c r="AR102" s="155"/>
      <c r="AS102" s="155"/>
      <c r="AT102" s="155"/>
      <c r="AU102" s="155"/>
      <c r="AV102" s="155"/>
      <c r="AW102" s="155"/>
      <c r="AX102" s="155"/>
      <c r="AY102" s="156"/>
      <c r="AZ102" s="154"/>
      <c r="BA102" s="155"/>
      <c r="BB102" s="155"/>
      <c r="BC102" s="155"/>
      <c r="BD102" s="155"/>
      <c r="BE102" s="155"/>
      <c r="BF102" s="155"/>
      <c r="BG102" s="155"/>
      <c r="BH102" s="155"/>
      <c r="BI102" s="155"/>
      <c r="BJ102" s="155"/>
      <c r="BK102" s="155"/>
      <c r="BL102" s="155"/>
      <c r="BM102" s="155"/>
      <c r="BN102" s="155"/>
      <c r="BO102" s="155"/>
      <c r="BP102" s="155"/>
      <c r="BQ102" s="155"/>
      <c r="BR102" s="155"/>
      <c r="BS102" s="156"/>
      <c r="BT102" s="154"/>
      <c r="BU102" s="155"/>
      <c r="BV102" s="155"/>
      <c r="BW102" s="155"/>
      <c r="BX102" s="155"/>
      <c r="BY102" s="155"/>
      <c r="BZ102" s="155"/>
      <c r="CA102" s="155"/>
      <c r="CB102" s="155"/>
      <c r="CC102" s="155"/>
      <c r="CD102" s="155"/>
      <c r="CE102" s="155"/>
      <c r="CF102" s="155"/>
      <c r="CG102" s="155"/>
      <c r="CH102" s="155"/>
      <c r="CI102" s="155"/>
      <c r="CJ102" s="155"/>
      <c r="CK102" s="155"/>
      <c r="CL102" s="155"/>
      <c r="CM102" s="156"/>
    </row>
    <row r="103" spans="1:91" x14ac:dyDescent="0.3">
      <c r="A103" s="154" t="str">
        <f>IFERROR(INDEX(Lists!$J$1:$J$24,MATCH('Budget Mapping'!E103,Lists!$I$1:$I$24,0)),"")</f>
        <v/>
      </c>
      <c r="B103" s="155" t="str">
        <f>IFERROR(INDEX(Lists!$K$1:$K$24,MATCH('Budget Mapping'!E103,Lists!$I$1:$I$24,0)),"")</f>
        <v/>
      </c>
      <c r="C103" s="155"/>
      <c r="D103" s="155" t="str">
        <f>IFERROR(VLOOKUP(C103,'COA Mapping'!$A$1:$C$533,2,FALSE),"Unmapped")</f>
        <v>Unmapped</v>
      </c>
      <c r="E103" s="156" t="str">
        <f>IFERROR(VLOOKUP(C103,'COA Mapping'!$A$1:$C$533,3,FALSE),"Unmapped")</f>
        <v>Unmapped</v>
      </c>
      <c r="F103" s="157">
        <f t="shared" si="1"/>
        <v>0</v>
      </c>
      <c r="G103" s="154"/>
      <c r="H103" s="155"/>
      <c r="I103" s="155"/>
      <c r="J103" s="155"/>
      <c r="K103" s="156"/>
      <c r="L103" s="154"/>
      <c r="M103" s="155"/>
      <c r="N103" s="155"/>
      <c r="O103" s="155"/>
      <c r="P103" s="155"/>
      <c r="Q103" s="155"/>
      <c r="R103" s="155"/>
      <c r="S103" s="155"/>
      <c r="T103" s="155"/>
      <c r="U103" s="155"/>
      <c r="V103" s="155"/>
      <c r="W103" s="155"/>
      <c r="X103" s="155"/>
      <c r="Y103" s="155"/>
      <c r="Z103" s="155"/>
      <c r="AA103" s="155"/>
      <c r="AB103" s="155"/>
      <c r="AC103" s="155"/>
      <c r="AD103" s="155"/>
      <c r="AE103" s="156"/>
      <c r="AF103" s="154"/>
      <c r="AG103" s="155"/>
      <c r="AH103" s="155"/>
      <c r="AI103" s="155"/>
      <c r="AJ103" s="155"/>
      <c r="AK103" s="155"/>
      <c r="AL103" s="155"/>
      <c r="AM103" s="155"/>
      <c r="AN103" s="155"/>
      <c r="AO103" s="155"/>
      <c r="AP103" s="155"/>
      <c r="AQ103" s="155"/>
      <c r="AR103" s="155"/>
      <c r="AS103" s="155"/>
      <c r="AT103" s="155"/>
      <c r="AU103" s="155"/>
      <c r="AV103" s="155"/>
      <c r="AW103" s="155"/>
      <c r="AX103" s="155"/>
      <c r="AY103" s="156"/>
      <c r="AZ103" s="154"/>
      <c r="BA103" s="155"/>
      <c r="BB103" s="155"/>
      <c r="BC103" s="155"/>
      <c r="BD103" s="155"/>
      <c r="BE103" s="155"/>
      <c r="BF103" s="155"/>
      <c r="BG103" s="155"/>
      <c r="BH103" s="155"/>
      <c r="BI103" s="155"/>
      <c r="BJ103" s="155"/>
      <c r="BK103" s="155"/>
      <c r="BL103" s="155"/>
      <c r="BM103" s="155"/>
      <c r="BN103" s="155"/>
      <c r="BO103" s="155"/>
      <c r="BP103" s="155"/>
      <c r="BQ103" s="155"/>
      <c r="BR103" s="155"/>
      <c r="BS103" s="156"/>
      <c r="BT103" s="154"/>
      <c r="BU103" s="155"/>
      <c r="BV103" s="155"/>
      <c r="BW103" s="155"/>
      <c r="BX103" s="155"/>
      <c r="BY103" s="155"/>
      <c r="BZ103" s="155"/>
      <c r="CA103" s="155"/>
      <c r="CB103" s="155"/>
      <c r="CC103" s="155"/>
      <c r="CD103" s="155"/>
      <c r="CE103" s="155"/>
      <c r="CF103" s="155"/>
      <c r="CG103" s="155"/>
      <c r="CH103" s="155"/>
      <c r="CI103" s="155"/>
      <c r="CJ103" s="155"/>
      <c r="CK103" s="155"/>
      <c r="CL103" s="155"/>
      <c r="CM103" s="156"/>
    </row>
    <row r="104" spans="1:91" x14ac:dyDescent="0.3">
      <c r="A104" s="154" t="str">
        <f>IFERROR(INDEX(Lists!$J$1:$J$24,MATCH('Budget Mapping'!E104,Lists!$I$1:$I$24,0)),"")</f>
        <v/>
      </c>
      <c r="B104" s="155" t="str">
        <f>IFERROR(INDEX(Lists!$K$1:$K$24,MATCH('Budget Mapping'!E104,Lists!$I$1:$I$24,0)),"")</f>
        <v/>
      </c>
      <c r="C104" s="155"/>
      <c r="D104" s="155" t="str">
        <f>IFERROR(VLOOKUP(C104,'COA Mapping'!$A$1:$C$533,2,FALSE),"Unmapped")</f>
        <v>Unmapped</v>
      </c>
      <c r="E104" s="156" t="str">
        <f>IFERROR(VLOOKUP(C104,'COA Mapping'!$A$1:$C$533,3,FALSE),"Unmapped")</f>
        <v>Unmapped</v>
      </c>
      <c r="F104" s="157">
        <f t="shared" si="1"/>
        <v>0</v>
      </c>
      <c r="G104" s="154"/>
      <c r="H104" s="155"/>
      <c r="I104" s="155"/>
      <c r="J104" s="155"/>
      <c r="K104" s="156"/>
      <c r="L104" s="154"/>
      <c r="M104" s="155"/>
      <c r="N104" s="155"/>
      <c r="O104" s="155"/>
      <c r="P104" s="155"/>
      <c r="Q104" s="155"/>
      <c r="R104" s="155"/>
      <c r="S104" s="155"/>
      <c r="T104" s="155"/>
      <c r="U104" s="155"/>
      <c r="V104" s="155"/>
      <c r="W104" s="155"/>
      <c r="X104" s="155"/>
      <c r="Y104" s="155"/>
      <c r="Z104" s="155"/>
      <c r="AA104" s="155"/>
      <c r="AB104" s="155"/>
      <c r="AC104" s="155"/>
      <c r="AD104" s="155"/>
      <c r="AE104" s="156"/>
      <c r="AF104" s="154"/>
      <c r="AG104" s="155"/>
      <c r="AH104" s="155"/>
      <c r="AI104" s="155"/>
      <c r="AJ104" s="155"/>
      <c r="AK104" s="155"/>
      <c r="AL104" s="155"/>
      <c r="AM104" s="155"/>
      <c r="AN104" s="155"/>
      <c r="AO104" s="155"/>
      <c r="AP104" s="155"/>
      <c r="AQ104" s="155"/>
      <c r="AR104" s="155"/>
      <c r="AS104" s="155"/>
      <c r="AT104" s="155"/>
      <c r="AU104" s="155"/>
      <c r="AV104" s="155"/>
      <c r="AW104" s="155"/>
      <c r="AX104" s="155"/>
      <c r="AY104" s="156"/>
      <c r="AZ104" s="154"/>
      <c r="BA104" s="155"/>
      <c r="BB104" s="155"/>
      <c r="BC104" s="155"/>
      <c r="BD104" s="155"/>
      <c r="BE104" s="155"/>
      <c r="BF104" s="155"/>
      <c r="BG104" s="155"/>
      <c r="BH104" s="155"/>
      <c r="BI104" s="155"/>
      <c r="BJ104" s="155"/>
      <c r="BK104" s="155"/>
      <c r="BL104" s="155"/>
      <c r="BM104" s="155"/>
      <c r="BN104" s="155"/>
      <c r="BO104" s="155"/>
      <c r="BP104" s="155"/>
      <c r="BQ104" s="155"/>
      <c r="BR104" s="155"/>
      <c r="BS104" s="156"/>
      <c r="BT104" s="154"/>
      <c r="BU104" s="155"/>
      <c r="BV104" s="155"/>
      <c r="BW104" s="155"/>
      <c r="BX104" s="155"/>
      <c r="BY104" s="155"/>
      <c r="BZ104" s="155"/>
      <c r="CA104" s="155"/>
      <c r="CB104" s="155"/>
      <c r="CC104" s="155"/>
      <c r="CD104" s="155"/>
      <c r="CE104" s="155"/>
      <c r="CF104" s="155"/>
      <c r="CG104" s="155"/>
      <c r="CH104" s="155"/>
      <c r="CI104" s="155"/>
      <c r="CJ104" s="155"/>
      <c r="CK104" s="155"/>
      <c r="CL104" s="155"/>
      <c r="CM104" s="156"/>
    </row>
    <row r="105" spans="1:91" x14ac:dyDescent="0.3">
      <c r="A105" s="154" t="str">
        <f>IFERROR(INDEX(Lists!$J$1:$J$24,MATCH('Budget Mapping'!E105,Lists!$I$1:$I$24,0)),"")</f>
        <v/>
      </c>
      <c r="B105" s="155" t="str">
        <f>IFERROR(INDEX(Lists!$K$1:$K$24,MATCH('Budget Mapping'!E105,Lists!$I$1:$I$24,0)),"")</f>
        <v/>
      </c>
      <c r="C105" s="155"/>
      <c r="D105" s="155" t="str">
        <f>IFERROR(VLOOKUP(C105,'COA Mapping'!$A$1:$C$533,2,FALSE),"Unmapped")</f>
        <v>Unmapped</v>
      </c>
      <c r="E105" s="156" t="str">
        <f>IFERROR(VLOOKUP(C105,'COA Mapping'!$A$1:$C$533,3,FALSE),"Unmapped")</f>
        <v>Unmapped</v>
      </c>
      <c r="F105" s="157">
        <f t="shared" si="1"/>
        <v>0</v>
      </c>
      <c r="G105" s="154"/>
      <c r="H105" s="155"/>
      <c r="I105" s="155"/>
      <c r="J105" s="155"/>
      <c r="K105" s="156"/>
      <c r="L105" s="154"/>
      <c r="M105" s="155"/>
      <c r="N105" s="155"/>
      <c r="O105" s="155"/>
      <c r="P105" s="155"/>
      <c r="Q105" s="155"/>
      <c r="R105" s="155"/>
      <c r="S105" s="155"/>
      <c r="T105" s="155"/>
      <c r="U105" s="155"/>
      <c r="V105" s="155"/>
      <c r="W105" s="155"/>
      <c r="X105" s="155"/>
      <c r="Y105" s="155"/>
      <c r="Z105" s="155"/>
      <c r="AA105" s="155"/>
      <c r="AB105" s="155"/>
      <c r="AC105" s="155"/>
      <c r="AD105" s="155"/>
      <c r="AE105" s="156"/>
      <c r="AF105" s="154"/>
      <c r="AG105" s="155"/>
      <c r="AH105" s="155"/>
      <c r="AI105" s="155"/>
      <c r="AJ105" s="155"/>
      <c r="AK105" s="155"/>
      <c r="AL105" s="155"/>
      <c r="AM105" s="155"/>
      <c r="AN105" s="155"/>
      <c r="AO105" s="155"/>
      <c r="AP105" s="155"/>
      <c r="AQ105" s="155"/>
      <c r="AR105" s="155"/>
      <c r="AS105" s="155"/>
      <c r="AT105" s="155"/>
      <c r="AU105" s="155"/>
      <c r="AV105" s="155"/>
      <c r="AW105" s="155"/>
      <c r="AX105" s="155"/>
      <c r="AY105" s="156"/>
      <c r="AZ105" s="154"/>
      <c r="BA105" s="155"/>
      <c r="BB105" s="155"/>
      <c r="BC105" s="155"/>
      <c r="BD105" s="155"/>
      <c r="BE105" s="155"/>
      <c r="BF105" s="155"/>
      <c r="BG105" s="155"/>
      <c r="BH105" s="155"/>
      <c r="BI105" s="155"/>
      <c r="BJ105" s="155"/>
      <c r="BK105" s="155"/>
      <c r="BL105" s="155"/>
      <c r="BM105" s="155"/>
      <c r="BN105" s="155"/>
      <c r="BO105" s="155"/>
      <c r="BP105" s="155"/>
      <c r="BQ105" s="155"/>
      <c r="BR105" s="155"/>
      <c r="BS105" s="156"/>
      <c r="BT105" s="154"/>
      <c r="BU105" s="155"/>
      <c r="BV105" s="155"/>
      <c r="BW105" s="155"/>
      <c r="BX105" s="155"/>
      <c r="BY105" s="155"/>
      <c r="BZ105" s="155"/>
      <c r="CA105" s="155"/>
      <c r="CB105" s="155"/>
      <c r="CC105" s="155"/>
      <c r="CD105" s="155"/>
      <c r="CE105" s="155"/>
      <c r="CF105" s="155"/>
      <c r="CG105" s="155"/>
      <c r="CH105" s="155"/>
      <c r="CI105" s="155"/>
      <c r="CJ105" s="155"/>
      <c r="CK105" s="155"/>
      <c r="CL105" s="155"/>
      <c r="CM105" s="156"/>
    </row>
    <row r="106" spans="1:91" x14ac:dyDescent="0.3">
      <c r="A106" s="154" t="str">
        <f>IFERROR(INDEX(Lists!$J$1:$J$24,MATCH('Budget Mapping'!E106,Lists!$I$1:$I$24,0)),"")</f>
        <v/>
      </c>
      <c r="B106" s="155" t="str">
        <f>IFERROR(INDEX(Lists!$K$1:$K$24,MATCH('Budget Mapping'!E106,Lists!$I$1:$I$24,0)),"")</f>
        <v/>
      </c>
      <c r="C106" s="155"/>
      <c r="D106" s="155" t="str">
        <f>IFERROR(VLOOKUP(C106,'COA Mapping'!$A$1:$C$533,2,FALSE),"Unmapped")</f>
        <v>Unmapped</v>
      </c>
      <c r="E106" s="156" t="str">
        <f>IFERROR(VLOOKUP(C106,'COA Mapping'!$A$1:$C$533,3,FALSE),"Unmapped")</f>
        <v>Unmapped</v>
      </c>
      <c r="F106" s="157">
        <f t="shared" si="1"/>
        <v>0</v>
      </c>
      <c r="G106" s="154"/>
      <c r="H106" s="155"/>
      <c r="I106" s="155"/>
      <c r="J106" s="155"/>
      <c r="K106" s="156"/>
      <c r="L106" s="154"/>
      <c r="M106" s="155"/>
      <c r="N106" s="155"/>
      <c r="O106" s="155"/>
      <c r="P106" s="155"/>
      <c r="Q106" s="155"/>
      <c r="R106" s="155"/>
      <c r="S106" s="155"/>
      <c r="T106" s="155"/>
      <c r="U106" s="155"/>
      <c r="V106" s="155"/>
      <c r="W106" s="155"/>
      <c r="X106" s="155"/>
      <c r="Y106" s="155"/>
      <c r="Z106" s="155"/>
      <c r="AA106" s="155"/>
      <c r="AB106" s="155"/>
      <c r="AC106" s="155"/>
      <c r="AD106" s="155"/>
      <c r="AE106" s="156"/>
      <c r="AF106" s="154"/>
      <c r="AG106" s="155"/>
      <c r="AH106" s="155"/>
      <c r="AI106" s="155"/>
      <c r="AJ106" s="155"/>
      <c r="AK106" s="155"/>
      <c r="AL106" s="155"/>
      <c r="AM106" s="155"/>
      <c r="AN106" s="155"/>
      <c r="AO106" s="155"/>
      <c r="AP106" s="155"/>
      <c r="AQ106" s="155"/>
      <c r="AR106" s="155"/>
      <c r="AS106" s="155"/>
      <c r="AT106" s="155"/>
      <c r="AU106" s="155"/>
      <c r="AV106" s="155"/>
      <c r="AW106" s="155"/>
      <c r="AX106" s="155"/>
      <c r="AY106" s="156"/>
      <c r="AZ106" s="154"/>
      <c r="BA106" s="155"/>
      <c r="BB106" s="155"/>
      <c r="BC106" s="155"/>
      <c r="BD106" s="155"/>
      <c r="BE106" s="155"/>
      <c r="BF106" s="155"/>
      <c r="BG106" s="155"/>
      <c r="BH106" s="155"/>
      <c r="BI106" s="155"/>
      <c r="BJ106" s="155"/>
      <c r="BK106" s="155"/>
      <c r="BL106" s="155"/>
      <c r="BM106" s="155"/>
      <c r="BN106" s="155"/>
      <c r="BO106" s="155"/>
      <c r="BP106" s="155"/>
      <c r="BQ106" s="155"/>
      <c r="BR106" s="155"/>
      <c r="BS106" s="156"/>
      <c r="BT106" s="154"/>
      <c r="BU106" s="155"/>
      <c r="BV106" s="155"/>
      <c r="BW106" s="155"/>
      <c r="BX106" s="155"/>
      <c r="BY106" s="155"/>
      <c r="BZ106" s="155"/>
      <c r="CA106" s="155"/>
      <c r="CB106" s="155"/>
      <c r="CC106" s="155"/>
      <c r="CD106" s="155"/>
      <c r="CE106" s="155"/>
      <c r="CF106" s="155"/>
      <c r="CG106" s="155"/>
      <c r="CH106" s="155"/>
      <c r="CI106" s="155"/>
      <c r="CJ106" s="155"/>
      <c r="CK106" s="155"/>
      <c r="CL106" s="155"/>
      <c r="CM106" s="156"/>
    </row>
    <row r="107" spans="1:91" x14ac:dyDescent="0.3">
      <c r="A107" s="154" t="str">
        <f>IFERROR(INDEX(Lists!$J$1:$J$24,MATCH('Budget Mapping'!E107,Lists!$I$1:$I$24,0)),"")</f>
        <v/>
      </c>
      <c r="B107" s="155" t="str">
        <f>IFERROR(INDEX(Lists!$K$1:$K$24,MATCH('Budget Mapping'!E107,Lists!$I$1:$I$24,0)),"")</f>
        <v/>
      </c>
      <c r="C107" s="155"/>
      <c r="D107" s="155" t="str">
        <f>IFERROR(VLOOKUP(C107,'COA Mapping'!$A$1:$C$533,2,FALSE),"Unmapped")</f>
        <v>Unmapped</v>
      </c>
      <c r="E107" s="156" t="str">
        <f>IFERROR(VLOOKUP(C107,'COA Mapping'!$A$1:$C$533,3,FALSE),"Unmapped")</f>
        <v>Unmapped</v>
      </c>
      <c r="F107" s="157">
        <f t="shared" si="1"/>
        <v>0</v>
      </c>
      <c r="G107" s="154"/>
      <c r="H107" s="155"/>
      <c r="I107" s="155"/>
      <c r="J107" s="155"/>
      <c r="K107" s="156"/>
      <c r="L107" s="154"/>
      <c r="M107" s="155"/>
      <c r="N107" s="155"/>
      <c r="O107" s="155"/>
      <c r="P107" s="155"/>
      <c r="Q107" s="155"/>
      <c r="R107" s="155"/>
      <c r="S107" s="155"/>
      <c r="T107" s="155"/>
      <c r="U107" s="155"/>
      <c r="V107" s="155"/>
      <c r="W107" s="155"/>
      <c r="X107" s="155"/>
      <c r="Y107" s="155"/>
      <c r="Z107" s="155"/>
      <c r="AA107" s="155"/>
      <c r="AB107" s="155"/>
      <c r="AC107" s="155"/>
      <c r="AD107" s="155"/>
      <c r="AE107" s="156"/>
      <c r="AF107" s="154"/>
      <c r="AG107" s="155"/>
      <c r="AH107" s="155"/>
      <c r="AI107" s="155"/>
      <c r="AJ107" s="155"/>
      <c r="AK107" s="155"/>
      <c r="AL107" s="155"/>
      <c r="AM107" s="155"/>
      <c r="AN107" s="155"/>
      <c r="AO107" s="155"/>
      <c r="AP107" s="155"/>
      <c r="AQ107" s="155"/>
      <c r="AR107" s="155"/>
      <c r="AS107" s="155"/>
      <c r="AT107" s="155"/>
      <c r="AU107" s="155"/>
      <c r="AV107" s="155"/>
      <c r="AW107" s="155"/>
      <c r="AX107" s="155"/>
      <c r="AY107" s="156"/>
      <c r="AZ107" s="154"/>
      <c r="BA107" s="155"/>
      <c r="BB107" s="155"/>
      <c r="BC107" s="155"/>
      <c r="BD107" s="155"/>
      <c r="BE107" s="155"/>
      <c r="BF107" s="155"/>
      <c r="BG107" s="155"/>
      <c r="BH107" s="155"/>
      <c r="BI107" s="155"/>
      <c r="BJ107" s="155"/>
      <c r="BK107" s="155"/>
      <c r="BL107" s="155"/>
      <c r="BM107" s="155"/>
      <c r="BN107" s="155"/>
      <c r="BO107" s="155"/>
      <c r="BP107" s="155"/>
      <c r="BQ107" s="155"/>
      <c r="BR107" s="155"/>
      <c r="BS107" s="156"/>
      <c r="BT107" s="154"/>
      <c r="BU107" s="155"/>
      <c r="BV107" s="155"/>
      <c r="BW107" s="155"/>
      <c r="BX107" s="155"/>
      <c r="BY107" s="155"/>
      <c r="BZ107" s="155"/>
      <c r="CA107" s="155"/>
      <c r="CB107" s="155"/>
      <c r="CC107" s="155"/>
      <c r="CD107" s="155"/>
      <c r="CE107" s="155"/>
      <c r="CF107" s="155"/>
      <c r="CG107" s="155"/>
      <c r="CH107" s="155"/>
      <c r="CI107" s="155"/>
      <c r="CJ107" s="155"/>
      <c r="CK107" s="155"/>
      <c r="CL107" s="155"/>
      <c r="CM107" s="156"/>
    </row>
    <row r="108" spans="1:91" x14ac:dyDescent="0.3">
      <c r="A108" s="154" t="str">
        <f>IFERROR(INDEX(Lists!$J$1:$J$24,MATCH('Budget Mapping'!E108,Lists!$I$1:$I$24,0)),"")</f>
        <v/>
      </c>
      <c r="B108" s="155" t="str">
        <f>IFERROR(INDEX(Lists!$K$1:$K$24,MATCH('Budget Mapping'!E108,Lists!$I$1:$I$24,0)),"")</f>
        <v/>
      </c>
      <c r="C108" s="155"/>
      <c r="D108" s="155" t="str">
        <f>IFERROR(VLOOKUP(C108,'COA Mapping'!$A$1:$C$533,2,FALSE),"Unmapped")</f>
        <v>Unmapped</v>
      </c>
      <c r="E108" s="156" t="str">
        <f>IFERROR(VLOOKUP(C108,'COA Mapping'!$A$1:$C$533,3,FALSE),"Unmapped")</f>
        <v>Unmapped</v>
      </c>
      <c r="F108" s="157">
        <f t="shared" si="1"/>
        <v>0</v>
      </c>
      <c r="G108" s="154"/>
      <c r="H108" s="155"/>
      <c r="I108" s="155"/>
      <c r="J108" s="155"/>
      <c r="K108" s="156"/>
      <c r="L108" s="154"/>
      <c r="M108" s="155"/>
      <c r="N108" s="155"/>
      <c r="O108" s="155"/>
      <c r="P108" s="155"/>
      <c r="Q108" s="155"/>
      <c r="R108" s="155"/>
      <c r="S108" s="155"/>
      <c r="T108" s="155"/>
      <c r="U108" s="155"/>
      <c r="V108" s="155"/>
      <c r="W108" s="155"/>
      <c r="X108" s="155"/>
      <c r="Y108" s="155"/>
      <c r="Z108" s="155"/>
      <c r="AA108" s="155"/>
      <c r="AB108" s="155"/>
      <c r="AC108" s="155"/>
      <c r="AD108" s="155"/>
      <c r="AE108" s="156"/>
      <c r="AF108" s="154"/>
      <c r="AG108" s="155"/>
      <c r="AH108" s="155"/>
      <c r="AI108" s="155"/>
      <c r="AJ108" s="155"/>
      <c r="AK108" s="155"/>
      <c r="AL108" s="155"/>
      <c r="AM108" s="155"/>
      <c r="AN108" s="155"/>
      <c r="AO108" s="155"/>
      <c r="AP108" s="155"/>
      <c r="AQ108" s="155"/>
      <c r="AR108" s="155"/>
      <c r="AS108" s="155"/>
      <c r="AT108" s="155"/>
      <c r="AU108" s="155"/>
      <c r="AV108" s="155"/>
      <c r="AW108" s="155"/>
      <c r="AX108" s="155"/>
      <c r="AY108" s="156"/>
      <c r="AZ108" s="154"/>
      <c r="BA108" s="155"/>
      <c r="BB108" s="155"/>
      <c r="BC108" s="155"/>
      <c r="BD108" s="155"/>
      <c r="BE108" s="155"/>
      <c r="BF108" s="155"/>
      <c r="BG108" s="155"/>
      <c r="BH108" s="155"/>
      <c r="BI108" s="155"/>
      <c r="BJ108" s="155"/>
      <c r="BK108" s="155"/>
      <c r="BL108" s="155"/>
      <c r="BM108" s="155"/>
      <c r="BN108" s="155"/>
      <c r="BO108" s="155"/>
      <c r="BP108" s="155"/>
      <c r="BQ108" s="155"/>
      <c r="BR108" s="155"/>
      <c r="BS108" s="156"/>
      <c r="BT108" s="154"/>
      <c r="BU108" s="155"/>
      <c r="BV108" s="155"/>
      <c r="BW108" s="155"/>
      <c r="BX108" s="155"/>
      <c r="BY108" s="155"/>
      <c r="BZ108" s="155"/>
      <c r="CA108" s="155"/>
      <c r="CB108" s="155"/>
      <c r="CC108" s="155"/>
      <c r="CD108" s="155"/>
      <c r="CE108" s="155"/>
      <c r="CF108" s="155"/>
      <c r="CG108" s="155"/>
      <c r="CH108" s="155"/>
      <c r="CI108" s="155"/>
      <c r="CJ108" s="155"/>
      <c r="CK108" s="155"/>
      <c r="CL108" s="155"/>
      <c r="CM108" s="156"/>
    </row>
    <row r="109" spans="1:91" x14ac:dyDescent="0.3">
      <c r="A109" s="154" t="str">
        <f>IFERROR(INDEX(Lists!$J$1:$J$24,MATCH('Budget Mapping'!E109,Lists!$I$1:$I$24,0)),"")</f>
        <v/>
      </c>
      <c r="B109" s="155" t="str">
        <f>IFERROR(INDEX(Lists!$K$1:$K$24,MATCH('Budget Mapping'!E109,Lists!$I$1:$I$24,0)),"")</f>
        <v/>
      </c>
      <c r="C109" s="155"/>
      <c r="D109" s="155" t="str">
        <f>IFERROR(VLOOKUP(C109,'COA Mapping'!$A$1:$C$533,2,FALSE),"Unmapped")</f>
        <v>Unmapped</v>
      </c>
      <c r="E109" s="156" t="str">
        <f>IFERROR(VLOOKUP(C109,'COA Mapping'!$A$1:$C$533,3,FALSE),"Unmapped")</f>
        <v>Unmapped</v>
      </c>
      <c r="F109" s="157">
        <f t="shared" si="1"/>
        <v>0</v>
      </c>
      <c r="G109" s="154"/>
      <c r="H109" s="155"/>
      <c r="I109" s="155"/>
      <c r="J109" s="155"/>
      <c r="K109" s="156"/>
      <c r="L109" s="154"/>
      <c r="M109" s="155"/>
      <c r="N109" s="155"/>
      <c r="O109" s="155"/>
      <c r="P109" s="155"/>
      <c r="Q109" s="155"/>
      <c r="R109" s="155"/>
      <c r="S109" s="155"/>
      <c r="T109" s="155"/>
      <c r="U109" s="155"/>
      <c r="V109" s="155"/>
      <c r="W109" s="155"/>
      <c r="X109" s="155"/>
      <c r="Y109" s="155"/>
      <c r="Z109" s="155"/>
      <c r="AA109" s="155"/>
      <c r="AB109" s="155"/>
      <c r="AC109" s="155"/>
      <c r="AD109" s="155"/>
      <c r="AE109" s="156"/>
      <c r="AF109" s="154"/>
      <c r="AG109" s="155"/>
      <c r="AH109" s="155"/>
      <c r="AI109" s="155"/>
      <c r="AJ109" s="155"/>
      <c r="AK109" s="155"/>
      <c r="AL109" s="155"/>
      <c r="AM109" s="155"/>
      <c r="AN109" s="155"/>
      <c r="AO109" s="155"/>
      <c r="AP109" s="155"/>
      <c r="AQ109" s="155"/>
      <c r="AR109" s="155"/>
      <c r="AS109" s="155"/>
      <c r="AT109" s="155"/>
      <c r="AU109" s="155"/>
      <c r="AV109" s="155"/>
      <c r="AW109" s="155"/>
      <c r="AX109" s="155"/>
      <c r="AY109" s="156"/>
      <c r="AZ109" s="154"/>
      <c r="BA109" s="155"/>
      <c r="BB109" s="155"/>
      <c r="BC109" s="155"/>
      <c r="BD109" s="155"/>
      <c r="BE109" s="155"/>
      <c r="BF109" s="155"/>
      <c r="BG109" s="155"/>
      <c r="BH109" s="155"/>
      <c r="BI109" s="155"/>
      <c r="BJ109" s="155"/>
      <c r="BK109" s="155"/>
      <c r="BL109" s="155"/>
      <c r="BM109" s="155"/>
      <c r="BN109" s="155"/>
      <c r="BO109" s="155"/>
      <c r="BP109" s="155"/>
      <c r="BQ109" s="155"/>
      <c r="BR109" s="155"/>
      <c r="BS109" s="156"/>
      <c r="BT109" s="154"/>
      <c r="BU109" s="155"/>
      <c r="BV109" s="155"/>
      <c r="BW109" s="155"/>
      <c r="BX109" s="155"/>
      <c r="BY109" s="155"/>
      <c r="BZ109" s="155"/>
      <c r="CA109" s="155"/>
      <c r="CB109" s="155"/>
      <c r="CC109" s="155"/>
      <c r="CD109" s="155"/>
      <c r="CE109" s="155"/>
      <c r="CF109" s="155"/>
      <c r="CG109" s="155"/>
      <c r="CH109" s="155"/>
      <c r="CI109" s="155"/>
      <c r="CJ109" s="155"/>
      <c r="CK109" s="155"/>
      <c r="CL109" s="155"/>
      <c r="CM109" s="156"/>
    </row>
    <row r="110" spans="1:91" x14ac:dyDescent="0.3">
      <c r="A110" s="154" t="str">
        <f>IFERROR(INDEX(Lists!$J$1:$J$24,MATCH('Budget Mapping'!E110,Lists!$I$1:$I$24,0)),"")</f>
        <v/>
      </c>
      <c r="B110" s="155" t="str">
        <f>IFERROR(INDEX(Lists!$K$1:$K$24,MATCH('Budget Mapping'!E110,Lists!$I$1:$I$24,0)),"")</f>
        <v/>
      </c>
      <c r="C110" s="155"/>
      <c r="D110" s="155" t="str">
        <f>IFERROR(VLOOKUP(C110,'COA Mapping'!$A$1:$C$533,2,FALSE),"Unmapped")</f>
        <v>Unmapped</v>
      </c>
      <c r="E110" s="156" t="str">
        <f>IFERROR(VLOOKUP(C110,'COA Mapping'!$A$1:$C$533,3,FALSE),"Unmapped")</f>
        <v>Unmapped</v>
      </c>
      <c r="F110" s="157">
        <f t="shared" si="1"/>
        <v>0</v>
      </c>
      <c r="G110" s="154"/>
      <c r="H110" s="155"/>
      <c r="I110" s="155"/>
      <c r="J110" s="155"/>
      <c r="K110" s="156"/>
      <c r="L110" s="154"/>
      <c r="M110" s="155"/>
      <c r="N110" s="155"/>
      <c r="O110" s="155"/>
      <c r="P110" s="155"/>
      <c r="Q110" s="155"/>
      <c r="R110" s="155"/>
      <c r="S110" s="155"/>
      <c r="T110" s="155"/>
      <c r="U110" s="155"/>
      <c r="V110" s="155"/>
      <c r="W110" s="155"/>
      <c r="X110" s="155"/>
      <c r="Y110" s="155"/>
      <c r="Z110" s="155"/>
      <c r="AA110" s="155"/>
      <c r="AB110" s="155"/>
      <c r="AC110" s="155"/>
      <c r="AD110" s="155"/>
      <c r="AE110" s="156"/>
      <c r="AF110" s="154"/>
      <c r="AG110" s="155"/>
      <c r="AH110" s="155"/>
      <c r="AI110" s="155"/>
      <c r="AJ110" s="155"/>
      <c r="AK110" s="155"/>
      <c r="AL110" s="155"/>
      <c r="AM110" s="155"/>
      <c r="AN110" s="155"/>
      <c r="AO110" s="155"/>
      <c r="AP110" s="155"/>
      <c r="AQ110" s="155"/>
      <c r="AR110" s="155"/>
      <c r="AS110" s="155"/>
      <c r="AT110" s="155"/>
      <c r="AU110" s="155"/>
      <c r="AV110" s="155"/>
      <c r="AW110" s="155"/>
      <c r="AX110" s="155"/>
      <c r="AY110" s="156"/>
      <c r="AZ110" s="154"/>
      <c r="BA110" s="155"/>
      <c r="BB110" s="155"/>
      <c r="BC110" s="155"/>
      <c r="BD110" s="155"/>
      <c r="BE110" s="155"/>
      <c r="BF110" s="155"/>
      <c r="BG110" s="155"/>
      <c r="BH110" s="155"/>
      <c r="BI110" s="155"/>
      <c r="BJ110" s="155"/>
      <c r="BK110" s="155"/>
      <c r="BL110" s="155"/>
      <c r="BM110" s="155"/>
      <c r="BN110" s="155"/>
      <c r="BO110" s="155"/>
      <c r="BP110" s="155"/>
      <c r="BQ110" s="155"/>
      <c r="BR110" s="155"/>
      <c r="BS110" s="156"/>
      <c r="BT110" s="154"/>
      <c r="BU110" s="155"/>
      <c r="BV110" s="155"/>
      <c r="BW110" s="155"/>
      <c r="BX110" s="155"/>
      <c r="BY110" s="155"/>
      <c r="BZ110" s="155"/>
      <c r="CA110" s="155"/>
      <c r="CB110" s="155"/>
      <c r="CC110" s="155"/>
      <c r="CD110" s="155"/>
      <c r="CE110" s="155"/>
      <c r="CF110" s="155"/>
      <c r="CG110" s="155"/>
      <c r="CH110" s="155"/>
      <c r="CI110" s="155"/>
      <c r="CJ110" s="155"/>
      <c r="CK110" s="155"/>
      <c r="CL110" s="155"/>
      <c r="CM110" s="156"/>
    </row>
    <row r="111" spans="1:91" x14ac:dyDescent="0.3">
      <c r="A111" s="154" t="str">
        <f>IFERROR(INDEX(Lists!$J$1:$J$24,MATCH('Budget Mapping'!E111,Lists!$I$1:$I$24,0)),"")</f>
        <v/>
      </c>
      <c r="B111" s="155" t="str">
        <f>IFERROR(INDEX(Lists!$K$1:$K$24,MATCH('Budget Mapping'!E111,Lists!$I$1:$I$24,0)),"")</f>
        <v/>
      </c>
      <c r="C111" s="155"/>
      <c r="D111" s="155" t="str">
        <f>IFERROR(VLOOKUP(C111,'COA Mapping'!$A$1:$C$533,2,FALSE),"Unmapped")</f>
        <v>Unmapped</v>
      </c>
      <c r="E111" s="156" t="str">
        <f>IFERROR(VLOOKUP(C111,'COA Mapping'!$A$1:$C$533,3,FALSE),"Unmapped")</f>
        <v>Unmapped</v>
      </c>
      <c r="F111" s="157">
        <f t="shared" si="1"/>
        <v>0</v>
      </c>
      <c r="G111" s="154"/>
      <c r="H111" s="155"/>
      <c r="I111" s="155"/>
      <c r="J111" s="155"/>
      <c r="K111" s="156"/>
      <c r="L111" s="154"/>
      <c r="M111" s="155"/>
      <c r="N111" s="155"/>
      <c r="O111" s="155"/>
      <c r="P111" s="155"/>
      <c r="Q111" s="155"/>
      <c r="R111" s="155"/>
      <c r="S111" s="155"/>
      <c r="T111" s="155"/>
      <c r="U111" s="155"/>
      <c r="V111" s="155"/>
      <c r="W111" s="155"/>
      <c r="X111" s="155"/>
      <c r="Y111" s="155"/>
      <c r="Z111" s="155"/>
      <c r="AA111" s="155"/>
      <c r="AB111" s="155"/>
      <c r="AC111" s="155"/>
      <c r="AD111" s="155"/>
      <c r="AE111" s="156"/>
      <c r="AF111" s="154"/>
      <c r="AG111" s="155"/>
      <c r="AH111" s="155"/>
      <c r="AI111" s="155"/>
      <c r="AJ111" s="155"/>
      <c r="AK111" s="155"/>
      <c r="AL111" s="155"/>
      <c r="AM111" s="155"/>
      <c r="AN111" s="155"/>
      <c r="AO111" s="155"/>
      <c r="AP111" s="155"/>
      <c r="AQ111" s="155"/>
      <c r="AR111" s="155"/>
      <c r="AS111" s="155"/>
      <c r="AT111" s="155"/>
      <c r="AU111" s="155"/>
      <c r="AV111" s="155"/>
      <c r="AW111" s="155"/>
      <c r="AX111" s="155"/>
      <c r="AY111" s="156"/>
      <c r="AZ111" s="154"/>
      <c r="BA111" s="155"/>
      <c r="BB111" s="155"/>
      <c r="BC111" s="155"/>
      <c r="BD111" s="155"/>
      <c r="BE111" s="155"/>
      <c r="BF111" s="155"/>
      <c r="BG111" s="155"/>
      <c r="BH111" s="155"/>
      <c r="BI111" s="155"/>
      <c r="BJ111" s="155"/>
      <c r="BK111" s="155"/>
      <c r="BL111" s="155"/>
      <c r="BM111" s="155"/>
      <c r="BN111" s="155"/>
      <c r="BO111" s="155"/>
      <c r="BP111" s="155"/>
      <c r="BQ111" s="155"/>
      <c r="BR111" s="155"/>
      <c r="BS111" s="156"/>
      <c r="BT111" s="154"/>
      <c r="BU111" s="155"/>
      <c r="BV111" s="155"/>
      <c r="BW111" s="155"/>
      <c r="BX111" s="155"/>
      <c r="BY111" s="155"/>
      <c r="BZ111" s="155"/>
      <c r="CA111" s="155"/>
      <c r="CB111" s="155"/>
      <c r="CC111" s="155"/>
      <c r="CD111" s="155"/>
      <c r="CE111" s="155"/>
      <c r="CF111" s="155"/>
      <c r="CG111" s="155"/>
      <c r="CH111" s="155"/>
      <c r="CI111" s="155"/>
      <c r="CJ111" s="155"/>
      <c r="CK111" s="155"/>
      <c r="CL111" s="155"/>
      <c r="CM111" s="156"/>
    </row>
    <row r="112" spans="1:91" x14ac:dyDescent="0.3">
      <c r="A112" s="154" t="str">
        <f>IFERROR(INDEX(Lists!$J$1:$J$24,MATCH('Budget Mapping'!E112,Lists!$I$1:$I$24,0)),"")</f>
        <v/>
      </c>
      <c r="B112" s="155" t="str">
        <f>IFERROR(INDEX(Lists!$K$1:$K$24,MATCH('Budget Mapping'!E112,Lists!$I$1:$I$24,0)),"")</f>
        <v/>
      </c>
      <c r="C112" s="155"/>
      <c r="D112" s="155" t="str">
        <f>IFERROR(VLOOKUP(C112,'COA Mapping'!$A$1:$C$533,2,FALSE),"Unmapped")</f>
        <v>Unmapped</v>
      </c>
      <c r="E112" s="156" t="str">
        <f>IFERROR(VLOOKUP(C112,'COA Mapping'!$A$1:$C$533,3,FALSE),"Unmapped")</f>
        <v>Unmapped</v>
      </c>
      <c r="F112" s="157">
        <f t="shared" si="1"/>
        <v>0</v>
      </c>
      <c r="G112" s="154"/>
      <c r="H112" s="155"/>
      <c r="I112" s="155"/>
      <c r="J112" s="155"/>
      <c r="K112" s="156"/>
      <c r="L112" s="154"/>
      <c r="M112" s="155"/>
      <c r="N112" s="155"/>
      <c r="O112" s="155"/>
      <c r="P112" s="155"/>
      <c r="Q112" s="155"/>
      <c r="R112" s="155"/>
      <c r="S112" s="155"/>
      <c r="T112" s="155"/>
      <c r="U112" s="155"/>
      <c r="V112" s="155"/>
      <c r="W112" s="155"/>
      <c r="X112" s="155"/>
      <c r="Y112" s="155"/>
      <c r="Z112" s="155"/>
      <c r="AA112" s="155"/>
      <c r="AB112" s="155"/>
      <c r="AC112" s="155"/>
      <c r="AD112" s="155"/>
      <c r="AE112" s="156"/>
      <c r="AF112" s="154"/>
      <c r="AG112" s="155"/>
      <c r="AH112" s="155"/>
      <c r="AI112" s="155"/>
      <c r="AJ112" s="155"/>
      <c r="AK112" s="155"/>
      <c r="AL112" s="155"/>
      <c r="AM112" s="155"/>
      <c r="AN112" s="155"/>
      <c r="AO112" s="155"/>
      <c r="AP112" s="155"/>
      <c r="AQ112" s="155"/>
      <c r="AR112" s="155"/>
      <c r="AS112" s="155"/>
      <c r="AT112" s="155"/>
      <c r="AU112" s="155"/>
      <c r="AV112" s="155"/>
      <c r="AW112" s="155"/>
      <c r="AX112" s="155"/>
      <c r="AY112" s="156"/>
      <c r="AZ112" s="154"/>
      <c r="BA112" s="155"/>
      <c r="BB112" s="155"/>
      <c r="BC112" s="155"/>
      <c r="BD112" s="155"/>
      <c r="BE112" s="155"/>
      <c r="BF112" s="155"/>
      <c r="BG112" s="155"/>
      <c r="BH112" s="155"/>
      <c r="BI112" s="155"/>
      <c r="BJ112" s="155"/>
      <c r="BK112" s="155"/>
      <c r="BL112" s="155"/>
      <c r="BM112" s="155"/>
      <c r="BN112" s="155"/>
      <c r="BO112" s="155"/>
      <c r="BP112" s="155"/>
      <c r="BQ112" s="155"/>
      <c r="BR112" s="155"/>
      <c r="BS112" s="156"/>
      <c r="BT112" s="154"/>
      <c r="BU112" s="155"/>
      <c r="BV112" s="155"/>
      <c r="BW112" s="155"/>
      <c r="BX112" s="155"/>
      <c r="BY112" s="155"/>
      <c r="BZ112" s="155"/>
      <c r="CA112" s="155"/>
      <c r="CB112" s="155"/>
      <c r="CC112" s="155"/>
      <c r="CD112" s="155"/>
      <c r="CE112" s="155"/>
      <c r="CF112" s="155"/>
      <c r="CG112" s="155"/>
      <c r="CH112" s="155"/>
      <c r="CI112" s="155"/>
      <c r="CJ112" s="155"/>
      <c r="CK112" s="155"/>
      <c r="CL112" s="155"/>
      <c r="CM112" s="156"/>
    </row>
    <row r="113" spans="1:91" x14ac:dyDescent="0.3">
      <c r="A113" s="154" t="str">
        <f>IFERROR(INDEX(Lists!$J$1:$J$24,MATCH('Budget Mapping'!E113,Lists!$I$1:$I$24,0)),"")</f>
        <v/>
      </c>
      <c r="B113" s="155" t="str">
        <f>IFERROR(INDEX(Lists!$K$1:$K$24,MATCH('Budget Mapping'!E113,Lists!$I$1:$I$24,0)),"")</f>
        <v/>
      </c>
      <c r="C113" s="155"/>
      <c r="D113" s="155" t="str">
        <f>IFERROR(VLOOKUP(C113,'COA Mapping'!$A$1:$C$533,2,FALSE),"Unmapped")</f>
        <v>Unmapped</v>
      </c>
      <c r="E113" s="156" t="str">
        <f>IFERROR(VLOOKUP(C113,'COA Mapping'!$A$1:$C$533,3,FALSE),"Unmapped")</f>
        <v>Unmapped</v>
      </c>
      <c r="F113" s="157">
        <f t="shared" si="1"/>
        <v>0</v>
      </c>
      <c r="G113" s="154"/>
      <c r="H113" s="155"/>
      <c r="I113" s="155"/>
      <c r="J113" s="155"/>
      <c r="K113" s="156"/>
      <c r="L113" s="154"/>
      <c r="M113" s="155"/>
      <c r="N113" s="155"/>
      <c r="O113" s="155"/>
      <c r="P113" s="155"/>
      <c r="Q113" s="155"/>
      <c r="R113" s="155"/>
      <c r="S113" s="155"/>
      <c r="T113" s="155"/>
      <c r="U113" s="155"/>
      <c r="V113" s="155"/>
      <c r="W113" s="155"/>
      <c r="X113" s="155"/>
      <c r="Y113" s="155"/>
      <c r="Z113" s="155"/>
      <c r="AA113" s="155"/>
      <c r="AB113" s="155"/>
      <c r="AC113" s="155"/>
      <c r="AD113" s="155"/>
      <c r="AE113" s="156"/>
      <c r="AF113" s="154"/>
      <c r="AG113" s="155"/>
      <c r="AH113" s="155"/>
      <c r="AI113" s="155"/>
      <c r="AJ113" s="155"/>
      <c r="AK113" s="155"/>
      <c r="AL113" s="155"/>
      <c r="AM113" s="155"/>
      <c r="AN113" s="155"/>
      <c r="AO113" s="155"/>
      <c r="AP113" s="155"/>
      <c r="AQ113" s="155"/>
      <c r="AR113" s="155"/>
      <c r="AS113" s="155"/>
      <c r="AT113" s="155"/>
      <c r="AU113" s="155"/>
      <c r="AV113" s="155"/>
      <c r="AW113" s="155"/>
      <c r="AX113" s="155"/>
      <c r="AY113" s="156"/>
      <c r="AZ113" s="154"/>
      <c r="BA113" s="155"/>
      <c r="BB113" s="155"/>
      <c r="BC113" s="155"/>
      <c r="BD113" s="155"/>
      <c r="BE113" s="155"/>
      <c r="BF113" s="155"/>
      <c r="BG113" s="155"/>
      <c r="BH113" s="155"/>
      <c r="BI113" s="155"/>
      <c r="BJ113" s="155"/>
      <c r="BK113" s="155"/>
      <c r="BL113" s="155"/>
      <c r="BM113" s="155"/>
      <c r="BN113" s="155"/>
      <c r="BO113" s="155"/>
      <c r="BP113" s="155"/>
      <c r="BQ113" s="155"/>
      <c r="BR113" s="155"/>
      <c r="BS113" s="156"/>
      <c r="BT113" s="154"/>
      <c r="BU113" s="155"/>
      <c r="BV113" s="155"/>
      <c r="BW113" s="155"/>
      <c r="BX113" s="155"/>
      <c r="BY113" s="155"/>
      <c r="BZ113" s="155"/>
      <c r="CA113" s="155"/>
      <c r="CB113" s="155"/>
      <c r="CC113" s="155"/>
      <c r="CD113" s="155"/>
      <c r="CE113" s="155"/>
      <c r="CF113" s="155"/>
      <c r="CG113" s="155"/>
      <c r="CH113" s="155"/>
      <c r="CI113" s="155"/>
      <c r="CJ113" s="155"/>
      <c r="CK113" s="155"/>
      <c r="CL113" s="155"/>
      <c r="CM113" s="156"/>
    </row>
    <row r="114" spans="1:91" x14ac:dyDescent="0.3">
      <c r="A114" s="154" t="str">
        <f>IFERROR(INDEX(Lists!$J$1:$J$24,MATCH('Budget Mapping'!E114,Lists!$I$1:$I$24,0)),"")</f>
        <v/>
      </c>
      <c r="B114" s="155" t="str">
        <f>IFERROR(INDEX(Lists!$K$1:$K$24,MATCH('Budget Mapping'!E114,Lists!$I$1:$I$24,0)),"")</f>
        <v/>
      </c>
      <c r="C114" s="155"/>
      <c r="D114" s="155" t="str">
        <f>IFERROR(VLOOKUP(C114,'COA Mapping'!$A$1:$C$533,2,FALSE),"Unmapped")</f>
        <v>Unmapped</v>
      </c>
      <c r="E114" s="156" t="str">
        <f>IFERROR(VLOOKUP(C114,'COA Mapping'!$A$1:$C$533,3,FALSE),"Unmapped")</f>
        <v>Unmapped</v>
      </c>
      <c r="F114" s="157">
        <f t="shared" si="1"/>
        <v>0</v>
      </c>
      <c r="G114" s="154"/>
      <c r="H114" s="155"/>
      <c r="I114" s="155"/>
      <c r="J114" s="155"/>
      <c r="K114" s="156"/>
      <c r="L114" s="154"/>
      <c r="M114" s="155"/>
      <c r="N114" s="155"/>
      <c r="O114" s="155"/>
      <c r="P114" s="155"/>
      <c r="Q114" s="155"/>
      <c r="R114" s="155"/>
      <c r="S114" s="155"/>
      <c r="T114" s="155"/>
      <c r="U114" s="155"/>
      <c r="V114" s="155"/>
      <c r="W114" s="155"/>
      <c r="X114" s="155"/>
      <c r="Y114" s="155"/>
      <c r="Z114" s="155"/>
      <c r="AA114" s="155"/>
      <c r="AB114" s="155"/>
      <c r="AC114" s="155"/>
      <c r="AD114" s="155"/>
      <c r="AE114" s="156"/>
      <c r="AF114" s="154"/>
      <c r="AG114" s="155"/>
      <c r="AH114" s="155"/>
      <c r="AI114" s="155"/>
      <c r="AJ114" s="155"/>
      <c r="AK114" s="155"/>
      <c r="AL114" s="155"/>
      <c r="AM114" s="155"/>
      <c r="AN114" s="155"/>
      <c r="AO114" s="155"/>
      <c r="AP114" s="155"/>
      <c r="AQ114" s="155"/>
      <c r="AR114" s="155"/>
      <c r="AS114" s="155"/>
      <c r="AT114" s="155"/>
      <c r="AU114" s="155"/>
      <c r="AV114" s="155"/>
      <c r="AW114" s="155"/>
      <c r="AX114" s="155"/>
      <c r="AY114" s="156"/>
      <c r="AZ114" s="154"/>
      <c r="BA114" s="155"/>
      <c r="BB114" s="155"/>
      <c r="BC114" s="155"/>
      <c r="BD114" s="155"/>
      <c r="BE114" s="155"/>
      <c r="BF114" s="155"/>
      <c r="BG114" s="155"/>
      <c r="BH114" s="155"/>
      <c r="BI114" s="155"/>
      <c r="BJ114" s="155"/>
      <c r="BK114" s="155"/>
      <c r="BL114" s="155"/>
      <c r="BM114" s="155"/>
      <c r="BN114" s="155"/>
      <c r="BO114" s="155"/>
      <c r="BP114" s="155"/>
      <c r="BQ114" s="155"/>
      <c r="BR114" s="155"/>
      <c r="BS114" s="156"/>
      <c r="BT114" s="154"/>
      <c r="BU114" s="155"/>
      <c r="BV114" s="155"/>
      <c r="BW114" s="155"/>
      <c r="BX114" s="155"/>
      <c r="BY114" s="155"/>
      <c r="BZ114" s="155"/>
      <c r="CA114" s="155"/>
      <c r="CB114" s="155"/>
      <c r="CC114" s="155"/>
      <c r="CD114" s="155"/>
      <c r="CE114" s="155"/>
      <c r="CF114" s="155"/>
      <c r="CG114" s="155"/>
      <c r="CH114" s="155"/>
      <c r="CI114" s="155"/>
      <c r="CJ114" s="155"/>
      <c r="CK114" s="155"/>
      <c r="CL114" s="155"/>
      <c r="CM114" s="156"/>
    </row>
    <row r="115" spans="1:91" x14ac:dyDescent="0.3">
      <c r="A115" s="154" t="str">
        <f>IFERROR(INDEX(Lists!$J$1:$J$24,MATCH('Budget Mapping'!E115,Lists!$I$1:$I$24,0)),"")</f>
        <v/>
      </c>
      <c r="B115" s="155" t="str">
        <f>IFERROR(INDEX(Lists!$K$1:$K$24,MATCH('Budget Mapping'!E115,Lists!$I$1:$I$24,0)),"")</f>
        <v/>
      </c>
      <c r="C115" s="155"/>
      <c r="D115" s="155" t="str">
        <f>IFERROR(VLOOKUP(C115,'COA Mapping'!$A$1:$C$533,2,FALSE),"Unmapped")</f>
        <v>Unmapped</v>
      </c>
      <c r="E115" s="156" t="str">
        <f>IFERROR(VLOOKUP(C115,'COA Mapping'!$A$1:$C$533,3,FALSE),"Unmapped")</f>
        <v>Unmapped</v>
      </c>
      <c r="F115" s="157">
        <f t="shared" si="1"/>
        <v>0</v>
      </c>
      <c r="G115" s="154"/>
      <c r="H115" s="155"/>
      <c r="I115" s="155"/>
      <c r="J115" s="155"/>
      <c r="K115" s="156"/>
      <c r="L115" s="154"/>
      <c r="M115" s="155"/>
      <c r="N115" s="155"/>
      <c r="O115" s="155"/>
      <c r="P115" s="155"/>
      <c r="Q115" s="155"/>
      <c r="R115" s="155"/>
      <c r="S115" s="155"/>
      <c r="T115" s="155"/>
      <c r="U115" s="155"/>
      <c r="V115" s="155"/>
      <c r="W115" s="155"/>
      <c r="X115" s="155"/>
      <c r="Y115" s="155"/>
      <c r="Z115" s="155"/>
      <c r="AA115" s="155"/>
      <c r="AB115" s="155"/>
      <c r="AC115" s="155"/>
      <c r="AD115" s="155"/>
      <c r="AE115" s="156"/>
      <c r="AF115" s="154"/>
      <c r="AG115" s="155"/>
      <c r="AH115" s="155"/>
      <c r="AI115" s="155"/>
      <c r="AJ115" s="155"/>
      <c r="AK115" s="155"/>
      <c r="AL115" s="155"/>
      <c r="AM115" s="155"/>
      <c r="AN115" s="155"/>
      <c r="AO115" s="155"/>
      <c r="AP115" s="155"/>
      <c r="AQ115" s="155"/>
      <c r="AR115" s="155"/>
      <c r="AS115" s="155"/>
      <c r="AT115" s="155"/>
      <c r="AU115" s="155"/>
      <c r="AV115" s="155"/>
      <c r="AW115" s="155"/>
      <c r="AX115" s="155"/>
      <c r="AY115" s="156"/>
      <c r="AZ115" s="154"/>
      <c r="BA115" s="155"/>
      <c r="BB115" s="155"/>
      <c r="BC115" s="155"/>
      <c r="BD115" s="155"/>
      <c r="BE115" s="155"/>
      <c r="BF115" s="155"/>
      <c r="BG115" s="155"/>
      <c r="BH115" s="155"/>
      <c r="BI115" s="155"/>
      <c r="BJ115" s="155"/>
      <c r="BK115" s="155"/>
      <c r="BL115" s="155"/>
      <c r="BM115" s="155"/>
      <c r="BN115" s="155"/>
      <c r="BO115" s="155"/>
      <c r="BP115" s="155"/>
      <c r="BQ115" s="155"/>
      <c r="BR115" s="155"/>
      <c r="BS115" s="156"/>
      <c r="BT115" s="154"/>
      <c r="BU115" s="155"/>
      <c r="BV115" s="155"/>
      <c r="BW115" s="155"/>
      <c r="BX115" s="155"/>
      <c r="BY115" s="155"/>
      <c r="BZ115" s="155"/>
      <c r="CA115" s="155"/>
      <c r="CB115" s="155"/>
      <c r="CC115" s="155"/>
      <c r="CD115" s="155"/>
      <c r="CE115" s="155"/>
      <c r="CF115" s="155"/>
      <c r="CG115" s="155"/>
      <c r="CH115" s="155"/>
      <c r="CI115" s="155"/>
      <c r="CJ115" s="155"/>
      <c r="CK115" s="155"/>
      <c r="CL115" s="155"/>
      <c r="CM115" s="156"/>
    </row>
    <row r="116" spans="1:91" x14ac:dyDescent="0.3">
      <c r="A116" s="154" t="str">
        <f>IFERROR(INDEX(Lists!$J$1:$J$24,MATCH('Budget Mapping'!E116,Lists!$I$1:$I$24,0)),"")</f>
        <v/>
      </c>
      <c r="B116" s="155" t="str">
        <f>IFERROR(INDEX(Lists!$K$1:$K$24,MATCH('Budget Mapping'!E116,Lists!$I$1:$I$24,0)),"")</f>
        <v/>
      </c>
      <c r="C116" s="155"/>
      <c r="D116" s="155" t="str">
        <f>IFERROR(VLOOKUP(C116,'COA Mapping'!$A$1:$C$533,2,FALSE),"Unmapped")</f>
        <v>Unmapped</v>
      </c>
      <c r="E116" s="156" t="str">
        <f>IFERROR(VLOOKUP(C116,'COA Mapping'!$A$1:$C$533,3,FALSE),"Unmapped")</f>
        <v>Unmapped</v>
      </c>
      <c r="F116" s="157">
        <f t="shared" si="1"/>
        <v>0</v>
      </c>
      <c r="G116" s="154"/>
      <c r="H116" s="155"/>
      <c r="I116" s="155"/>
      <c r="J116" s="155"/>
      <c r="K116" s="156"/>
      <c r="L116" s="154"/>
      <c r="M116" s="155"/>
      <c r="N116" s="155"/>
      <c r="O116" s="155"/>
      <c r="P116" s="155"/>
      <c r="Q116" s="155"/>
      <c r="R116" s="155"/>
      <c r="S116" s="155"/>
      <c r="T116" s="155"/>
      <c r="U116" s="155"/>
      <c r="V116" s="155"/>
      <c r="W116" s="155"/>
      <c r="X116" s="155"/>
      <c r="Y116" s="155"/>
      <c r="Z116" s="155"/>
      <c r="AA116" s="155"/>
      <c r="AB116" s="155"/>
      <c r="AC116" s="155"/>
      <c r="AD116" s="155"/>
      <c r="AE116" s="156"/>
      <c r="AF116" s="154"/>
      <c r="AG116" s="155"/>
      <c r="AH116" s="155"/>
      <c r="AI116" s="155"/>
      <c r="AJ116" s="155"/>
      <c r="AK116" s="155"/>
      <c r="AL116" s="155"/>
      <c r="AM116" s="155"/>
      <c r="AN116" s="155"/>
      <c r="AO116" s="155"/>
      <c r="AP116" s="155"/>
      <c r="AQ116" s="155"/>
      <c r="AR116" s="155"/>
      <c r="AS116" s="155"/>
      <c r="AT116" s="155"/>
      <c r="AU116" s="155"/>
      <c r="AV116" s="155"/>
      <c r="AW116" s="155"/>
      <c r="AX116" s="155"/>
      <c r="AY116" s="156"/>
      <c r="AZ116" s="154"/>
      <c r="BA116" s="155"/>
      <c r="BB116" s="155"/>
      <c r="BC116" s="155"/>
      <c r="BD116" s="155"/>
      <c r="BE116" s="155"/>
      <c r="BF116" s="155"/>
      <c r="BG116" s="155"/>
      <c r="BH116" s="155"/>
      <c r="BI116" s="155"/>
      <c r="BJ116" s="155"/>
      <c r="BK116" s="155"/>
      <c r="BL116" s="155"/>
      <c r="BM116" s="155"/>
      <c r="BN116" s="155"/>
      <c r="BO116" s="155"/>
      <c r="BP116" s="155"/>
      <c r="BQ116" s="155"/>
      <c r="BR116" s="155"/>
      <c r="BS116" s="156"/>
      <c r="BT116" s="154"/>
      <c r="BU116" s="155"/>
      <c r="BV116" s="155"/>
      <c r="BW116" s="155"/>
      <c r="BX116" s="155"/>
      <c r="BY116" s="155"/>
      <c r="BZ116" s="155"/>
      <c r="CA116" s="155"/>
      <c r="CB116" s="155"/>
      <c r="CC116" s="155"/>
      <c r="CD116" s="155"/>
      <c r="CE116" s="155"/>
      <c r="CF116" s="155"/>
      <c r="CG116" s="155"/>
      <c r="CH116" s="155"/>
      <c r="CI116" s="155"/>
      <c r="CJ116" s="155"/>
      <c r="CK116" s="155"/>
      <c r="CL116" s="155"/>
      <c r="CM116" s="156"/>
    </row>
    <row r="117" spans="1:91" x14ac:dyDescent="0.3">
      <c r="A117" s="154" t="str">
        <f>IFERROR(INDEX(Lists!$J$1:$J$24,MATCH('Budget Mapping'!E117,Lists!$I$1:$I$24,0)),"")</f>
        <v/>
      </c>
      <c r="B117" s="155" t="str">
        <f>IFERROR(INDEX(Lists!$K$1:$K$24,MATCH('Budget Mapping'!E117,Lists!$I$1:$I$24,0)),"")</f>
        <v/>
      </c>
      <c r="C117" s="155"/>
      <c r="D117" s="155" t="str">
        <f>IFERROR(VLOOKUP(C117,'COA Mapping'!$A$1:$C$533,2,FALSE),"Unmapped")</f>
        <v>Unmapped</v>
      </c>
      <c r="E117" s="156" t="str">
        <f>IFERROR(VLOOKUP(C117,'COA Mapping'!$A$1:$C$533,3,FALSE),"Unmapped")</f>
        <v>Unmapped</v>
      </c>
      <c r="F117" s="157">
        <f t="shared" si="1"/>
        <v>0</v>
      </c>
      <c r="G117" s="154"/>
      <c r="H117" s="155"/>
      <c r="I117" s="155"/>
      <c r="J117" s="155"/>
      <c r="K117" s="156"/>
      <c r="L117" s="154"/>
      <c r="M117" s="155"/>
      <c r="N117" s="155"/>
      <c r="O117" s="155"/>
      <c r="P117" s="155"/>
      <c r="Q117" s="155"/>
      <c r="R117" s="155"/>
      <c r="S117" s="155"/>
      <c r="T117" s="155"/>
      <c r="U117" s="155"/>
      <c r="V117" s="155"/>
      <c r="W117" s="155"/>
      <c r="X117" s="155"/>
      <c r="Y117" s="155"/>
      <c r="Z117" s="155"/>
      <c r="AA117" s="155"/>
      <c r="AB117" s="155"/>
      <c r="AC117" s="155"/>
      <c r="AD117" s="155"/>
      <c r="AE117" s="156"/>
      <c r="AF117" s="154"/>
      <c r="AG117" s="155"/>
      <c r="AH117" s="155"/>
      <c r="AI117" s="155"/>
      <c r="AJ117" s="155"/>
      <c r="AK117" s="155"/>
      <c r="AL117" s="155"/>
      <c r="AM117" s="155"/>
      <c r="AN117" s="155"/>
      <c r="AO117" s="155"/>
      <c r="AP117" s="155"/>
      <c r="AQ117" s="155"/>
      <c r="AR117" s="155"/>
      <c r="AS117" s="155"/>
      <c r="AT117" s="155"/>
      <c r="AU117" s="155"/>
      <c r="AV117" s="155"/>
      <c r="AW117" s="155"/>
      <c r="AX117" s="155"/>
      <c r="AY117" s="156"/>
      <c r="AZ117" s="154"/>
      <c r="BA117" s="155"/>
      <c r="BB117" s="155"/>
      <c r="BC117" s="155"/>
      <c r="BD117" s="155"/>
      <c r="BE117" s="155"/>
      <c r="BF117" s="155"/>
      <c r="BG117" s="155"/>
      <c r="BH117" s="155"/>
      <c r="BI117" s="155"/>
      <c r="BJ117" s="155"/>
      <c r="BK117" s="155"/>
      <c r="BL117" s="155"/>
      <c r="BM117" s="155"/>
      <c r="BN117" s="155"/>
      <c r="BO117" s="155"/>
      <c r="BP117" s="155"/>
      <c r="BQ117" s="155"/>
      <c r="BR117" s="155"/>
      <c r="BS117" s="156"/>
      <c r="BT117" s="154"/>
      <c r="BU117" s="155"/>
      <c r="BV117" s="155"/>
      <c r="BW117" s="155"/>
      <c r="BX117" s="155"/>
      <c r="BY117" s="155"/>
      <c r="BZ117" s="155"/>
      <c r="CA117" s="155"/>
      <c r="CB117" s="155"/>
      <c r="CC117" s="155"/>
      <c r="CD117" s="155"/>
      <c r="CE117" s="155"/>
      <c r="CF117" s="155"/>
      <c r="CG117" s="155"/>
      <c r="CH117" s="155"/>
      <c r="CI117" s="155"/>
      <c r="CJ117" s="155"/>
      <c r="CK117" s="155"/>
      <c r="CL117" s="155"/>
      <c r="CM117" s="156"/>
    </row>
    <row r="118" spans="1:91" x14ac:dyDescent="0.3">
      <c r="A118" s="154" t="str">
        <f>IFERROR(INDEX(Lists!$J$1:$J$24,MATCH('Budget Mapping'!E118,Lists!$I$1:$I$24,0)),"")</f>
        <v/>
      </c>
      <c r="B118" s="155" t="str">
        <f>IFERROR(INDEX(Lists!$K$1:$K$24,MATCH('Budget Mapping'!E118,Lists!$I$1:$I$24,0)),"")</f>
        <v/>
      </c>
      <c r="C118" s="155"/>
      <c r="D118" s="155" t="str">
        <f>IFERROR(VLOOKUP(C118,'COA Mapping'!$A$1:$C$533,2,FALSE),"Unmapped")</f>
        <v>Unmapped</v>
      </c>
      <c r="E118" s="156" t="str">
        <f>IFERROR(VLOOKUP(C118,'COA Mapping'!$A$1:$C$533,3,FALSE),"Unmapped")</f>
        <v>Unmapped</v>
      </c>
      <c r="F118" s="157">
        <f t="shared" si="1"/>
        <v>0</v>
      </c>
      <c r="G118" s="154"/>
      <c r="H118" s="155"/>
      <c r="I118" s="155"/>
      <c r="J118" s="155"/>
      <c r="K118" s="156"/>
      <c r="L118" s="154"/>
      <c r="M118" s="155"/>
      <c r="N118" s="155"/>
      <c r="O118" s="155"/>
      <c r="P118" s="155"/>
      <c r="Q118" s="155"/>
      <c r="R118" s="155"/>
      <c r="S118" s="155"/>
      <c r="T118" s="155"/>
      <c r="U118" s="155"/>
      <c r="V118" s="155"/>
      <c r="W118" s="155"/>
      <c r="X118" s="155"/>
      <c r="Y118" s="155"/>
      <c r="Z118" s="155"/>
      <c r="AA118" s="155"/>
      <c r="AB118" s="155"/>
      <c r="AC118" s="155"/>
      <c r="AD118" s="155"/>
      <c r="AE118" s="156"/>
      <c r="AF118" s="154"/>
      <c r="AG118" s="155"/>
      <c r="AH118" s="155"/>
      <c r="AI118" s="155"/>
      <c r="AJ118" s="155"/>
      <c r="AK118" s="155"/>
      <c r="AL118" s="155"/>
      <c r="AM118" s="155"/>
      <c r="AN118" s="155"/>
      <c r="AO118" s="155"/>
      <c r="AP118" s="155"/>
      <c r="AQ118" s="155"/>
      <c r="AR118" s="155"/>
      <c r="AS118" s="155"/>
      <c r="AT118" s="155"/>
      <c r="AU118" s="155"/>
      <c r="AV118" s="155"/>
      <c r="AW118" s="155"/>
      <c r="AX118" s="155"/>
      <c r="AY118" s="156"/>
      <c r="AZ118" s="154"/>
      <c r="BA118" s="155"/>
      <c r="BB118" s="155"/>
      <c r="BC118" s="155"/>
      <c r="BD118" s="155"/>
      <c r="BE118" s="155"/>
      <c r="BF118" s="155"/>
      <c r="BG118" s="155"/>
      <c r="BH118" s="155"/>
      <c r="BI118" s="155"/>
      <c r="BJ118" s="155"/>
      <c r="BK118" s="155"/>
      <c r="BL118" s="155"/>
      <c r="BM118" s="155"/>
      <c r="BN118" s="155"/>
      <c r="BO118" s="155"/>
      <c r="BP118" s="155"/>
      <c r="BQ118" s="155"/>
      <c r="BR118" s="155"/>
      <c r="BS118" s="156"/>
      <c r="BT118" s="154"/>
      <c r="BU118" s="155"/>
      <c r="BV118" s="155"/>
      <c r="BW118" s="155"/>
      <c r="BX118" s="155"/>
      <c r="BY118" s="155"/>
      <c r="BZ118" s="155"/>
      <c r="CA118" s="155"/>
      <c r="CB118" s="155"/>
      <c r="CC118" s="155"/>
      <c r="CD118" s="155"/>
      <c r="CE118" s="155"/>
      <c r="CF118" s="155"/>
      <c r="CG118" s="155"/>
      <c r="CH118" s="155"/>
      <c r="CI118" s="155"/>
      <c r="CJ118" s="155"/>
      <c r="CK118" s="155"/>
      <c r="CL118" s="155"/>
      <c r="CM118" s="156"/>
    </row>
    <row r="119" spans="1:91" x14ac:dyDescent="0.3">
      <c r="A119" s="154" t="str">
        <f>IFERROR(INDEX(Lists!$J$1:$J$24,MATCH('Budget Mapping'!E119,Lists!$I$1:$I$24,0)),"")</f>
        <v/>
      </c>
      <c r="B119" s="155" t="str">
        <f>IFERROR(INDEX(Lists!$K$1:$K$24,MATCH('Budget Mapping'!E119,Lists!$I$1:$I$24,0)),"")</f>
        <v/>
      </c>
      <c r="C119" s="155"/>
      <c r="D119" s="155" t="str">
        <f>IFERROR(VLOOKUP(C119,'COA Mapping'!$A$1:$C$533,2,FALSE),"Unmapped")</f>
        <v>Unmapped</v>
      </c>
      <c r="E119" s="156" t="str">
        <f>IFERROR(VLOOKUP(C119,'COA Mapping'!$A$1:$C$533,3,FALSE),"Unmapped")</f>
        <v>Unmapped</v>
      </c>
      <c r="F119" s="157">
        <f t="shared" si="1"/>
        <v>0</v>
      </c>
      <c r="G119" s="154"/>
      <c r="H119" s="155"/>
      <c r="I119" s="155"/>
      <c r="J119" s="155"/>
      <c r="K119" s="156"/>
      <c r="L119" s="154"/>
      <c r="M119" s="155"/>
      <c r="N119" s="155"/>
      <c r="O119" s="155"/>
      <c r="P119" s="155"/>
      <c r="Q119" s="155"/>
      <c r="R119" s="155"/>
      <c r="S119" s="155"/>
      <c r="T119" s="155"/>
      <c r="U119" s="155"/>
      <c r="V119" s="155"/>
      <c r="W119" s="155"/>
      <c r="X119" s="155"/>
      <c r="Y119" s="155"/>
      <c r="Z119" s="155"/>
      <c r="AA119" s="155"/>
      <c r="AB119" s="155"/>
      <c r="AC119" s="155"/>
      <c r="AD119" s="155"/>
      <c r="AE119" s="156"/>
      <c r="AF119" s="154"/>
      <c r="AG119" s="155"/>
      <c r="AH119" s="155"/>
      <c r="AI119" s="155"/>
      <c r="AJ119" s="155"/>
      <c r="AK119" s="155"/>
      <c r="AL119" s="155"/>
      <c r="AM119" s="155"/>
      <c r="AN119" s="155"/>
      <c r="AO119" s="155"/>
      <c r="AP119" s="155"/>
      <c r="AQ119" s="155"/>
      <c r="AR119" s="155"/>
      <c r="AS119" s="155"/>
      <c r="AT119" s="155"/>
      <c r="AU119" s="155"/>
      <c r="AV119" s="155"/>
      <c r="AW119" s="155"/>
      <c r="AX119" s="155"/>
      <c r="AY119" s="156"/>
      <c r="AZ119" s="154"/>
      <c r="BA119" s="155"/>
      <c r="BB119" s="155"/>
      <c r="BC119" s="155"/>
      <c r="BD119" s="155"/>
      <c r="BE119" s="155"/>
      <c r="BF119" s="155"/>
      <c r="BG119" s="155"/>
      <c r="BH119" s="155"/>
      <c r="BI119" s="155"/>
      <c r="BJ119" s="155"/>
      <c r="BK119" s="155"/>
      <c r="BL119" s="155"/>
      <c r="BM119" s="155"/>
      <c r="BN119" s="155"/>
      <c r="BO119" s="155"/>
      <c r="BP119" s="155"/>
      <c r="BQ119" s="155"/>
      <c r="BR119" s="155"/>
      <c r="BS119" s="156"/>
      <c r="BT119" s="154"/>
      <c r="BU119" s="155"/>
      <c r="BV119" s="155"/>
      <c r="BW119" s="155"/>
      <c r="BX119" s="155"/>
      <c r="BY119" s="155"/>
      <c r="BZ119" s="155"/>
      <c r="CA119" s="155"/>
      <c r="CB119" s="155"/>
      <c r="CC119" s="155"/>
      <c r="CD119" s="155"/>
      <c r="CE119" s="155"/>
      <c r="CF119" s="155"/>
      <c r="CG119" s="155"/>
      <c r="CH119" s="155"/>
      <c r="CI119" s="155"/>
      <c r="CJ119" s="155"/>
      <c r="CK119" s="155"/>
      <c r="CL119" s="155"/>
      <c r="CM119" s="156"/>
    </row>
    <row r="120" spans="1:91" x14ac:dyDescent="0.3">
      <c r="A120" s="154" t="str">
        <f>IFERROR(INDEX(Lists!$J$1:$J$24,MATCH('Budget Mapping'!E120,Lists!$I$1:$I$24,0)),"")</f>
        <v/>
      </c>
      <c r="B120" s="155" t="str">
        <f>IFERROR(INDEX(Lists!$K$1:$K$24,MATCH('Budget Mapping'!E120,Lists!$I$1:$I$24,0)),"")</f>
        <v/>
      </c>
      <c r="C120" s="155"/>
      <c r="D120" s="155" t="str">
        <f>IFERROR(VLOOKUP(C120,'COA Mapping'!$A$1:$C$533,2,FALSE),"Unmapped")</f>
        <v>Unmapped</v>
      </c>
      <c r="E120" s="156" t="str">
        <f>IFERROR(VLOOKUP(C120,'COA Mapping'!$A$1:$C$533,3,FALSE),"Unmapped")</f>
        <v>Unmapped</v>
      </c>
      <c r="F120" s="157">
        <f t="shared" si="1"/>
        <v>0</v>
      </c>
      <c r="G120" s="154"/>
      <c r="H120" s="155"/>
      <c r="I120" s="155"/>
      <c r="J120" s="155"/>
      <c r="K120" s="156"/>
      <c r="L120" s="154"/>
      <c r="M120" s="155"/>
      <c r="N120" s="155"/>
      <c r="O120" s="155"/>
      <c r="P120" s="155"/>
      <c r="Q120" s="155"/>
      <c r="R120" s="155"/>
      <c r="S120" s="155"/>
      <c r="T120" s="155"/>
      <c r="U120" s="155"/>
      <c r="V120" s="155"/>
      <c r="W120" s="155"/>
      <c r="X120" s="155"/>
      <c r="Y120" s="155"/>
      <c r="Z120" s="155"/>
      <c r="AA120" s="155"/>
      <c r="AB120" s="155"/>
      <c r="AC120" s="155"/>
      <c r="AD120" s="155"/>
      <c r="AE120" s="156"/>
      <c r="AF120" s="154"/>
      <c r="AG120" s="155"/>
      <c r="AH120" s="155"/>
      <c r="AI120" s="155"/>
      <c r="AJ120" s="155"/>
      <c r="AK120" s="155"/>
      <c r="AL120" s="155"/>
      <c r="AM120" s="155"/>
      <c r="AN120" s="155"/>
      <c r="AO120" s="155"/>
      <c r="AP120" s="155"/>
      <c r="AQ120" s="155"/>
      <c r="AR120" s="155"/>
      <c r="AS120" s="155"/>
      <c r="AT120" s="155"/>
      <c r="AU120" s="155"/>
      <c r="AV120" s="155"/>
      <c r="AW120" s="155"/>
      <c r="AX120" s="155"/>
      <c r="AY120" s="156"/>
      <c r="AZ120" s="154"/>
      <c r="BA120" s="155"/>
      <c r="BB120" s="155"/>
      <c r="BC120" s="155"/>
      <c r="BD120" s="155"/>
      <c r="BE120" s="155"/>
      <c r="BF120" s="155"/>
      <c r="BG120" s="155"/>
      <c r="BH120" s="155"/>
      <c r="BI120" s="155"/>
      <c r="BJ120" s="155"/>
      <c r="BK120" s="155"/>
      <c r="BL120" s="155"/>
      <c r="BM120" s="155"/>
      <c r="BN120" s="155"/>
      <c r="BO120" s="155"/>
      <c r="BP120" s="155"/>
      <c r="BQ120" s="155"/>
      <c r="BR120" s="155"/>
      <c r="BS120" s="156"/>
      <c r="BT120" s="154"/>
      <c r="BU120" s="155"/>
      <c r="BV120" s="155"/>
      <c r="BW120" s="155"/>
      <c r="BX120" s="155"/>
      <c r="BY120" s="155"/>
      <c r="BZ120" s="155"/>
      <c r="CA120" s="155"/>
      <c r="CB120" s="155"/>
      <c r="CC120" s="155"/>
      <c r="CD120" s="155"/>
      <c r="CE120" s="155"/>
      <c r="CF120" s="155"/>
      <c r="CG120" s="155"/>
      <c r="CH120" s="155"/>
      <c r="CI120" s="155"/>
      <c r="CJ120" s="155"/>
      <c r="CK120" s="155"/>
      <c r="CL120" s="155"/>
      <c r="CM120" s="156"/>
    </row>
    <row r="121" spans="1:91" x14ac:dyDescent="0.3">
      <c r="A121" s="154" t="str">
        <f>IFERROR(INDEX(Lists!$J$1:$J$24,MATCH('Budget Mapping'!E121,Lists!$I$1:$I$24,0)),"")</f>
        <v/>
      </c>
      <c r="B121" s="155" t="str">
        <f>IFERROR(INDEX(Lists!$K$1:$K$24,MATCH('Budget Mapping'!E121,Lists!$I$1:$I$24,0)),"")</f>
        <v/>
      </c>
      <c r="C121" s="155"/>
      <c r="D121" s="155" t="str">
        <f>IFERROR(VLOOKUP(C121,'COA Mapping'!$A$1:$C$533,2,FALSE),"Unmapped")</f>
        <v>Unmapped</v>
      </c>
      <c r="E121" s="156" t="str">
        <f>IFERROR(VLOOKUP(C121,'COA Mapping'!$A$1:$C$533,3,FALSE),"Unmapped")</f>
        <v>Unmapped</v>
      </c>
      <c r="F121" s="157">
        <f t="shared" si="1"/>
        <v>0</v>
      </c>
      <c r="G121" s="154"/>
      <c r="H121" s="155"/>
      <c r="I121" s="155"/>
      <c r="J121" s="155"/>
      <c r="K121" s="156"/>
      <c r="L121" s="154"/>
      <c r="M121" s="155"/>
      <c r="N121" s="155"/>
      <c r="O121" s="155"/>
      <c r="P121" s="155"/>
      <c r="Q121" s="155"/>
      <c r="R121" s="155"/>
      <c r="S121" s="155"/>
      <c r="T121" s="155"/>
      <c r="U121" s="155"/>
      <c r="V121" s="155"/>
      <c r="W121" s="155"/>
      <c r="X121" s="155"/>
      <c r="Y121" s="155"/>
      <c r="Z121" s="155"/>
      <c r="AA121" s="155"/>
      <c r="AB121" s="155"/>
      <c r="AC121" s="155"/>
      <c r="AD121" s="155"/>
      <c r="AE121" s="156"/>
      <c r="AF121" s="154"/>
      <c r="AG121" s="155"/>
      <c r="AH121" s="155"/>
      <c r="AI121" s="155"/>
      <c r="AJ121" s="155"/>
      <c r="AK121" s="155"/>
      <c r="AL121" s="155"/>
      <c r="AM121" s="155"/>
      <c r="AN121" s="155"/>
      <c r="AO121" s="155"/>
      <c r="AP121" s="155"/>
      <c r="AQ121" s="155"/>
      <c r="AR121" s="155"/>
      <c r="AS121" s="155"/>
      <c r="AT121" s="155"/>
      <c r="AU121" s="155"/>
      <c r="AV121" s="155"/>
      <c r="AW121" s="155"/>
      <c r="AX121" s="155"/>
      <c r="AY121" s="156"/>
      <c r="AZ121" s="154"/>
      <c r="BA121" s="155"/>
      <c r="BB121" s="155"/>
      <c r="BC121" s="155"/>
      <c r="BD121" s="155"/>
      <c r="BE121" s="155"/>
      <c r="BF121" s="155"/>
      <c r="BG121" s="155"/>
      <c r="BH121" s="155"/>
      <c r="BI121" s="155"/>
      <c r="BJ121" s="155"/>
      <c r="BK121" s="155"/>
      <c r="BL121" s="155"/>
      <c r="BM121" s="155"/>
      <c r="BN121" s="155"/>
      <c r="BO121" s="155"/>
      <c r="BP121" s="155"/>
      <c r="BQ121" s="155"/>
      <c r="BR121" s="155"/>
      <c r="BS121" s="156"/>
      <c r="BT121" s="154"/>
      <c r="BU121" s="155"/>
      <c r="BV121" s="155"/>
      <c r="BW121" s="155"/>
      <c r="BX121" s="155"/>
      <c r="BY121" s="155"/>
      <c r="BZ121" s="155"/>
      <c r="CA121" s="155"/>
      <c r="CB121" s="155"/>
      <c r="CC121" s="155"/>
      <c r="CD121" s="155"/>
      <c r="CE121" s="155"/>
      <c r="CF121" s="155"/>
      <c r="CG121" s="155"/>
      <c r="CH121" s="155"/>
      <c r="CI121" s="155"/>
      <c r="CJ121" s="155"/>
      <c r="CK121" s="155"/>
      <c r="CL121" s="155"/>
      <c r="CM121" s="156"/>
    </row>
    <row r="122" spans="1:91" x14ac:dyDescent="0.3">
      <c r="A122" s="154" t="str">
        <f>IFERROR(INDEX(Lists!$J$1:$J$24,MATCH('Budget Mapping'!E122,Lists!$I$1:$I$24,0)),"")</f>
        <v/>
      </c>
      <c r="B122" s="155" t="str">
        <f>IFERROR(INDEX(Lists!$K$1:$K$24,MATCH('Budget Mapping'!E122,Lists!$I$1:$I$24,0)),"")</f>
        <v/>
      </c>
      <c r="C122" s="155"/>
      <c r="D122" s="155" t="str">
        <f>IFERROR(VLOOKUP(C122,'COA Mapping'!$A$1:$C$533,2,FALSE),"Unmapped")</f>
        <v>Unmapped</v>
      </c>
      <c r="E122" s="156" t="str">
        <f>IFERROR(VLOOKUP(C122,'COA Mapping'!$A$1:$C$533,3,FALSE),"Unmapped")</f>
        <v>Unmapped</v>
      </c>
      <c r="F122" s="157">
        <f t="shared" si="1"/>
        <v>0</v>
      </c>
      <c r="G122" s="154"/>
      <c r="H122" s="155"/>
      <c r="I122" s="155"/>
      <c r="J122" s="155"/>
      <c r="K122" s="156"/>
      <c r="L122" s="154"/>
      <c r="M122" s="155"/>
      <c r="N122" s="155"/>
      <c r="O122" s="155"/>
      <c r="P122" s="155"/>
      <c r="Q122" s="155"/>
      <c r="R122" s="155"/>
      <c r="S122" s="155"/>
      <c r="T122" s="155"/>
      <c r="U122" s="155"/>
      <c r="V122" s="155"/>
      <c r="W122" s="155"/>
      <c r="X122" s="155"/>
      <c r="Y122" s="155"/>
      <c r="Z122" s="155"/>
      <c r="AA122" s="155"/>
      <c r="AB122" s="155"/>
      <c r="AC122" s="155"/>
      <c r="AD122" s="155"/>
      <c r="AE122" s="156"/>
      <c r="AF122" s="154"/>
      <c r="AG122" s="155"/>
      <c r="AH122" s="155"/>
      <c r="AI122" s="155"/>
      <c r="AJ122" s="155"/>
      <c r="AK122" s="155"/>
      <c r="AL122" s="155"/>
      <c r="AM122" s="155"/>
      <c r="AN122" s="155"/>
      <c r="AO122" s="155"/>
      <c r="AP122" s="155"/>
      <c r="AQ122" s="155"/>
      <c r="AR122" s="155"/>
      <c r="AS122" s="155"/>
      <c r="AT122" s="155"/>
      <c r="AU122" s="155"/>
      <c r="AV122" s="155"/>
      <c r="AW122" s="155"/>
      <c r="AX122" s="155"/>
      <c r="AY122" s="156"/>
      <c r="AZ122" s="154"/>
      <c r="BA122" s="155"/>
      <c r="BB122" s="155"/>
      <c r="BC122" s="155"/>
      <c r="BD122" s="155"/>
      <c r="BE122" s="155"/>
      <c r="BF122" s="155"/>
      <c r="BG122" s="155"/>
      <c r="BH122" s="155"/>
      <c r="BI122" s="155"/>
      <c r="BJ122" s="155"/>
      <c r="BK122" s="155"/>
      <c r="BL122" s="155"/>
      <c r="BM122" s="155"/>
      <c r="BN122" s="155"/>
      <c r="BO122" s="155"/>
      <c r="BP122" s="155"/>
      <c r="BQ122" s="155"/>
      <c r="BR122" s="155"/>
      <c r="BS122" s="156"/>
      <c r="BT122" s="154"/>
      <c r="BU122" s="155"/>
      <c r="BV122" s="155"/>
      <c r="BW122" s="155"/>
      <c r="BX122" s="155"/>
      <c r="BY122" s="155"/>
      <c r="BZ122" s="155"/>
      <c r="CA122" s="155"/>
      <c r="CB122" s="155"/>
      <c r="CC122" s="155"/>
      <c r="CD122" s="155"/>
      <c r="CE122" s="155"/>
      <c r="CF122" s="155"/>
      <c r="CG122" s="155"/>
      <c r="CH122" s="155"/>
      <c r="CI122" s="155"/>
      <c r="CJ122" s="155"/>
      <c r="CK122" s="155"/>
      <c r="CL122" s="155"/>
      <c r="CM122" s="156"/>
    </row>
    <row r="123" spans="1:91" x14ac:dyDescent="0.3">
      <c r="A123" s="154" t="str">
        <f>IFERROR(INDEX(Lists!$J$1:$J$24,MATCH('Budget Mapping'!E123,Lists!$I$1:$I$24,0)),"")</f>
        <v/>
      </c>
      <c r="B123" s="155" t="str">
        <f>IFERROR(INDEX(Lists!$K$1:$K$24,MATCH('Budget Mapping'!E123,Lists!$I$1:$I$24,0)),"")</f>
        <v/>
      </c>
      <c r="C123" s="155"/>
      <c r="D123" s="155" t="str">
        <f>IFERROR(VLOOKUP(C123,'COA Mapping'!$A$1:$C$533,2,FALSE),"Unmapped")</f>
        <v>Unmapped</v>
      </c>
      <c r="E123" s="156" t="str">
        <f>IFERROR(VLOOKUP(C123,'COA Mapping'!$A$1:$C$533,3,FALSE),"Unmapped")</f>
        <v>Unmapped</v>
      </c>
      <c r="F123" s="157">
        <f t="shared" si="1"/>
        <v>0</v>
      </c>
      <c r="G123" s="154"/>
      <c r="H123" s="155"/>
      <c r="I123" s="155"/>
      <c r="J123" s="155"/>
      <c r="K123" s="156"/>
      <c r="L123" s="154"/>
      <c r="M123" s="155"/>
      <c r="N123" s="155"/>
      <c r="O123" s="155"/>
      <c r="P123" s="155"/>
      <c r="Q123" s="155"/>
      <c r="R123" s="155"/>
      <c r="S123" s="155"/>
      <c r="T123" s="155"/>
      <c r="U123" s="155"/>
      <c r="V123" s="155"/>
      <c r="W123" s="155"/>
      <c r="X123" s="155"/>
      <c r="Y123" s="155"/>
      <c r="Z123" s="155"/>
      <c r="AA123" s="155"/>
      <c r="AB123" s="155"/>
      <c r="AC123" s="155"/>
      <c r="AD123" s="155"/>
      <c r="AE123" s="156"/>
      <c r="AF123" s="154"/>
      <c r="AG123" s="155"/>
      <c r="AH123" s="155"/>
      <c r="AI123" s="155"/>
      <c r="AJ123" s="155"/>
      <c r="AK123" s="155"/>
      <c r="AL123" s="155"/>
      <c r="AM123" s="155"/>
      <c r="AN123" s="155"/>
      <c r="AO123" s="155"/>
      <c r="AP123" s="155"/>
      <c r="AQ123" s="155"/>
      <c r="AR123" s="155"/>
      <c r="AS123" s="155"/>
      <c r="AT123" s="155"/>
      <c r="AU123" s="155"/>
      <c r="AV123" s="155"/>
      <c r="AW123" s="155"/>
      <c r="AX123" s="155"/>
      <c r="AY123" s="156"/>
      <c r="AZ123" s="154"/>
      <c r="BA123" s="155"/>
      <c r="BB123" s="155"/>
      <c r="BC123" s="155"/>
      <c r="BD123" s="155"/>
      <c r="BE123" s="155"/>
      <c r="BF123" s="155"/>
      <c r="BG123" s="155"/>
      <c r="BH123" s="155"/>
      <c r="BI123" s="155"/>
      <c r="BJ123" s="155"/>
      <c r="BK123" s="155"/>
      <c r="BL123" s="155"/>
      <c r="BM123" s="155"/>
      <c r="BN123" s="155"/>
      <c r="BO123" s="155"/>
      <c r="BP123" s="155"/>
      <c r="BQ123" s="155"/>
      <c r="BR123" s="155"/>
      <c r="BS123" s="156"/>
      <c r="BT123" s="154"/>
      <c r="BU123" s="155"/>
      <c r="BV123" s="155"/>
      <c r="BW123" s="155"/>
      <c r="BX123" s="155"/>
      <c r="BY123" s="155"/>
      <c r="BZ123" s="155"/>
      <c r="CA123" s="155"/>
      <c r="CB123" s="155"/>
      <c r="CC123" s="155"/>
      <c r="CD123" s="155"/>
      <c r="CE123" s="155"/>
      <c r="CF123" s="155"/>
      <c r="CG123" s="155"/>
      <c r="CH123" s="155"/>
      <c r="CI123" s="155"/>
      <c r="CJ123" s="155"/>
      <c r="CK123" s="155"/>
      <c r="CL123" s="155"/>
      <c r="CM123" s="156"/>
    </row>
    <row r="124" spans="1:91" x14ac:dyDescent="0.3">
      <c r="A124" s="154" t="str">
        <f>IFERROR(INDEX(Lists!$J$1:$J$24,MATCH('Budget Mapping'!E124,Lists!$I$1:$I$24,0)),"")</f>
        <v/>
      </c>
      <c r="B124" s="155" t="str">
        <f>IFERROR(INDEX(Lists!$K$1:$K$24,MATCH('Budget Mapping'!E124,Lists!$I$1:$I$24,0)),"")</f>
        <v/>
      </c>
      <c r="C124" s="155"/>
      <c r="D124" s="155" t="str">
        <f>IFERROR(VLOOKUP(C124,'COA Mapping'!$A$1:$C$533,2,FALSE),"Unmapped")</f>
        <v>Unmapped</v>
      </c>
      <c r="E124" s="156" t="str">
        <f>IFERROR(VLOOKUP(C124,'COA Mapping'!$A$1:$C$533,3,FALSE),"Unmapped")</f>
        <v>Unmapped</v>
      </c>
      <c r="F124" s="157">
        <f t="shared" si="1"/>
        <v>0</v>
      </c>
      <c r="G124" s="154"/>
      <c r="H124" s="155"/>
      <c r="I124" s="155"/>
      <c r="J124" s="155"/>
      <c r="K124" s="156"/>
      <c r="L124" s="154"/>
      <c r="M124" s="155"/>
      <c r="N124" s="155"/>
      <c r="O124" s="155"/>
      <c r="P124" s="155"/>
      <c r="Q124" s="155"/>
      <c r="R124" s="155"/>
      <c r="S124" s="155"/>
      <c r="T124" s="155"/>
      <c r="U124" s="155"/>
      <c r="V124" s="155"/>
      <c r="W124" s="155"/>
      <c r="X124" s="155"/>
      <c r="Y124" s="155"/>
      <c r="Z124" s="155"/>
      <c r="AA124" s="155"/>
      <c r="AB124" s="155"/>
      <c r="AC124" s="155"/>
      <c r="AD124" s="155"/>
      <c r="AE124" s="156"/>
      <c r="AF124" s="154"/>
      <c r="AG124" s="155"/>
      <c r="AH124" s="155"/>
      <c r="AI124" s="155"/>
      <c r="AJ124" s="155"/>
      <c r="AK124" s="155"/>
      <c r="AL124" s="155"/>
      <c r="AM124" s="155"/>
      <c r="AN124" s="155"/>
      <c r="AO124" s="155"/>
      <c r="AP124" s="155"/>
      <c r="AQ124" s="155"/>
      <c r="AR124" s="155"/>
      <c r="AS124" s="155"/>
      <c r="AT124" s="155"/>
      <c r="AU124" s="155"/>
      <c r="AV124" s="155"/>
      <c r="AW124" s="155"/>
      <c r="AX124" s="155"/>
      <c r="AY124" s="156"/>
      <c r="AZ124" s="154"/>
      <c r="BA124" s="155"/>
      <c r="BB124" s="155"/>
      <c r="BC124" s="155"/>
      <c r="BD124" s="155"/>
      <c r="BE124" s="155"/>
      <c r="BF124" s="155"/>
      <c r="BG124" s="155"/>
      <c r="BH124" s="155"/>
      <c r="BI124" s="155"/>
      <c r="BJ124" s="155"/>
      <c r="BK124" s="155"/>
      <c r="BL124" s="155"/>
      <c r="BM124" s="155"/>
      <c r="BN124" s="155"/>
      <c r="BO124" s="155"/>
      <c r="BP124" s="155"/>
      <c r="BQ124" s="155"/>
      <c r="BR124" s="155"/>
      <c r="BS124" s="156"/>
      <c r="BT124" s="154"/>
      <c r="BU124" s="155"/>
      <c r="BV124" s="155"/>
      <c r="BW124" s="155"/>
      <c r="BX124" s="155"/>
      <c r="BY124" s="155"/>
      <c r="BZ124" s="155"/>
      <c r="CA124" s="155"/>
      <c r="CB124" s="155"/>
      <c r="CC124" s="155"/>
      <c r="CD124" s="155"/>
      <c r="CE124" s="155"/>
      <c r="CF124" s="155"/>
      <c r="CG124" s="155"/>
      <c r="CH124" s="155"/>
      <c r="CI124" s="155"/>
      <c r="CJ124" s="155"/>
      <c r="CK124" s="155"/>
      <c r="CL124" s="155"/>
      <c r="CM124" s="156"/>
    </row>
    <row r="125" spans="1:91" x14ac:dyDescent="0.3">
      <c r="A125" s="154" t="str">
        <f>IFERROR(INDEX(Lists!$J$1:$J$24,MATCH('Budget Mapping'!E125,Lists!$I$1:$I$24,0)),"")</f>
        <v/>
      </c>
      <c r="B125" s="155" t="str">
        <f>IFERROR(INDEX(Lists!$K$1:$K$24,MATCH('Budget Mapping'!E125,Lists!$I$1:$I$24,0)),"")</f>
        <v/>
      </c>
      <c r="C125" s="155"/>
      <c r="D125" s="155" t="str">
        <f>IFERROR(VLOOKUP(C125,'COA Mapping'!$A$1:$C$533,2,FALSE),"Unmapped")</f>
        <v>Unmapped</v>
      </c>
      <c r="E125" s="156" t="str">
        <f>IFERROR(VLOOKUP(C125,'COA Mapping'!$A$1:$C$533,3,FALSE),"Unmapped")</f>
        <v>Unmapped</v>
      </c>
      <c r="F125" s="157">
        <f t="shared" si="1"/>
        <v>0</v>
      </c>
      <c r="G125" s="154"/>
      <c r="H125" s="155"/>
      <c r="I125" s="155"/>
      <c r="J125" s="155"/>
      <c r="K125" s="156"/>
      <c r="L125" s="154"/>
      <c r="M125" s="155"/>
      <c r="N125" s="155"/>
      <c r="O125" s="155"/>
      <c r="P125" s="155"/>
      <c r="Q125" s="155"/>
      <c r="R125" s="155"/>
      <c r="S125" s="155"/>
      <c r="T125" s="155"/>
      <c r="U125" s="155"/>
      <c r="V125" s="155"/>
      <c r="W125" s="155"/>
      <c r="X125" s="155"/>
      <c r="Y125" s="155"/>
      <c r="Z125" s="155"/>
      <c r="AA125" s="155"/>
      <c r="AB125" s="155"/>
      <c r="AC125" s="155"/>
      <c r="AD125" s="155"/>
      <c r="AE125" s="156"/>
      <c r="AF125" s="154"/>
      <c r="AG125" s="155"/>
      <c r="AH125" s="155"/>
      <c r="AI125" s="155"/>
      <c r="AJ125" s="155"/>
      <c r="AK125" s="155"/>
      <c r="AL125" s="155"/>
      <c r="AM125" s="155"/>
      <c r="AN125" s="155"/>
      <c r="AO125" s="155"/>
      <c r="AP125" s="155"/>
      <c r="AQ125" s="155"/>
      <c r="AR125" s="155"/>
      <c r="AS125" s="155"/>
      <c r="AT125" s="155"/>
      <c r="AU125" s="155"/>
      <c r="AV125" s="155"/>
      <c r="AW125" s="155"/>
      <c r="AX125" s="155"/>
      <c r="AY125" s="156"/>
      <c r="AZ125" s="154"/>
      <c r="BA125" s="155"/>
      <c r="BB125" s="155"/>
      <c r="BC125" s="155"/>
      <c r="BD125" s="155"/>
      <c r="BE125" s="155"/>
      <c r="BF125" s="155"/>
      <c r="BG125" s="155"/>
      <c r="BH125" s="155"/>
      <c r="BI125" s="155"/>
      <c r="BJ125" s="155"/>
      <c r="BK125" s="155"/>
      <c r="BL125" s="155"/>
      <c r="BM125" s="155"/>
      <c r="BN125" s="155"/>
      <c r="BO125" s="155"/>
      <c r="BP125" s="155"/>
      <c r="BQ125" s="155"/>
      <c r="BR125" s="155"/>
      <c r="BS125" s="156"/>
      <c r="BT125" s="154"/>
      <c r="BU125" s="155"/>
      <c r="BV125" s="155"/>
      <c r="BW125" s="155"/>
      <c r="BX125" s="155"/>
      <c r="BY125" s="155"/>
      <c r="BZ125" s="155"/>
      <c r="CA125" s="155"/>
      <c r="CB125" s="155"/>
      <c r="CC125" s="155"/>
      <c r="CD125" s="155"/>
      <c r="CE125" s="155"/>
      <c r="CF125" s="155"/>
      <c r="CG125" s="155"/>
      <c r="CH125" s="155"/>
      <c r="CI125" s="155"/>
      <c r="CJ125" s="155"/>
      <c r="CK125" s="155"/>
      <c r="CL125" s="155"/>
      <c r="CM125" s="156"/>
    </row>
    <row r="126" spans="1:91" x14ac:dyDescent="0.3">
      <c r="A126" s="154" t="str">
        <f>IFERROR(INDEX(Lists!$J$1:$J$24,MATCH('Budget Mapping'!E126,Lists!$I$1:$I$24,0)),"")</f>
        <v/>
      </c>
      <c r="B126" s="155" t="str">
        <f>IFERROR(INDEX(Lists!$K$1:$K$24,MATCH('Budget Mapping'!E126,Lists!$I$1:$I$24,0)),"")</f>
        <v/>
      </c>
      <c r="C126" s="155"/>
      <c r="D126" s="155" t="str">
        <f>IFERROR(VLOOKUP(C126,'COA Mapping'!$A$1:$C$533,2,FALSE),"Unmapped")</f>
        <v>Unmapped</v>
      </c>
      <c r="E126" s="156" t="str">
        <f>IFERROR(VLOOKUP(C126,'COA Mapping'!$A$1:$C$533,3,FALSE),"Unmapped")</f>
        <v>Unmapped</v>
      </c>
      <c r="F126" s="157">
        <f t="shared" si="1"/>
        <v>0</v>
      </c>
      <c r="G126" s="154"/>
      <c r="H126" s="155"/>
      <c r="I126" s="155"/>
      <c r="J126" s="155"/>
      <c r="K126" s="156"/>
      <c r="L126" s="154"/>
      <c r="M126" s="155"/>
      <c r="N126" s="155"/>
      <c r="O126" s="155"/>
      <c r="P126" s="155"/>
      <c r="Q126" s="155"/>
      <c r="R126" s="155"/>
      <c r="S126" s="155"/>
      <c r="T126" s="155"/>
      <c r="U126" s="155"/>
      <c r="V126" s="155"/>
      <c r="W126" s="155"/>
      <c r="X126" s="155"/>
      <c r="Y126" s="155"/>
      <c r="Z126" s="155"/>
      <c r="AA126" s="155"/>
      <c r="AB126" s="155"/>
      <c r="AC126" s="155"/>
      <c r="AD126" s="155"/>
      <c r="AE126" s="156"/>
      <c r="AF126" s="154"/>
      <c r="AG126" s="155"/>
      <c r="AH126" s="155"/>
      <c r="AI126" s="155"/>
      <c r="AJ126" s="155"/>
      <c r="AK126" s="155"/>
      <c r="AL126" s="155"/>
      <c r="AM126" s="155"/>
      <c r="AN126" s="155"/>
      <c r="AO126" s="155"/>
      <c r="AP126" s="155"/>
      <c r="AQ126" s="155"/>
      <c r="AR126" s="155"/>
      <c r="AS126" s="155"/>
      <c r="AT126" s="155"/>
      <c r="AU126" s="155"/>
      <c r="AV126" s="155"/>
      <c r="AW126" s="155"/>
      <c r="AX126" s="155"/>
      <c r="AY126" s="156"/>
      <c r="AZ126" s="154"/>
      <c r="BA126" s="155"/>
      <c r="BB126" s="155"/>
      <c r="BC126" s="155"/>
      <c r="BD126" s="155"/>
      <c r="BE126" s="155"/>
      <c r="BF126" s="155"/>
      <c r="BG126" s="155"/>
      <c r="BH126" s="155"/>
      <c r="BI126" s="155"/>
      <c r="BJ126" s="155"/>
      <c r="BK126" s="155"/>
      <c r="BL126" s="155"/>
      <c r="BM126" s="155"/>
      <c r="BN126" s="155"/>
      <c r="BO126" s="155"/>
      <c r="BP126" s="155"/>
      <c r="BQ126" s="155"/>
      <c r="BR126" s="155"/>
      <c r="BS126" s="156"/>
      <c r="BT126" s="154"/>
      <c r="BU126" s="155"/>
      <c r="BV126" s="155"/>
      <c r="BW126" s="155"/>
      <c r="BX126" s="155"/>
      <c r="BY126" s="155"/>
      <c r="BZ126" s="155"/>
      <c r="CA126" s="155"/>
      <c r="CB126" s="155"/>
      <c r="CC126" s="155"/>
      <c r="CD126" s="155"/>
      <c r="CE126" s="155"/>
      <c r="CF126" s="155"/>
      <c r="CG126" s="155"/>
      <c r="CH126" s="155"/>
      <c r="CI126" s="155"/>
      <c r="CJ126" s="155"/>
      <c r="CK126" s="155"/>
      <c r="CL126" s="155"/>
      <c r="CM126" s="156"/>
    </row>
    <row r="127" spans="1:91" x14ac:dyDescent="0.3">
      <c r="A127" s="154" t="str">
        <f>IFERROR(INDEX(Lists!$J$1:$J$24,MATCH('Budget Mapping'!E127,Lists!$I$1:$I$24,0)),"")</f>
        <v/>
      </c>
      <c r="B127" s="155" t="str">
        <f>IFERROR(INDEX(Lists!$K$1:$K$24,MATCH('Budget Mapping'!E127,Lists!$I$1:$I$24,0)),"")</f>
        <v/>
      </c>
      <c r="C127" s="155"/>
      <c r="D127" s="155" t="str">
        <f>IFERROR(VLOOKUP(C127,'COA Mapping'!$A$1:$C$533,2,FALSE),"Unmapped")</f>
        <v>Unmapped</v>
      </c>
      <c r="E127" s="156" t="str">
        <f>IFERROR(VLOOKUP(C127,'COA Mapping'!$A$1:$C$533,3,FALSE),"Unmapped")</f>
        <v>Unmapped</v>
      </c>
      <c r="F127" s="157">
        <f t="shared" si="1"/>
        <v>0</v>
      </c>
      <c r="G127" s="154"/>
      <c r="H127" s="155"/>
      <c r="I127" s="155"/>
      <c r="J127" s="155"/>
      <c r="K127" s="156"/>
      <c r="L127" s="154"/>
      <c r="M127" s="155"/>
      <c r="N127" s="155"/>
      <c r="O127" s="155"/>
      <c r="P127" s="155"/>
      <c r="Q127" s="155"/>
      <c r="R127" s="155"/>
      <c r="S127" s="155"/>
      <c r="T127" s="155"/>
      <c r="U127" s="155"/>
      <c r="V127" s="155"/>
      <c r="W127" s="155"/>
      <c r="X127" s="155"/>
      <c r="Y127" s="155"/>
      <c r="Z127" s="155"/>
      <c r="AA127" s="155"/>
      <c r="AB127" s="155"/>
      <c r="AC127" s="155"/>
      <c r="AD127" s="155"/>
      <c r="AE127" s="156"/>
      <c r="AF127" s="154"/>
      <c r="AG127" s="155"/>
      <c r="AH127" s="155"/>
      <c r="AI127" s="155"/>
      <c r="AJ127" s="155"/>
      <c r="AK127" s="155"/>
      <c r="AL127" s="155"/>
      <c r="AM127" s="155"/>
      <c r="AN127" s="155"/>
      <c r="AO127" s="155"/>
      <c r="AP127" s="155"/>
      <c r="AQ127" s="155"/>
      <c r="AR127" s="155"/>
      <c r="AS127" s="155"/>
      <c r="AT127" s="155"/>
      <c r="AU127" s="155"/>
      <c r="AV127" s="155"/>
      <c r="AW127" s="155"/>
      <c r="AX127" s="155"/>
      <c r="AY127" s="156"/>
      <c r="AZ127" s="154"/>
      <c r="BA127" s="155"/>
      <c r="BB127" s="155"/>
      <c r="BC127" s="155"/>
      <c r="BD127" s="155"/>
      <c r="BE127" s="155"/>
      <c r="BF127" s="155"/>
      <c r="BG127" s="155"/>
      <c r="BH127" s="155"/>
      <c r="BI127" s="155"/>
      <c r="BJ127" s="155"/>
      <c r="BK127" s="155"/>
      <c r="BL127" s="155"/>
      <c r="BM127" s="155"/>
      <c r="BN127" s="155"/>
      <c r="BO127" s="155"/>
      <c r="BP127" s="155"/>
      <c r="BQ127" s="155"/>
      <c r="BR127" s="155"/>
      <c r="BS127" s="156"/>
      <c r="BT127" s="154"/>
      <c r="BU127" s="155"/>
      <c r="BV127" s="155"/>
      <c r="BW127" s="155"/>
      <c r="BX127" s="155"/>
      <c r="BY127" s="155"/>
      <c r="BZ127" s="155"/>
      <c r="CA127" s="155"/>
      <c r="CB127" s="155"/>
      <c r="CC127" s="155"/>
      <c r="CD127" s="155"/>
      <c r="CE127" s="155"/>
      <c r="CF127" s="155"/>
      <c r="CG127" s="155"/>
      <c r="CH127" s="155"/>
      <c r="CI127" s="155"/>
      <c r="CJ127" s="155"/>
      <c r="CK127" s="155"/>
      <c r="CL127" s="155"/>
      <c r="CM127" s="156"/>
    </row>
    <row r="128" spans="1:91" x14ac:dyDescent="0.3">
      <c r="A128" s="154" t="str">
        <f>IFERROR(INDEX(Lists!$J$1:$J$24,MATCH('Budget Mapping'!E128,Lists!$I$1:$I$24,0)),"")</f>
        <v/>
      </c>
      <c r="B128" s="155" t="str">
        <f>IFERROR(INDEX(Lists!$K$1:$K$24,MATCH('Budget Mapping'!E128,Lists!$I$1:$I$24,0)),"")</f>
        <v/>
      </c>
      <c r="C128" s="155"/>
      <c r="D128" s="155" t="str">
        <f>IFERROR(VLOOKUP(C128,'COA Mapping'!$A$1:$C$533,2,FALSE),"Unmapped")</f>
        <v>Unmapped</v>
      </c>
      <c r="E128" s="156" t="str">
        <f>IFERROR(VLOOKUP(C128,'COA Mapping'!$A$1:$C$533,3,FALSE),"Unmapped")</f>
        <v>Unmapped</v>
      </c>
      <c r="F128" s="157">
        <f t="shared" si="1"/>
        <v>0</v>
      </c>
      <c r="G128" s="154"/>
      <c r="H128" s="155"/>
      <c r="I128" s="155"/>
      <c r="J128" s="155"/>
      <c r="K128" s="156"/>
      <c r="L128" s="154"/>
      <c r="M128" s="155"/>
      <c r="N128" s="155"/>
      <c r="O128" s="155"/>
      <c r="P128" s="155"/>
      <c r="Q128" s="155"/>
      <c r="R128" s="155"/>
      <c r="S128" s="155"/>
      <c r="T128" s="155"/>
      <c r="U128" s="155"/>
      <c r="V128" s="155"/>
      <c r="W128" s="155"/>
      <c r="X128" s="155"/>
      <c r="Y128" s="155"/>
      <c r="Z128" s="155"/>
      <c r="AA128" s="155"/>
      <c r="AB128" s="155"/>
      <c r="AC128" s="155"/>
      <c r="AD128" s="155"/>
      <c r="AE128" s="156"/>
      <c r="AF128" s="154"/>
      <c r="AG128" s="155"/>
      <c r="AH128" s="155"/>
      <c r="AI128" s="155"/>
      <c r="AJ128" s="155"/>
      <c r="AK128" s="155"/>
      <c r="AL128" s="155"/>
      <c r="AM128" s="155"/>
      <c r="AN128" s="155"/>
      <c r="AO128" s="155"/>
      <c r="AP128" s="155"/>
      <c r="AQ128" s="155"/>
      <c r="AR128" s="155"/>
      <c r="AS128" s="155"/>
      <c r="AT128" s="155"/>
      <c r="AU128" s="155"/>
      <c r="AV128" s="155"/>
      <c r="AW128" s="155"/>
      <c r="AX128" s="155"/>
      <c r="AY128" s="156"/>
      <c r="AZ128" s="154"/>
      <c r="BA128" s="155"/>
      <c r="BB128" s="155"/>
      <c r="BC128" s="155"/>
      <c r="BD128" s="155"/>
      <c r="BE128" s="155"/>
      <c r="BF128" s="155"/>
      <c r="BG128" s="155"/>
      <c r="BH128" s="155"/>
      <c r="BI128" s="155"/>
      <c r="BJ128" s="155"/>
      <c r="BK128" s="155"/>
      <c r="BL128" s="155"/>
      <c r="BM128" s="155"/>
      <c r="BN128" s="155"/>
      <c r="BO128" s="155"/>
      <c r="BP128" s="155"/>
      <c r="BQ128" s="155"/>
      <c r="BR128" s="155"/>
      <c r="BS128" s="156"/>
      <c r="BT128" s="154"/>
      <c r="BU128" s="155"/>
      <c r="BV128" s="155"/>
      <c r="BW128" s="155"/>
      <c r="BX128" s="155"/>
      <c r="BY128" s="155"/>
      <c r="BZ128" s="155"/>
      <c r="CA128" s="155"/>
      <c r="CB128" s="155"/>
      <c r="CC128" s="155"/>
      <c r="CD128" s="155"/>
      <c r="CE128" s="155"/>
      <c r="CF128" s="155"/>
      <c r="CG128" s="155"/>
      <c r="CH128" s="155"/>
      <c r="CI128" s="155"/>
      <c r="CJ128" s="155"/>
      <c r="CK128" s="155"/>
      <c r="CL128" s="155"/>
      <c r="CM128" s="156"/>
    </row>
    <row r="129" spans="1:91" x14ac:dyDescent="0.3">
      <c r="A129" s="154" t="str">
        <f>IFERROR(INDEX(Lists!$J$1:$J$24,MATCH('Budget Mapping'!E129,Lists!$I$1:$I$24,0)),"")</f>
        <v/>
      </c>
      <c r="B129" s="155" t="str">
        <f>IFERROR(INDEX(Lists!$K$1:$K$24,MATCH('Budget Mapping'!E129,Lists!$I$1:$I$24,0)),"")</f>
        <v/>
      </c>
      <c r="C129" s="155"/>
      <c r="D129" s="155" t="str">
        <f>IFERROR(VLOOKUP(C129,'COA Mapping'!$A$1:$C$533,2,FALSE),"Unmapped")</f>
        <v>Unmapped</v>
      </c>
      <c r="E129" s="156" t="str">
        <f>IFERROR(VLOOKUP(C129,'COA Mapping'!$A$1:$C$533,3,FALSE),"Unmapped")</f>
        <v>Unmapped</v>
      </c>
      <c r="F129" s="157">
        <f t="shared" si="1"/>
        <v>0</v>
      </c>
      <c r="G129" s="154"/>
      <c r="H129" s="155"/>
      <c r="I129" s="155"/>
      <c r="J129" s="155"/>
      <c r="K129" s="156"/>
      <c r="L129" s="154"/>
      <c r="M129" s="155"/>
      <c r="N129" s="155"/>
      <c r="O129" s="155"/>
      <c r="P129" s="155"/>
      <c r="Q129" s="155"/>
      <c r="R129" s="155"/>
      <c r="S129" s="155"/>
      <c r="T129" s="155"/>
      <c r="U129" s="155"/>
      <c r="V129" s="155"/>
      <c r="W129" s="155"/>
      <c r="X129" s="155"/>
      <c r="Y129" s="155"/>
      <c r="Z129" s="155"/>
      <c r="AA129" s="155"/>
      <c r="AB129" s="155"/>
      <c r="AC129" s="155"/>
      <c r="AD129" s="155"/>
      <c r="AE129" s="156"/>
      <c r="AF129" s="154"/>
      <c r="AG129" s="155"/>
      <c r="AH129" s="155"/>
      <c r="AI129" s="155"/>
      <c r="AJ129" s="155"/>
      <c r="AK129" s="155"/>
      <c r="AL129" s="155"/>
      <c r="AM129" s="155"/>
      <c r="AN129" s="155"/>
      <c r="AO129" s="155"/>
      <c r="AP129" s="155"/>
      <c r="AQ129" s="155"/>
      <c r="AR129" s="155"/>
      <c r="AS129" s="155"/>
      <c r="AT129" s="155"/>
      <c r="AU129" s="155"/>
      <c r="AV129" s="155"/>
      <c r="AW129" s="155"/>
      <c r="AX129" s="155"/>
      <c r="AY129" s="156"/>
      <c r="AZ129" s="154"/>
      <c r="BA129" s="155"/>
      <c r="BB129" s="155"/>
      <c r="BC129" s="155"/>
      <c r="BD129" s="155"/>
      <c r="BE129" s="155"/>
      <c r="BF129" s="155"/>
      <c r="BG129" s="155"/>
      <c r="BH129" s="155"/>
      <c r="BI129" s="155"/>
      <c r="BJ129" s="155"/>
      <c r="BK129" s="155"/>
      <c r="BL129" s="155"/>
      <c r="BM129" s="155"/>
      <c r="BN129" s="155"/>
      <c r="BO129" s="155"/>
      <c r="BP129" s="155"/>
      <c r="BQ129" s="155"/>
      <c r="BR129" s="155"/>
      <c r="BS129" s="156"/>
      <c r="BT129" s="154"/>
      <c r="BU129" s="155"/>
      <c r="BV129" s="155"/>
      <c r="BW129" s="155"/>
      <c r="BX129" s="155"/>
      <c r="BY129" s="155"/>
      <c r="BZ129" s="155"/>
      <c r="CA129" s="155"/>
      <c r="CB129" s="155"/>
      <c r="CC129" s="155"/>
      <c r="CD129" s="155"/>
      <c r="CE129" s="155"/>
      <c r="CF129" s="155"/>
      <c r="CG129" s="155"/>
      <c r="CH129" s="155"/>
      <c r="CI129" s="155"/>
      <c r="CJ129" s="155"/>
      <c r="CK129" s="155"/>
      <c r="CL129" s="155"/>
      <c r="CM129" s="156"/>
    </row>
    <row r="130" spans="1:91" x14ac:dyDescent="0.3">
      <c r="A130" s="154" t="str">
        <f>IFERROR(INDEX(Lists!$J$1:$J$24,MATCH('Budget Mapping'!E130,Lists!$I$1:$I$24,0)),"")</f>
        <v/>
      </c>
      <c r="B130" s="155" t="str">
        <f>IFERROR(INDEX(Lists!$K$1:$K$24,MATCH('Budget Mapping'!E130,Lists!$I$1:$I$24,0)),"")</f>
        <v/>
      </c>
      <c r="C130" s="155"/>
      <c r="D130" s="155" t="str">
        <f>IFERROR(VLOOKUP(C130,'COA Mapping'!$A$1:$C$533,2,FALSE),"Unmapped")</f>
        <v>Unmapped</v>
      </c>
      <c r="E130" s="156" t="str">
        <f>IFERROR(VLOOKUP(C130,'COA Mapping'!$A$1:$C$533,3,FALSE),"Unmapped")</f>
        <v>Unmapped</v>
      </c>
      <c r="F130" s="157">
        <f t="shared" ref="F130:F193" si="2">SUM(G130:CM130)</f>
        <v>0</v>
      </c>
      <c r="G130" s="154"/>
      <c r="H130" s="155"/>
      <c r="I130" s="155"/>
      <c r="J130" s="155"/>
      <c r="K130" s="156"/>
      <c r="L130" s="154"/>
      <c r="M130" s="155"/>
      <c r="N130" s="155"/>
      <c r="O130" s="155"/>
      <c r="P130" s="155"/>
      <c r="Q130" s="155"/>
      <c r="R130" s="155"/>
      <c r="S130" s="155"/>
      <c r="T130" s="155"/>
      <c r="U130" s="155"/>
      <c r="V130" s="155"/>
      <c r="W130" s="155"/>
      <c r="X130" s="155"/>
      <c r="Y130" s="155"/>
      <c r="Z130" s="155"/>
      <c r="AA130" s="155"/>
      <c r="AB130" s="155"/>
      <c r="AC130" s="155"/>
      <c r="AD130" s="155"/>
      <c r="AE130" s="156"/>
      <c r="AF130" s="154"/>
      <c r="AG130" s="155"/>
      <c r="AH130" s="155"/>
      <c r="AI130" s="155"/>
      <c r="AJ130" s="155"/>
      <c r="AK130" s="155"/>
      <c r="AL130" s="155"/>
      <c r="AM130" s="155"/>
      <c r="AN130" s="155"/>
      <c r="AO130" s="155"/>
      <c r="AP130" s="155"/>
      <c r="AQ130" s="155"/>
      <c r="AR130" s="155"/>
      <c r="AS130" s="155"/>
      <c r="AT130" s="155"/>
      <c r="AU130" s="155"/>
      <c r="AV130" s="155"/>
      <c r="AW130" s="155"/>
      <c r="AX130" s="155"/>
      <c r="AY130" s="156"/>
      <c r="AZ130" s="154"/>
      <c r="BA130" s="155"/>
      <c r="BB130" s="155"/>
      <c r="BC130" s="155"/>
      <c r="BD130" s="155"/>
      <c r="BE130" s="155"/>
      <c r="BF130" s="155"/>
      <c r="BG130" s="155"/>
      <c r="BH130" s="155"/>
      <c r="BI130" s="155"/>
      <c r="BJ130" s="155"/>
      <c r="BK130" s="155"/>
      <c r="BL130" s="155"/>
      <c r="BM130" s="155"/>
      <c r="BN130" s="155"/>
      <c r="BO130" s="155"/>
      <c r="BP130" s="155"/>
      <c r="BQ130" s="155"/>
      <c r="BR130" s="155"/>
      <c r="BS130" s="156"/>
      <c r="BT130" s="154"/>
      <c r="BU130" s="155"/>
      <c r="BV130" s="155"/>
      <c r="BW130" s="155"/>
      <c r="BX130" s="155"/>
      <c r="BY130" s="155"/>
      <c r="BZ130" s="155"/>
      <c r="CA130" s="155"/>
      <c r="CB130" s="155"/>
      <c r="CC130" s="155"/>
      <c r="CD130" s="155"/>
      <c r="CE130" s="155"/>
      <c r="CF130" s="155"/>
      <c r="CG130" s="155"/>
      <c r="CH130" s="155"/>
      <c r="CI130" s="155"/>
      <c r="CJ130" s="155"/>
      <c r="CK130" s="155"/>
      <c r="CL130" s="155"/>
      <c r="CM130" s="156"/>
    </row>
    <row r="131" spans="1:91" x14ac:dyDescent="0.3">
      <c r="A131" s="154" t="str">
        <f>IFERROR(INDEX(Lists!$J$1:$J$24,MATCH('Budget Mapping'!E131,Lists!$I$1:$I$24,0)),"")</f>
        <v/>
      </c>
      <c r="B131" s="155" t="str">
        <f>IFERROR(INDEX(Lists!$K$1:$K$24,MATCH('Budget Mapping'!E131,Lists!$I$1:$I$24,0)),"")</f>
        <v/>
      </c>
      <c r="C131" s="155"/>
      <c r="D131" s="155" t="str">
        <f>IFERROR(VLOOKUP(C131,'COA Mapping'!$A$1:$C$533,2,FALSE),"Unmapped")</f>
        <v>Unmapped</v>
      </c>
      <c r="E131" s="156" t="str">
        <f>IFERROR(VLOOKUP(C131,'COA Mapping'!$A$1:$C$533,3,FALSE),"Unmapped")</f>
        <v>Unmapped</v>
      </c>
      <c r="F131" s="157">
        <f t="shared" si="2"/>
        <v>0</v>
      </c>
      <c r="G131" s="154"/>
      <c r="H131" s="155"/>
      <c r="I131" s="155"/>
      <c r="J131" s="155"/>
      <c r="K131" s="156"/>
      <c r="L131" s="154"/>
      <c r="M131" s="155"/>
      <c r="N131" s="155"/>
      <c r="O131" s="155"/>
      <c r="P131" s="155"/>
      <c r="Q131" s="155"/>
      <c r="R131" s="155"/>
      <c r="S131" s="155"/>
      <c r="T131" s="155"/>
      <c r="U131" s="155"/>
      <c r="V131" s="155"/>
      <c r="W131" s="155"/>
      <c r="X131" s="155"/>
      <c r="Y131" s="155"/>
      <c r="Z131" s="155"/>
      <c r="AA131" s="155"/>
      <c r="AB131" s="155"/>
      <c r="AC131" s="155"/>
      <c r="AD131" s="155"/>
      <c r="AE131" s="156"/>
      <c r="AF131" s="154"/>
      <c r="AG131" s="155"/>
      <c r="AH131" s="155"/>
      <c r="AI131" s="155"/>
      <c r="AJ131" s="155"/>
      <c r="AK131" s="155"/>
      <c r="AL131" s="155"/>
      <c r="AM131" s="155"/>
      <c r="AN131" s="155"/>
      <c r="AO131" s="155"/>
      <c r="AP131" s="155"/>
      <c r="AQ131" s="155"/>
      <c r="AR131" s="155"/>
      <c r="AS131" s="155"/>
      <c r="AT131" s="155"/>
      <c r="AU131" s="155"/>
      <c r="AV131" s="155"/>
      <c r="AW131" s="155"/>
      <c r="AX131" s="155"/>
      <c r="AY131" s="156"/>
      <c r="AZ131" s="154"/>
      <c r="BA131" s="155"/>
      <c r="BB131" s="155"/>
      <c r="BC131" s="155"/>
      <c r="BD131" s="155"/>
      <c r="BE131" s="155"/>
      <c r="BF131" s="155"/>
      <c r="BG131" s="155"/>
      <c r="BH131" s="155"/>
      <c r="BI131" s="155"/>
      <c r="BJ131" s="155"/>
      <c r="BK131" s="155"/>
      <c r="BL131" s="155"/>
      <c r="BM131" s="155"/>
      <c r="BN131" s="155"/>
      <c r="BO131" s="155"/>
      <c r="BP131" s="155"/>
      <c r="BQ131" s="155"/>
      <c r="BR131" s="155"/>
      <c r="BS131" s="156"/>
      <c r="BT131" s="154"/>
      <c r="BU131" s="155"/>
      <c r="BV131" s="155"/>
      <c r="BW131" s="155"/>
      <c r="BX131" s="155"/>
      <c r="BY131" s="155"/>
      <c r="BZ131" s="155"/>
      <c r="CA131" s="155"/>
      <c r="CB131" s="155"/>
      <c r="CC131" s="155"/>
      <c r="CD131" s="155"/>
      <c r="CE131" s="155"/>
      <c r="CF131" s="155"/>
      <c r="CG131" s="155"/>
      <c r="CH131" s="155"/>
      <c r="CI131" s="155"/>
      <c r="CJ131" s="155"/>
      <c r="CK131" s="155"/>
      <c r="CL131" s="155"/>
      <c r="CM131" s="156"/>
    </row>
    <row r="132" spans="1:91" x14ac:dyDescent="0.3">
      <c r="A132" s="154" t="str">
        <f>IFERROR(INDEX(Lists!$J$1:$J$24,MATCH('Budget Mapping'!E132,Lists!$I$1:$I$24,0)),"")</f>
        <v/>
      </c>
      <c r="B132" s="155" t="str">
        <f>IFERROR(INDEX(Lists!$K$1:$K$24,MATCH('Budget Mapping'!E132,Lists!$I$1:$I$24,0)),"")</f>
        <v/>
      </c>
      <c r="C132" s="155"/>
      <c r="D132" s="155" t="str">
        <f>IFERROR(VLOOKUP(C132,'COA Mapping'!$A$1:$C$533,2,FALSE),"Unmapped")</f>
        <v>Unmapped</v>
      </c>
      <c r="E132" s="156" t="str">
        <f>IFERROR(VLOOKUP(C132,'COA Mapping'!$A$1:$C$533,3,FALSE),"Unmapped")</f>
        <v>Unmapped</v>
      </c>
      <c r="F132" s="157">
        <f t="shared" si="2"/>
        <v>0</v>
      </c>
      <c r="G132" s="154"/>
      <c r="H132" s="155"/>
      <c r="I132" s="155"/>
      <c r="J132" s="155"/>
      <c r="K132" s="156"/>
      <c r="L132" s="154"/>
      <c r="M132" s="155"/>
      <c r="N132" s="155"/>
      <c r="O132" s="155"/>
      <c r="P132" s="155"/>
      <c r="Q132" s="155"/>
      <c r="R132" s="155"/>
      <c r="S132" s="155"/>
      <c r="T132" s="155"/>
      <c r="U132" s="155"/>
      <c r="V132" s="155"/>
      <c r="W132" s="155"/>
      <c r="X132" s="155"/>
      <c r="Y132" s="155"/>
      <c r="Z132" s="155"/>
      <c r="AA132" s="155"/>
      <c r="AB132" s="155"/>
      <c r="AC132" s="155"/>
      <c r="AD132" s="155"/>
      <c r="AE132" s="156"/>
      <c r="AF132" s="154"/>
      <c r="AG132" s="155"/>
      <c r="AH132" s="155"/>
      <c r="AI132" s="155"/>
      <c r="AJ132" s="155"/>
      <c r="AK132" s="155"/>
      <c r="AL132" s="155"/>
      <c r="AM132" s="155"/>
      <c r="AN132" s="155"/>
      <c r="AO132" s="155"/>
      <c r="AP132" s="155"/>
      <c r="AQ132" s="155"/>
      <c r="AR132" s="155"/>
      <c r="AS132" s="155"/>
      <c r="AT132" s="155"/>
      <c r="AU132" s="155"/>
      <c r="AV132" s="155"/>
      <c r="AW132" s="155"/>
      <c r="AX132" s="155"/>
      <c r="AY132" s="156"/>
      <c r="AZ132" s="154"/>
      <c r="BA132" s="155"/>
      <c r="BB132" s="155"/>
      <c r="BC132" s="155"/>
      <c r="BD132" s="155"/>
      <c r="BE132" s="155"/>
      <c r="BF132" s="155"/>
      <c r="BG132" s="155"/>
      <c r="BH132" s="155"/>
      <c r="BI132" s="155"/>
      <c r="BJ132" s="155"/>
      <c r="BK132" s="155"/>
      <c r="BL132" s="155"/>
      <c r="BM132" s="155"/>
      <c r="BN132" s="155"/>
      <c r="BO132" s="155"/>
      <c r="BP132" s="155"/>
      <c r="BQ132" s="155"/>
      <c r="BR132" s="155"/>
      <c r="BS132" s="156"/>
      <c r="BT132" s="154"/>
      <c r="BU132" s="155"/>
      <c r="BV132" s="155"/>
      <c r="BW132" s="155"/>
      <c r="BX132" s="155"/>
      <c r="BY132" s="155"/>
      <c r="BZ132" s="155"/>
      <c r="CA132" s="155"/>
      <c r="CB132" s="155"/>
      <c r="CC132" s="155"/>
      <c r="CD132" s="155"/>
      <c r="CE132" s="155"/>
      <c r="CF132" s="155"/>
      <c r="CG132" s="155"/>
      <c r="CH132" s="155"/>
      <c r="CI132" s="155"/>
      <c r="CJ132" s="155"/>
      <c r="CK132" s="155"/>
      <c r="CL132" s="155"/>
      <c r="CM132" s="156"/>
    </row>
    <row r="133" spans="1:91" x14ac:dyDescent="0.3">
      <c r="A133" s="154" t="str">
        <f>IFERROR(INDEX(Lists!$J$1:$J$24,MATCH('Budget Mapping'!E133,Lists!$I$1:$I$24,0)),"")</f>
        <v/>
      </c>
      <c r="B133" s="155" t="str">
        <f>IFERROR(INDEX(Lists!$K$1:$K$24,MATCH('Budget Mapping'!E133,Lists!$I$1:$I$24,0)),"")</f>
        <v/>
      </c>
      <c r="C133" s="155"/>
      <c r="D133" s="155" t="str">
        <f>IFERROR(VLOOKUP(C133,'COA Mapping'!$A$1:$C$533,2,FALSE),"Unmapped")</f>
        <v>Unmapped</v>
      </c>
      <c r="E133" s="156" t="str">
        <f>IFERROR(VLOOKUP(C133,'COA Mapping'!$A$1:$C$533,3,FALSE),"Unmapped")</f>
        <v>Unmapped</v>
      </c>
      <c r="F133" s="157">
        <f t="shared" si="2"/>
        <v>0</v>
      </c>
      <c r="G133" s="154"/>
      <c r="H133" s="155"/>
      <c r="I133" s="155"/>
      <c r="J133" s="155"/>
      <c r="K133" s="156"/>
      <c r="L133" s="154"/>
      <c r="M133" s="155"/>
      <c r="N133" s="155"/>
      <c r="O133" s="155"/>
      <c r="P133" s="155"/>
      <c r="Q133" s="155"/>
      <c r="R133" s="155"/>
      <c r="S133" s="155"/>
      <c r="T133" s="155"/>
      <c r="U133" s="155"/>
      <c r="V133" s="155"/>
      <c r="W133" s="155"/>
      <c r="X133" s="155"/>
      <c r="Y133" s="155"/>
      <c r="Z133" s="155"/>
      <c r="AA133" s="155"/>
      <c r="AB133" s="155"/>
      <c r="AC133" s="155"/>
      <c r="AD133" s="155"/>
      <c r="AE133" s="156"/>
      <c r="AF133" s="154"/>
      <c r="AG133" s="155"/>
      <c r="AH133" s="155"/>
      <c r="AI133" s="155"/>
      <c r="AJ133" s="155"/>
      <c r="AK133" s="155"/>
      <c r="AL133" s="155"/>
      <c r="AM133" s="155"/>
      <c r="AN133" s="155"/>
      <c r="AO133" s="155"/>
      <c r="AP133" s="155"/>
      <c r="AQ133" s="155"/>
      <c r="AR133" s="155"/>
      <c r="AS133" s="155"/>
      <c r="AT133" s="155"/>
      <c r="AU133" s="155"/>
      <c r="AV133" s="155"/>
      <c r="AW133" s="155"/>
      <c r="AX133" s="155"/>
      <c r="AY133" s="156"/>
      <c r="AZ133" s="154"/>
      <c r="BA133" s="155"/>
      <c r="BB133" s="155"/>
      <c r="BC133" s="155"/>
      <c r="BD133" s="155"/>
      <c r="BE133" s="155"/>
      <c r="BF133" s="155"/>
      <c r="BG133" s="155"/>
      <c r="BH133" s="155"/>
      <c r="BI133" s="155"/>
      <c r="BJ133" s="155"/>
      <c r="BK133" s="155"/>
      <c r="BL133" s="155"/>
      <c r="BM133" s="155"/>
      <c r="BN133" s="155"/>
      <c r="BO133" s="155"/>
      <c r="BP133" s="155"/>
      <c r="BQ133" s="155"/>
      <c r="BR133" s="155"/>
      <c r="BS133" s="156"/>
      <c r="BT133" s="154"/>
      <c r="BU133" s="155"/>
      <c r="BV133" s="155"/>
      <c r="BW133" s="155"/>
      <c r="BX133" s="155"/>
      <c r="BY133" s="155"/>
      <c r="BZ133" s="155"/>
      <c r="CA133" s="155"/>
      <c r="CB133" s="155"/>
      <c r="CC133" s="155"/>
      <c r="CD133" s="155"/>
      <c r="CE133" s="155"/>
      <c r="CF133" s="155"/>
      <c r="CG133" s="155"/>
      <c r="CH133" s="155"/>
      <c r="CI133" s="155"/>
      <c r="CJ133" s="155"/>
      <c r="CK133" s="155"/>
      <c r="CL133" s="155"/>
      <c r="CM133" s="156"/>
    </row>
    <row r="134" spans="1:91" x14ac:dyDescent="0.3">
      <c r="A134" s="154" t="str">
        <f>IFERROR(INDEX(Lists!$J$1:$J$24,MATCH('Budget Mapping'!E134,Lists!$I$1:$I$24,0)),"")</f>
        <v/>
      </c>
      <c r="B134" s="155" t="str">
        <f>IFERROR(INDEX(Lists!$K$1:$K$24,MATCH('Budget Mapping'!E134,Lists!$I$1:$I$24,0)),"")</f>
        <v/>
      </c>
      <c r="C134" s="155"/>
      <c r="D134" s="155" t="str">
        <f>IFERROR(VLOOKUP(C134,'COA Mapping'!$A$1:$C$533,2,FALSE),"Unmapped")</f>
        <v>Unmapped</v>
      </c>
      <c r="E134" s="156" t="str">
        <f>IFERROR(VLOOKUP(C134,'COA Mapping'!$A$1:$C$533,3,FALSE),"Unmapped")</f>
        <v>Unmapped</v>
      </c>
      <c r="F134" s="157">
        <f t="shared" si="2"/>
        <v>0</v>
      </c>
      <c r="G134" s="154"/>
      <c r="H134" s="155"/>
      <c r="I134" s="155"/>
      <c r="J134" s="155"/>
      <c r="K134" s="156"/>
      <c r="L134" s="154"/>
      <c r="M134" s="155"/>
      <c r="N134" s="155"/>
      <c r="O134" s="155"/>
      <c r="P134" s="155"/>
      <c r="Q134" s="155"/>
      <c r="R134" s="155"/>
      <c r="S134" s="155"/>
      <c r="T134" s="155"/>
      <c r="U134" s="155"/>
      <c r="V134" s="155"/>
      <c r="W134" s="155"/>
      <c r="X134" s="155"/>
      <c r="Y134" s="155"/>
      <c r="Z134" s="155"/>
      <c r="AA134" s="155"/>
      <c r="AB134" s="155"/>
      <c r="AC134" s="155"/>
      <c r="AD134" s="155"/>
      <c r="AE134" s="156"/>
      <c r="AF134" s="154"/>
      <c r="AG134" s="155"/>
      <c r="AH134" s="155"/>
      <c r="AI134" s="155"/>
      <c r="AJ134" s="155"/>
      <c r="AK134" s="155"/>
      <c r="AL134" s="155"/>
      <c r="AM134" s="155"/>
      <c r="AN134" s="155"/>
      <c r="AO134" s="155"/>
      <c r="AP134" s="155"/>
      <c r="AQ134" s="155"/>
      <c r="AR134" s="155"/>
      <c r="AS134" s="155"/>
      <c r="AT134" s="155"/>
      <c r="AU134" s="155"/>
      <c r="AV134" s="155"/>
      <c r="AW134" s="155"/>
      <c r="AX134" s="155"/>
      <c r="AY134" s="156"/>
      <c r="AZ134" s="154"/>
      <c r="BA134" s="155"/>
      <c r="BB134" s="155"/>
      <c r="BC134" s="155"/>
      <c r="BD134" s="155"/>
      <c r="BE134" s="155"/>
      <c r="BF134" s="155"/>
      <c r="BG134" s="155"/>
      <c r="BH134" s="155"/>
      <c r="BI134" s="155"/>
      <c r="BJ134" s="155"/>
      <c r="BK134" s="155"/>
      <c r="BL134" s="155"/>
      <c r="BM134" s="155"/>
      <c r="BN134" s="155"/>
      <c r="BO134" s="155"/>
      <c r="BP134" s="155"/>
      <c r="BQ134" s="155"/>
      <c r="BR134" s="155"/>
      <c r="BS134" s="156"/>
      <c r="BT134" s="154"/>
      <c r="BU134" s="155"/>
      <c r="BV134" s="155"/>
      <c r="BW134" s="155"/>
      <c r="BX134" s="155"/>
      <c r="BY134" s="155"/>
      <c r="BZ134" s="155"/>
      <c r="CA134" s="155"/>
      <c r="CB134" s="155"/>
      <c r="CC134" s="155"/>
      <c r="CD134" s="155"/>
      <c r="CE134" s="155"/>
      <c r="CF134" s="155"/>
      <c r="CG134" s="155"/>
      <c r="CH134" s="155"/>
      <c r="CI134" s="155"/>
      <c r="CJ134" s="155"/>
      <c r="CK134" s="155"/>
      <c r="CL134" s="155"/>
      <c r="CM134" s="156"/>
    </row>
    <row r="135" spans="1:91" x14ac:dyDescent="0.3">
      <c r="A135" s="154" t="str">
        <f>IFERROR(INDEX(Lists!$J$1:$J$24,MATCH('Budget Mapping'!E135,Lists!$I$1:$I$24,0)),"")</f>
        <v/>
      </c>
      <c r="B135" s="155" t="str">
        <f>IFERROR(INDEX(Lists!$K$1:$K$24,MATCH('Budget Mapping'!E135,Lists!$I$1:$I$24,0)),"")</f>
        <v/>
      </c>
      <c r="C135" s="155"/>
      <c r="D135" s="155" t="str">
        <f>IFERROR(VLOOKUP(C135,'COA Mapping'!$A$1:$C$533,2,FALSE),"Unmapped")</f>
        <v>Unmapped</v>
      </c>
      <c r="E135" s="156" t="str">
        <f>IFERROR(VLOOKUP(C135,'COA Mapping'!$A$1:$C$533,3,FALSE),"Unmapped")</f>
        <v>Unmapped</v>
      </c>
      <c r="F135" s="157">
        <f t="shared" si="2"/>
        <v>0</v>
      </c>
      <c r="G135" s="154"/>
      <c r="H135" s="155"/>
      <c r="I135" s="155"/>
      <c r="J135" s="155"/>
      <c r="K135" s="156"/>
      <c r="L135" s="154"/>
      <c r="M135" s="155"/>
      <c r="N135" s="155"/>
      <c r="O135" s="155"/>
      <c r="P135" s="155"/>
      <c r="Q135" s="155"/>
      <c r="R135" s="155"/>
      <c r="S135" s="155"/>
      <c r="T135" s="155"/>
      <c r="U135" s="155"/>
      <c r="V135" s="155"/>
      <c r="W135" s="155"/>
      <c r="X135" s="155"/>
      <c r="Y135" s="155"/>
      <c r="Z135" s="155"/>
      <c r="AA135" s="155"/>
      <c r="AB135" s="155"/>
      <c r="AC135" s="155"/>
      <c r="AD135" s="155"/>
      <c r="AE135" s="156"/>
      <c r="AF135" s="154"/>
      <c r="AG135" s="155"/>
      <c r="AH135" s="155"/>
      <c r="AI135" s="155"/>
      <c r="AJ135" s="155"/>
      <c r="AK135" s="155"/>
      <c r="AL135" s="155"/>
      <c r="AM135" s="155"/>
      <c r="AN135" s="155"/>
      <c r="AO135" s="155"/>
      <c r="AP135" s="155"/>
      <c r="AQ135" s="155"/>
      <c r="AR135" s="155"/>
      <c r="AS135" s="155"/>
      <c r="AT135" s="155"/>
      <c r="AU135" s="155"/>
      <c r="AV135" s="155"/>
      <c r="AW135" s="155"/>
      <c r="AX135" s="155"/>
      <c r="AY135" s="156"/>
      <c r="AZ135" s="154"/>
      <c r="BA135" s="155"/>
      <c r="BB135" s="155"/>
      <c r="BC135" s="155"/>
      <c r="BD135" s="155"/>
      <c r="BE135" s="155"/>
      <c r="BF135" s="155"/>
      <c r="BG135" s="155"/>
      <c r="BH135" s="155"/>
      <c r="BI135" s="155"/>
      <c r="BJ135" s="155"/>
      <c r="BK135" s="155"/>
      <c r="BL135" s="155"/>
      <c r="BM135" s="155"/>
      <c r="BN135" s="155"/>
      <c r="BO135" s="155"/>
      <c r="BP135" s="155"/>
      <c r="BQ135" s="155"/>
      <c r="BR135" s="155"/>
      <c r="BS135" s="156"/>
      <c r="BT135" s="154"/>
      <c r="BU135" s="155"/>
      <c r="BV135" s="155"/>
      <c r="BW135" s="155"/>
      <c r="BX135" s="155"/>
      <c r="BY135" s="155"/>
      <c r="BZ135" s="155"/>
      <c r="CA135" s="155"/>
      <c r="CB135" s="155"/>
      <c r="CC135" s="155"/>
      <c r="CD135" s="155"/>
      <c r="CE135" s="155"/>
      <c r="CF135" s="155"/>
      <c r="CG135" s="155"/>
      <c r="CH135" s="155"/>
      <c r="CI135" s="155"/>
      <c r="CJ135" s="155"/>
      <c r="CK135" s="155"/>
      <c r="CL135" s="155"/>
      <c r="CM135" s="156"/>
    </row>
    <row r="136" spans="1:91" x14ac:dyDescent="0.3">
      <c r="A136" s="154" t="str">
        <f>IFERROR(INDEX(Lists!$J$1:$J$24,MATCH('Budget Mapping'!E136,Lists!$I$1:$I$24,0)),"")</f>
        <v/>
      </c>
      <c r="B136" s="155" t="str">
        <f>IFERROR(INDEX(Lists!$K$1:$K$24,MATCH('Budget Mapping'!E136,Lists!$I$1:$I$24,0)),"")</f>
        <v/>
      </c>
      <c r="C136" s="155"/>
      <c r="D136" s="155" t="str">
        <f>IFERROR(VLOOKUP(C136,'COA Mapping'!$A$1:$C$533,2,FALSE),"Unmapped")</f>
        <v>Unmapped</v>
      </c>
      <c r="E136" s="156" t="str">
        <f>IFERROR(VLOOKUP(C136,'COA Mapping'!$A$1:$C$533,3,FALSE),"Unmapped")</f>
        <v>Unmapped</v>
      </c>
      <c r="F136" s="157">
        <f t="shared" si="2"/>
        <v>0</v>
      </c>
      <c r="G136" s="154"/>
      <c r="H136" s="155"/>
      <c r="I136" s="155"/>
      <c r="J136" s="155"/>
      <c r="K136" s="156"/>
      <c r="L136" s="154"/>
      <c r="M136" s="155"/>
      <c r="N136" s="155"/>
      <c r="O136" s="155"/>
      <c r="P136" s="155"/>
      <c r="Q136" s="155"/>
      <c r="R136" s="155"/>
      <c r="S136" s="155"/>
      <c r="T136" s="155"/>
      <c r="U136" s="155"/>
      <c r="V136" s="155"/>
      <c r="W136" s="155"/>
      <c r="X136" s="155"/>
      <c r="Y136" s="155"/>
      <c r="Z136" s="155"/>
      <c r="AA136" s="155"/>
      <c r="AB136" s="155"/>
      <c r="AC136" s="155"/>
      <c r="AD136" s="155"/>
      <c r="AE136" s="156"/>
      <c r="AF136" s="154"/>
      <c r="AG136" s="155"/>
      <c r="AH136" s="155"/>
      <c r="AI136" s="155"/>
      <c r="AJ136" s="155"/>
      <c r="AK136" s="155"/>
      <c r="AL136" s="155"/>
      <c r="AM136" s="155"/>
      <c r="AN136" s="155"/>
      <c r="AO136" s="155"/>
      <c r="AP136" s="155"/>
      <c r="AQ136" s="155"/>
      <c r="AR136" s="155"/>
      <c r="AS136" s="155"/>
      <c r="AT136" s="155"/>
      <c r="AU136" s="155"/>
      <c r="AV136" s="155"/>
      <c r="AW136" s="155"/>
      <c r="AX136" s="155"/>
      <c r="AY136" s="156"/>
      <c r="AZ136" s="154"/>
      <c r="BA136" s="155"/>
      <c r="BB136" s="155"/>
      <c r="BC136" s="155"/>
      <c r="BD136" s="155"/>
      <c r="BE136" s="155"/>
      <c r="BF136" s="155"/>
      <c r="BG136" s="155"/>
      <c r="BH136" s="155"/>
      <c r="BI136" s="155"/>
      <c r="BJ136" s="155"/>
      <c r="BK136" s="155"/>
      <c r="BL136" s="155"/>
      <c r="BM136" s="155"/>
      <c r="BN136" s="155"/>
      <c r="BO136" s="155"/>
      <c r="BP136" s="155"/>
      <c r="BQ136" s="155"/>
      <c r="BR136" s="155"/>
      <c r="BS136" s="156"/>
      <c r="BT136" s="154"/>
      <c r="BU136" s="155"/>
      <c r="BV136" s="155"/>
      <c r="BW136" s="155"/>
      <c r="BX136" s="155"/>
      <c r="BY136" s="155"/>
      <c r="BZ136" s="155"/>
      <c r="CA136" s="155"/>
      <c r="CB136" s="155"/>
      <c r="CC136" s="155"/>
      <c r="CD136" s="155"/>
      <c r="CE136" s="155"/>
      <c r="CF136" s="155"/>
      <c r="CG136" s="155"/>
      <c r="CH136" s="155"/>
      <c r="CI136" s="155"/>
      <c r="CJ136" s="155"/>
      <c r="CK136" s="155"/>
      <c r="CL136" s="155"/>
      <c r="CM136" s="156"/>
    </row>
    <row r="137" spans="1:91" x14ac:dyDescent="0.3">
      <c r="A137" s="154" t="str">
        <f>IFERROR(INDEX(Lists!$J$1:$J$24,MATCH('Budget Mapping'!E137,Lists!$I$1:$I$24,0)),"")</f>
        <v/>
      </c>
      <c r="B137" s="155" t="str">
        <f>IFERROR(INDEX(Lists!$K$1:$K$24,MATCH('Budget Mapping'!E137,Lists!$I$1:$I$24,0)),"")</f>
        <v/>
      </c>
      <c r="C137" s="155"/>
      <c r="D137" s="155" t="str">
        <f>IFERROR(VLOOKUP(C137,'COA Mapping'!$A$1:$C$533,2,FALSE),"Unmapped")</f>
        <v>Unmapped</v>
      </c>
      <c r="E137" s="156" t="str">
        <f>IFERROR(VLOOKUP(C137,'COA Mapping'!$A$1:$C$533,3,FALSE),"Unmapped")</f>
        <v>Unmapped</v>
      </c>
      <c r="F137" s="157">
        <f t="shared" si="2"/>
        <v>0</v>
      </c>
      <c r="G137" s="154"/>
      <c r="H137" s="155"/>
      <c r="I137" s="155"/>
      <c r="J137" s="155"/>
      <c r="K137" s="156"/>
      <c r="L137" s="154"/>
      <c r="M137" s="155"/>
      <c r="N137" s="155"/>
      <c r="O137" s="155"/>
      <c r="P137" s="155"/>
      <c r="Q137" s="155"/>
      <c r="R137" s="155"/>
      <c r="S137" s="155"/>
      <c r="T137" s="155"/>
      <c r="U137" s="155"/>
      <c r="V137" s="155"/>
      <c r="W137" s="155"/>
      <c r="X137" s="155"/>
      <c r="Y137" s="155"/>
      <c r="Z137" s="155"/>
      <c r="AA137" s="155"/>
      <c r="AB137" s="155"/>
      <c r="AC137" s="155"/>
      <c r="AD137" s="155"/>
      <c r="AE137" s="156"/>
      <c r="AF137" s="154"/>
      <c r="AG137" s="155"/>
      <c r="AH137" s="155"/>
      <c r="AI137" s="155"/>
      <c r="AJ137" s="155"/>
      <c r="AK137" s="155"/>
      <c r="AL137" s="155"/>
      <c r="AM137" s="155"/>
      <c r="AN137" s="155"/>
      <c r="AO137" s="155"/>
      <c r="AP137" s="155"/>
      <c r="AQ137" s="155"/>
      <c r="AR137" s="155"/>
      <c r="AS137" s="155"/>
      <c r="AT137" s="155"/>
      <c r="AU137" s="155"/>
      <c r="AV137" s="155"/>
      <c r="AW137" s="155"/>
      <c r="AX137" s="155"/>
      <c r="AY137" s="156"/>
      <c r="AZ137" s="154"/>
      <c r="BA137" s="155"/>
      <c r="BB137" s="155"/>
      <c r="BC137" s="155"/>
      <c r="BD137" s="155"/>
      <c r="BE137" s="155"/>
      <c r="BF137" s="155"/>
      <c r="BG137" s="155"/>
      <c r="BH137" s="155"/>
      <c r="BI137" s="155"/>
      <c r="BJ137" s="155"/>
      <c r="BK137" s="155"/>
      <c r="BL137" s="155"/>
      <c r="BM137" s="155"/>
      <c r="BN137" s="155"/>
      <c r="BO137" s="155"/>
      <c r="BP137" s="155"/>
      <c r="BQ137" s="155"/>
      <c r="BR137" s="155"/>
      <c r="BS137" s="156"/>
      <c r="BT137" s="154"/>
      <c r="BU137" s="155"/>
      <c r="BV137" s="155"/>
      <c r="BW137" s="155"/>
      <c r="BX137" s="155"/>
      <c r="BY137" s="155"/>
      <c r="BZ137" s="155"/>
      <c r="CA137" s="155"/>
      <c r="CB137" s="155"/>
      <c r="CC137" s="155"/>
      <c r="CD137" s="155"/>
      <c r="CE137" s="155"/>
      <c r="CF137" s="155"/>
      <c r="CG137" s="155"/>
      <c r="CH137" s="155"/>
      <c r="CI137" s="155"/>
      <c r="CJ137" s="155"/>
      <c r="CK137" s="155"/>
      <c r="CL137" s="155"/>
      <c r="CM137" s="156"/>
    </row>
    <row r="138" spans="1:91" x14ac:dyDescent="0.3">
      <c r="A138" s="154" t="str">
        <f>IFERROR(INDEX(Lists!$J$1:$J$24,MATCH('Budget Mapping'!E138,Lists!$I$1:$I$24,0)),"")</f>
        <v/>
      </c>
      <c r="B138" s="155" t="str">
        <f>IFERROR(INDEX(Lists!$K$1:$K$24,MATCH('Budget Mapping'!E138,Lists!$I$1:$I$24,0)),"")</f>
        <v/>
      </c>
      <c r="C138" s="155"/>
      <c r="D138" s="155" t="str">
        <f>IFERROR(VLOOKUP(C138,'COA Mapping'!$A$1:$C$533,2,FALSE),"Unmapped")</f>
        <v>Unmapped</v>
      </c>
      <c r="E138" s="156" t="str">
        <f>IFERROR(VLOOKUP(C138,'COA Mapping'!$A$1:$C$533,3,FALSE),"Unmapped")</f>
        <v>Unmapped</v>
      </c>
      <c r="F138" s="157">
        <f t="shared" si="2"/>
        <v>0</v>
      </c>
      <c r="G138" s="154"/>
      <c r="H138" s="155"/>
      <c r="I138" s="155"/>
      <c r="J138" s="155"/>
      <c r="K138" s="156"/>
      <c r="L138" s="154"/>
      <c r="M138" s="155"/>
      <c r="N138" s="155"/>
      <c r="O138" s="155"/>
      <c r="P138" s="155"/>
      <c r="Q138" s="155"/>
      <c r="R138" s="155"/>
      <c r="S138" s="155"/>
      <c r="T138" s="155"/>
      <c r="U138" s="155"/>
      <c r="V138" s="155"/>
      <c r="W138" s="155"/>
      <c r="X138" s="155"/>
      <c r="Y138" s="155"/>
      <c r="Z138" s="155"/>
      <c r="AA138" s="155"/>
      <c r="AB138" s="155"/>
      <c r="AC138" s="155"/>
      <c r="AD138" s="155"/>
      <c r="AE138" s="156"/>
      <c r="AF138" s="154"/>
      <c r="AG138" s="155"/>
      <c r="AH138" s="155"/>
      <c r="AI138" s="155"/>
      <c r="AJ138" s="155"/>
      <c r="AK138" s="155"/>
      <c r="AL138" s="155"/>
      <c r="AM138" s="155"/>
      <c r="AN138" s="155"/>
      <c r="AO138" s="155"/>
      <c r="AP138" s="155"/>
      <c r="AQ138" s="155"/>
      <c r="AR138" s="155"/>
      <c r="AS138" s="155"/>
      <c r="AT138" s="155"/>
      <c r="AU138" s="155"/>
      <c r="AV138" s="155"/>
      <c r="AW138" s="155"/>
      <c r="AX138" s="155"/>
      <c r="AY138" s="156"/>
      <c r="AZ138" s="154"/>
      <c r="BA138" s="155"/>
      <c r="BB138" s="155"/>
      <c r="BC138" s="155"/>
      <c r="BD138" s="155"/>
      <c r="BE138" s="155"/>
      <c r="BF138" s="155"/>
      <c r="BG138" s="155"/>
      <c r="BH138" s="155"/>
      <c r="BI138" s="155"/>
      <c r="BJ138" s="155"/>
      <c r="BK138" s="155"/>
      <c r="BL138" s="155"/>
      <c r="BM138" s="155"/>
      <c r="BN138" s="155"/>
      <c r="BO138" s="155"/>
      <c r="BP138" s="155"/>
      <c r="BQ138" s="155"/>
      <c r="BR138" s="155"/>
      <c r="BS138" s="156"/>
      <c r="BT138" s="154"/>
      <c r="BU138" s="155"/>
      <c r="BV138" s="155"/>
      <c r="BW138" s="155"/>
      <c r="BX138" s="155"/>
      <c r="BY138" s="155"/>
      <c r="BZ138" s="155"/>
      <c r="CA138" s="155"/>
      <c r="CB138" s="155"/>
      <c r="CC138" s="155"/>
      <c r="CD138" s="155"/>
      <c r="CE138" s="155"/>
      <c r="CF138" s="155"/>
      <c r="CG138" s="155"/>
      <c r="CH138" s="155"/>
      <c r="CI138" s="155"/>
      <c r="CJ138" s="155"/>
      <c r="CK138" s="155"/>
      <c r="CL138" s="155"/>
      <c r="CM138" s="156"/>
    </row>
    <row r="139" spans="1:91" x14ac:dyDescent="0.3">
      <c r="A139" s="154" t="str">
        <f>IFERROR(INDEX(Lists!$J$1:$J$24,MATCH('Budget Mapping'!E139,Lists!$I$1:$I$24,0)),"")</f>
        <v/>
      </c>
      <c r="B139" s="155" t="str">
        <f>IFERROR(INDEX(Lists!$K$1:$K$24,MATCH('Budget Mapping'!E139,Lists!$I$1:$I$24,0)),"")</f>
        <v/>
      </c>
      <c r="C139" s="155"/>
      <c r="D139" s="155" t="str">
        <f>IFERROR(VLOOKUP(C139,'COA Mapping'!$A$1:$C$533,2,FALSE),"Unmapped")</f>
        <v>Unmapped</v>
      </c>
      <c r="E139" s="156" t="str">
        <f>IFERROR(VLOOKUP(C139,'COA Mapping'!$A$1:$C$533,3,FALSE),"Unmapped")</f>
        <v>Unmapped</v>
      </c>
      <c r="F139" s="157">
        <f t="shared" si="2"/>
        <v>0</v>
      </c>
      <c r="G139" s="154"/>
      <c r="H139" s="155"/>
      <c r="I139" s="155"/>
      <c r="J139" s="155"/>
      <c r="K139" s="156"/>
      <c r="L139" s="154"/>
      <c r="M139" s="155"/>
      <c r="N139" s="155"/>
      <c r="O139" s="155"/>
      <c r="P139" s="155"/>
      <c r="Q139" s="155"/>
      <c r="R139" s="155"/>
      <c r="S139" s="155"/>
      <c r="T139" s="155"/>
      <c r="U139" s="155"/>
      <c r="V139" s="155"/>
      <c r="W139" s="155"/>
      <c r="X139" s="155"/>
      <c r="Y139" s="155"/>
      <c r="Z139" s="155"/>
      <c r="AA139" s="155"/>
      <c r="AB139" s="155"/>
      <c r="AC139" s="155"/>
      <c r="AD139" s="155"/>
      <c r="AE139" s="156"/>
      <c r="AF139" s="154"/>
      <c r="AG139" s="155"/>
      <c r="AH139" s="155"/>
      <c r="AI139" s="155"/>
      <c r="AJ139" s="155"/>
      <c r="AK139" s="155"/>
      <c r="AL139" s="155"/>
      <c r="AM139" s="155"/>
      <c r="AN139" s="155"/>
      <c r="AO139" s="155"/>
      <c r="AP139" s="155"/>
      <c r="AQ139" s="155"/>
      <c r="AR139" s="155"/>
      <c r="AS139" s="155"/>
      <c r="AT139" s="155"/>
      <c r="AU139" s="155"/>
      <c r="AV139" s="155"/>
      <c r="AW139" s="155"/>
      <c r="AX139" s="155"/>
      <c r="AY139" s="156"/>
      <c r="AZ139" s="154"/>
      <c r="BA139" s="155"/>
      <c r="BB139" s="155"/>
      <c r="BC139" s="155"/>
      <c r="BD139" s="155"/>
      <c r="BE139" s="155"/>
      <c r="BF139" s="155"/>
      <c r="BG139" s="155"/>
      <c r="BH139" s="155"/>
      <c r="BI139" s="155"/>
      <c r="BJ139" s="155"/>
      <c r="BK139" s="155"/>
      <c r="BL139" s="155"/>
      <c r="BM139" s="155"/>
      <c r="BN139" s="155"/>
      <c r="BO139" s="155"/>
      <c r="BP139" s="155"/>
      <c r="BQ139" s="155"/>
      <c r="BR139" s="155"/>
      <c r="BS139" s="156"/>
      <c r="BT139" s="154"/>
      <c r="BU139" s="155"/>
      <c r="BV139" s="155"/>
      <c r="BW139" s="155"/>
      <c r="BX139" s="155"/>
      <c r="BY139" s="155"/>
      <c r="BZ139" s="155"/>
      <c r="CA139" s="155"/>
      <c r="CB139" s="155"/>
      <c r="CC139" s="155"/>
      <c r="CD139" s="155"/>
      <c r="CE139" s="155"/>
      <c r="CF139" s="155"/>
      <c r="CG139" s="155"/>
      <c r="CH139" s="155"/>
      <c r="CI139" s="155"/>
      <c r="CJ139" s="155"/>
      <c r="CK139" s="155"/>
      <c r="CL139" s="155"/>
      <c r="CM139" s="156"/>
    </row>
    <row r="140" spans="1:91" x14ac:dyDescent="0.3">
      <c r="A140" s="154" t="str">
        <f>IFERROR(INDEX(Lists!$J$1:$J$24,MATCH('Budget Mapping'!E140,Lists!$I$1:$I$24,0)),"")</f>
        <v/>
      </c>
      <c r="B140" s="155" t="str">
        <f>IFERROR(INDEX(Lists!$K$1:$K$24,MATCH('Budget Mapping'!E140,Lists!$I$1:$I$24,0)),"")</f>
        <v/>
      </c>
      <c r="C140" s="155"/>
      <c r="D140" s="155" t="str">
        <f>IFERROR(VLOOKUP(C140,'COA Mapping'!$A$1:$C$533,2,FALSE),"Unmapped")</f>
        <v>Unmapped</v>
      </c>
      <c r="E140" s="156" t="str">
        <f>IFERROR(VLOOKUP(C140,'COA Mapping'!$A$1:$C$533,3,FALSE),"Unmapped")</f>
        <v>Unmapped</v>
      </c>
      <c r="F140" s="157">
        <f t="shared" si="2"/>
        <v>0</v>
      </c>
      <c r="G140" s="154"/>
      <c r="H140" s="155"/>
      <c r="I140" s="155"/>
      <c r="J140" s="155"/>
      <c r="K140" s="156"/>
      <c r="L140" s="154"/>
      <c r="M140" s="155"/>
      <c r="N140" s="155"/>
      <c r="O140" s="155"/>
      <c r="P140" s="155"/>
      <c r="Q140" s="155"/>
      <c r="R140" s="155"/>
      <c r="S140" s="155"/>
      <c r="T140" s="155"/>
      <c r="U140" s="155"/>
      <c r="V140" s="155"/>
      <c r="W140" s="155"/>
      <c r="X140" s="155"/>
      <c r="Y140" s="155"/>
      <c r="Z140" s="155"/>
      <c r="AA140" s="155"/>
      <c r="AB140" s="155"/>
      <c r="AC140" s="155"/>
      <c r="AD140" s="155"/>
      <c r="AE140" s="156"/>
      <c r="AF140" s="154"/>
      <c r="AG140" s="155"/>
      <c r="AH140" s="155"/>
      <c r="AI140" s="155"/>
      <c r="AJ140" s="155"/>
      <c r="AK140" s="155"/>
      <c r="AL140" s="155"/>
      <c r="AM140" s="155"/>
      <c r="AN140" s="155"/>
      <c r="AO140" s="155"/>
      <c r="AP140" s="155"/>
      <c r="AQ140" s="155"/>
      <c r="AR140" s="155"/>
      <c r="AS140" s="155"/>
      <c r="AT140" s="155"/>
      <c r="AU140" s="155"/>
      <c r="AV140" s="155"/>
      <c r="AW140" s="155"/>
      <c r="AX140" s="155"/>
      <c r="AY140" s="156"/>
      <c r="AZ140" s="154"/>
      <c r="BA140" s="155"/>
      <c r="BB140" s="155"/>
      <c r="BC140" s="155"/>
      <c r="BD140" s="155"/>
      <c r="BE140" s="155"/>
      <c r="BF140" s="155"/>
      <c r="BG140" s="155"/>
      <c r="BH140" s="155"/>
      <c r="BI140" s="155"/>
      <c r="BJ140" s="155"/>
      <c r="BK140" s="155"/>
      <c r="BL140" s="155"/>
      <c r="BM140" s="155"/>
      <c r="BN140" s="155"/>
      <c r="BO140" s="155"/>
      <c r="BP140" s="155"/>
      <c r="BQ140" s="155"/>
      <c r="BR140" s="155"/>
      <c r="BS140" s="156"/>
      <c r="BT140" s="154"/>
      <c r="BU140" s="155"/>
      <c r="BV140" s="155"/>
      <c r="BW140" s="155"/>
      <c r="BX140" s="155"/>
      <c r="BY140" s="155"/>
      <c r="BZ140" s="155"/>
      <c r="CA140" s="155"/>
      <c r="CB140" s="155"/>
      <c r="CC140" s="155"/>
      <c r="CD140" s="155"/>
      <c r="CE140" s="155"/>
      <c r="CF140" s="155"/>
      <c r="CG140" s="155"/>
      <c r="CH140" s="155"/>
      <c r="CI140" s="155"/>
      <c r="CJ140" s="155"/>
      <c r="CK140" s="155"/>
      <c r="CL140" s="155"/>
      <c r="CM140" s="156"/>
    </row>
    <row r="141" spans="1:91" x14ac:dyDescent="0.3">
      <c r="A141" s="154" t="str">
        <f>IFERROR(INDEX(Lists!$J$1:$J$24,MATCH('Budget Mapping'!E141,Lists!$I$1:$I$24,0)),"")</f>
        <v/>
      </c>
      <c r="B141" s="155" t="str">
        <f>IFERROR(INDEX(Lists!$K$1:$K$24,MATCH('Budget Mapping'!E141,Lists!$I$1:$I$24,0)),"")</f>
        <v/>
      </c>
      <c r="C141" s="155"/>
      <c r="D141" s="155" t="str">
        <f>IFERROR(VLOOKUP(C141,'COA Mapping'!$A$1:$C$533,2,FALSE),"Unmapped")</f>
        <v>Unmapped</v>
      </c>
      <c r="E141" s="156" t="str">
        <f>IFERROR(VLOOKUP(C141,'COA Mapping'!$A$1:$C$533,3,FALSE),"Unmapped")</f>
        <v>Unmapped</v>
      </c>
      <c r="F141" s="157">
        <f t="shared" si="2"/>
        <v>0</v>
      </c>
      <c r="G141" s="154"/>
      <c r="H141" s="155"/>
      <c r="I141" s="155"/>
      <c r="J141" s="155"/>
      <c r="K141" s="156"/>
      <c r="L141" s="154"/>
      <c r="M141" s="155"/>
      <c r="N141" s="155"/>
      <c r="O141" s="155"/>
      <c r="P141" s="155"/>
      <c r="Q141" s="155"/>
      <c r="R141" s="155"/>
      <c r="S141" s="155"/>
      <c r="T141" s="155"/>
      <c r="U141" s="155"/>
      <c r="V141" s="155"/>
      <c r="W141" s="155"/>
      <c r="X141" s="155"/>
      <c r="Y141" s="155"/>
      <c r="Z141" s="155"/>
      <c r="AA141" s="155"/>
      <c r="AB141" s="155"/>
      <c r="AC141" s="155"/>
      <c r="AD141" s="155"/>
      <c r="AE141" s="156"/>
      <c r="AF141" s="154"/>
      <c r="AG141" s="155"/>
      <c r="AH141" s="155"/>
      <c r="AI141" s="155"/>
      <c r="AJ141" s="155"/>
      <c r="AK141" s="155"/>
      <c r="AL141" s="155"/>
      <c r="AM141" s="155"/>
      <c r="AN141" s="155"/>
      <c r="AO141" s="155"/>
      <c r="AP141" s="155"/>
      <c r="AQ141" s="155"/>
      <c r="AR141" s="155"/>
      <c r="AS141" s="155"/>
      <c r="AT141" s="155"/>
      <c r="AU141" s="155"/>
      <c r="AV141" s="155"/>
      <c r="AW141" s="155"/>
      <c r="AX141" s="155"/>
      <c r="AY141" s="156"/>
      <c r="AZ141" s="154"/>
      <c r="BA141" s="155"/>
      <c r="BB141" s="155"/>
      <c r="BC141" s="155"/>
      <c r="BD141" s="155"/>
      <c r="BE141" s="155"/>
      <c r="BF141" s="155"/>
      <c r="BG141" s="155"/>
      <c r="BH141" s="155"/>
      <c r="BI141" s="155"/>
      <c r="BJ141" s="155"/>
      <c r="BK141" s="155"/>
      <c r="BL141" s="155"/>
      <c r="BM141" s="155"/>
      <c r="BN141" s="155"/>
      <c r="BO141" s="155"/>
      <c r="BP141" s="155"/>
      <c r="BQ141" s="155"/>
      <c r="BR141" s="155"/>
      <c r="BS141" s="156"/>
      <c r="BT141" s="154"/>
      <c r="BU141" s="155"/>
      <c r="BV141" s="155"/>
      <c r="BW141" s="155"/>
      <c r="BX141" s="155"/>
      <c r="BY141" s="155"/>
      <c r="BZ141" s="155"/>
      <c r="CA141" s="155"/>
      <c r="CB141" s="155"/>
      <c r="CC141" s="155"/>
      <c r="CD141" s="155"/>
      <c r="CE141" s="155"/>
      <c r="CF141" s="155"/>
      <c r="CG141" s="155"/>
      <c r="CH141" s="155"/>
      <c r="CI141" s="155"/>
      <c r="CJ141" s="155"/>
      <c r="CK141" s="155"/>
      <c r="CL141" s="155"/>
      <c r="CM141" s="156"/>
    </row>
    <row r="142" spans="1:91" x14ac:dyDescent="0.3">
      <c r="A142" s="154" t="str">
        <f>IFERROR(INDEX(Lists!$J$1:$J$24,MATCH('Budget Mapping'!E142,Lists!$I$1:$I$24,0)),"")</f>
        <v/>
      </c>
      <c r="B142" s="155" t="str">
        <f>IFERROR(INDEX(Lists!$K$1:$K$24,MATCH('Budget Mapping'!E142,Lists!$I$1:$I$24,0)),"")</f>
        <v/>
      </c>
      <c r="C142" s="155"/>
      <c r="D142" s="155" t="str">
        <f>IFERROR(VLOOKUP(C142,'COA Mapping'!$A$1:$C$533,2,FALSE),"Unmapped")</f>
        <v>Unmapped</v>
      </c>
      <c r="E142" s="156" t="str">
        <f>IFERROR(VLOOKUP(C142,'COA Mapping'!$A$1:$C$533,3,FALSE),"Unmapped")</f>
        <v>Unmapped</v>
      </c>
      <c r="F142" s="157">
        <f t="shared" si="2"/>
        <v>0</v>
      </c>
      <c r="G142" s="154"/>
      <c r="H142" s="155"/>
      <c r="I142" s="155"/>
      <c r="J142" s="155"/>
      <c r="K142" s="156"/>
      <c r="L142" s="154"/>
      <c r="M142" s="155"/>
      <c r="N142" s="155"/>
      <c r="O142" s="155"/>
      <c r="P142" s="155"/>
      <c r="Q142" s="155"/>
      <c r="R142" s="155"/>
      <c r="S142" s="155"/>
      <c r="T142" s="155"/>
      <c r="U142" s="155"/>
      <c r="V142" s="155"/>
      <c r="W142" s="155"/>
      <c r="X142" s="155"/>
      <c r="Y142" s="155"/>
      <c r="Z142" s="155"/>
      <c r="AA142" s="155"/>
      <c r="AB142" s="155"/>
      <c r="AC142" s="155"/>
      <c r="AD142" s="155"/>
      <c r="AE142" s="156"/>
      <c r="AF142" s="154"/>
      <c r="AG142" s="155"/>
      <c r="AH142" s="155"/>
      <c r="AI142" s="155"/>
      <c r="AJ142" s="155"/>
      <c r="AK142" s="155"/>
      <c r="AL142" s="155"/>
      <c r="AM142" s="155"/>
      <c r="AN142" s="155"/>
      <c r="AO142" s="155"/>
      <c r="AP142" s="155"/>
      <c r="AQ142" s="155"/>
      <c r="AR142" s="155"/>
      <c r="AS142" s="155"/>
      <c r="AT142" s="155"/>
      <c r="AU142" s="155"/>
      <c r="AV142" s="155"/>
      <c r="AW142" s="155"/>
      <c r="AX142" s="155"/>
      <c r="AY142" s="156"/>
      <c r="AZ142" s="154"/>
      <c r="BA142" s="155"/>
      <c r="BB142" s="155"/>
      <c r="BC142" s="155"/>
      <c r="BD142" s="155"/>
      <c r="BE142" s="155"/>
      <c r="BF142" s="155"/>
      <c r="BG142" s="155"/>
      <c r="BH142" s="155"/>
      <c r="BI142" s="155"/>
      <c r="BJ142" s="155"/>
      <c r="BK142" s="155"/>
      <c r="BL142" s="155"/>
      <c r="BM142" s="155"/>
      <c r="BN142" s="155"/>
      <c r="BO142" s="155"/>
      <c r="BP142" s="155"/>
      <c r="BQ142" s="155"/>
      <c r="BR142" s="155"/>
      <c r="BS142" s="156"/>
      <c r="BT142" s="154"/>
      <c r="BU142" s="155"/>
      <c r="BV142" s="155"/>
      <c r="BW142" s="155"/>
      <c r="BX142" s="155"/>
      <c r="BY142" s="155"/>
      <c r="BZ142" s="155"/>
      <c r="CA142" s="155"/>
      <c r="CB142" s="155"/>
      <c r="CC142" s="155"/>
      <c r="CD142" s="155"/>
      <c r="CE142" s="155"/>
      <c r="CF142" s="155"/>
      <c r="CG142" s="155"/>
      <c r="CH142" s="155"/>
      <c r="CI142" s="155"/>
      <c r="CJ142" s="155"/>
      <c r="CK142" s="155"/>
      <c r="CL142" s="155"/>
      <c r="CM142" s="156"/>
    </row>
    <row r="143" spans="1:91" x14ac:dyDescent="0.3">
      <c r="A143" s="154" t="str">
        <f>IFERROR(INDEX(Lists!$J$1:$J$24,MATCH('Budget Mapping'!E143,Lists!$I$1:$I$24,0)),"")</f>
        <v/>
      </c>
      <c r="B143" s="155" t="str">
        <f>IFERROR(INDEX(Lists!$K$1:$K$24,MATCH('Budget Mapping'!E143,Lists!$I$1:$I$24,0)),"")</f>
        <v/>
      </c>
      <c r="C143" s="155"/>
      <c r="D143" s="155" t="str">
        <f>IFERROR(VLOOKUP(C143,'COA Mapping'!$A$1:$C$533,2,FALSE),"Unmapped")</f>
        <v>Unmapped</v>
      </c>
      <c r="E143" s="156" t="str">
        <f>IFERROR(VLOOKUP(C143,'COA Mapping'!$A$1:$C$533,3,FALSE),"Unmapped")</f>
        <v>Unmapped</v>
      </c>
      <c r="F143" s="157">
        <f t="shared" si="2"/>
        <v>0</v>
      </c>
      <c r="G143" s="154"/>
      <c r="H143" s="155"/>
      <c r="I143" s="155"/>
      <c r="J143" s="155"/>
      <c r="K143" s="156"/>
      <c r="L143" s="154"/>
      <c r="M143" s="155"/>
      <c r="N143" s="155"/>
      <c r="O143" s="155"/>
      <c r="P143" s="155"/>
      <c r="Q143" s="155"/>
      <c r="R143" s="155"/>
      <c r="S143" s="155"/>
      <c r="T143" s="155"/>
      <c r="U143" s="155"/>
      <c r="V143" s="155"/>
      <c r="W143" s="155"/>
      <c r="X143" s="155"/>
      <c r="Y143" s="155"/>
      <c r="Z143" s="155"/>
      <c r="AA143" s="155"/>
      <c r="AB143" s="155"/>
      <c r="AC143" s="155"/>
      <c r="AD143" s="155"/>
      <c r="AE143" s="156"/>
      <c r="AF143" s="154"/>
      <c r="AG143" s="155"/>
      <c r="AH143" s="155"/>
      <c r="AI143" s="155"/>
      <c r="AJ143" s="155"/>
      <c r="AK143" s="155"/>
      <c r="AL143" s="155"/>
      <c r="AM143" s="155"/>
      <c r="AN143" s="155"/>
      <c r="AO143" s="155"/>
      <c r="AP143" s="155"/>
      <c r="AQ143" s="155"/>
      <c r="AR143" s="155"/>
      <c r="AS143" s="155"/>
      <c r="AT143" s="155"/>
      <c r="AU143" s="155"/>
      <c r="AV143" s="155"/>
      <c r="AW143" s="155"/>
      <c r="AX143" s="155"/>
      <c r="AY143" s="156"/>
      <c r="AZ143" s="154"/>
      <c r="BA143" s="155"/>
      <c r="BB143" s="155"/>
      <c r="BC143" s="155"/>
      <c r="BD143" s="155"/>
      <c r="BE143" s="155"/>
      <c r="BF143" s="155"/>
      <c r="BG143" s="155"/>
      <c r="BH143" s="155"/>
      <c r="BI143" s="155"/>
      <c r="BJ143" s="155"/>
      <c r="BK143" s="155"/>
      <c r="BL143" s="155"/>
      <c r="BM143" s="155"/>
      <c r="BN143" s="155"/>
      <c r="BO143" s="155"/>
      <c r="BP143" s="155"/>
      <c r="BQ143" s="155"/>
      <c r="BR143" s="155"/>
      <c r="BS143" s="156"/>
      <c r="BT143" s="154"/>
      <c r="BU143" s="155"/>
      <c r="BV143" s="155"/>
      <c r="BW143" s="155"/>
      <c r="BX143" s="155"/>
      <c r="BY143" s="155"/>
      <c r="BZ143" s="155"/>
      <c r="CA143" s="155"/>
      <c r="CB143" s="155"/>
      <c r="CC143" s="155"/>
      <c r="CD143" s="155"/>
      <c r="CE143" s="155"/>
      <c r="CF143" s="155"/>
      <c r="CG143" s="155"/>
      <c r="CH143" s="155"/>
      <c r="CI143" s="155"/>
      <c r="CJ143" s="155"/>
      <c r="CK143" s="155"/>
      <c r="CL143" s="155"/>
      <c r="CM143" s="156"/>
    </row>
    <row r="144" spans="1:91" x14ac:dyDescent="0.3">
      <c r="A144" s="154" t="str">
        <f>IFERROR(INDEX(Lists!$J$1:$J$24,MATCH('Budget Mapping'!E144,Lists!$I$1:$I$24,0)),"")</f>
        <v/>
      </c>
      <c r="B144" s="155" t="str">
        <f>IFERROR(INDEX(Lists!$K$1:$K$24,MATCH('Budget Mapping'!E144,Lists!$I$1:$I$24,0)),"")</f>
        <v/>
      </c>
      <c r="C144" s="155"/>
      <c r="D144" s="155" t="str">
        <f>IFERROR(VLOOKUP(C144,'COA Mapping'!$A$1:$C$533,2,FALSE),"Unmapped")</f>
        <v>Unmapped</v>
      </c>
      <c r="E144" s="156" t="str">
        <f>IFERROR(VLOOKUP(C144,'COA Mapping'!$A$1:$C$533,3,FALSE),"Unmapped")</f>
        <v>Unmapped</v>
      </c>
      <c r="F144" s="157">
        <f t="shared" si="2"/>
        <v>0</v>
      </c>
      <c r="G144" s="154"/>
      <c r="H144" s="155"/>
      <c r="I144" s="155"/>
      <c r="J144" s="155"/>
      <c r="K144" s="156"/>
      <c r="L144" s="154"/>
      <c r="M144" s="155"/>
      <c r="N144" s="155"/>
      <c r="O144" s="155"/>
      <c r="P144" s="155"/>
      <c r="Q144" s="155"/>
      <c r="R144" s="155"/>
      <c r="S144" s="155"/>
      <c r="T144" s="155"/>
      <c r="U144" s="155"/>
      <c r="V144" s="155"/>
      <c r="W144" s="155"/>
      <c r="X144" s="155"/>
      <c r="Y144" s="155"/>
      <c r="Z144" s="155"/>
      <c r="AA144" s="155"/>
      <c r="AB144" s="155"/>
      <c r="AC144" s="155"/>
      <c r="AD144" s="155"/>
      <c r="AE144" s="156"/>
      <c r="AF144" s="154"/>
      <c r="AG144" s="155"/>
      <c r="AH144" s="155"/>
      <c r="AI144" s="155"/>
      <c r="AJ144" s="155"/>
      <c r="AK144" s="155"/>
      <c r="AL144" s="155"/>
      <c r="AM144" s="155"/>
      <c r="AN144" s="155"/>
      <c r="AO144" s="155"/>
      <c r="AP144" s="155"/>
      <c r="AQ144" s="155"/>
      <c r="AR144" s="155"/>
      <c r="AS144" s="155"/>
      <c r="AT144" s="155"/>
      <c r="AU144" s="155"/>
      <c r="AV144" s="155"/>
      <c r="AW144" s="155"/>
      <c r="AX144" s="155"/>
      <c r="AY144" s="156"/>
      <c r="AZ144" s="154"/>
      <c r="BA144" s="155"/>
      <c r="BB144" s="155"/>
      <c r="BC144" s="155"/>
      <c r="BD144" s="155"/>
      <c r="BE144" s="155"/>
      <c r="BF144" s="155"/>
      <c r="BG144" s="155"/>
      <c r="BH144" s="155"/>
      <c r="BI144" s="155"/>
      <c r="BJ144" s="155"/>
      <c r="BK144" s="155"/>
      <c r="BL144" s="155"/>
      <c r="BM144" s="155"/>
      <c r="BN144" s="155"/>
      <c r="BO144" s="155"/>
      <c r="BP144" s="155"/>
      <c r="BQ144" s="155"/>
      <c r="BR144" s="155"/>
      <c r="BS144" s="156"/>
      <c r="BT144" s="154"/>
      <c r="BU144" s="155"/>
      <c r="BV144" s="155"/>
      <c r="BW144" s="155"/>
      <c r="BX144" s="155"/>
      <c r="BY144" s="155"/>
      <c r="BZ144" s="155"/>
      <c r="CA144" s="155"/>
      <c r="CB144" s="155"/>
      <c r="CC144" s="155"/>
      <c r="CD144" s="155"/>
      <c r="CE144" s="155"/>
      <c r="CF144" s="155"/>
      <c r="CG144" s="155"/>
      <c r="CH144" s="155"/>
      <c r="CI144" s="155"/>
      <c r="CJ144" s="155"/>
      <c r="CK144" s="155"/>
      <c r="CL144" s="155"/>
      <c r="CM144" s="156"/>
    </row>
    <row r="145" spans="1:91" x14ac:dyDescent="0.3">
      <c r="A145" s="154" t="str">
        <f>IFERROR(INDEX(Lists!$J$1:$J$24,MATCH('Budget Mapping'!E145,Lists!$I$1:$I$24,0)),"")</f>
        <v/>
      </c>
      <c r="B145" s="155" t="str">
        <f>IFERROR(INDEX(Lists!$K$1:$K$24,MATCH('Budget Mapping'!E145,Lists!$I$1:$I$24,0)),"")</f>
        <v/>
      </c>
      <c r="C145" s="155"/>
      <c r="D145" s="155" t="str">
        <f>IFERROR(VLOOKUP(C145,'COA Mapping'!$A$1:$C$533,2,FALSE),"Unmapped")</f>
        <v>Unmapped</v>
      </c>
      <c r="E145" s="156" t="str">
        <f>IFERROR(VLOOKUP(C145,'COA Mapping'!$A$1:$C$533,3,FALSE),"Unmapped")</f>
        <v>Unmapped</v>
      </c>
      <c r="F145" s="157">
        <f t="shared" si="2"/>
        <v>0</v>
      </c>
      <c r="G145" s="154"/>
      <c r="H145" s="155"/>
      <c r="I145" s="155"/>
      <c r="J145" s="155"/>
      <c r="K145" s="156"/>
      <c r="L145" s="154"/>
      <c r="M145" s="155"/>
      <c r="N145" s="155"/>
      <c r="O145" s="155"/>
      <c r="P145" s="155"/>
      <c r="Q145" s="155"/>
      <c r="R145" s="155"/>
      <c r="S145" s="155"/>
      <c r="T145" s="155"/>
      <c r="U145" s="155"/>
      <c r="V145" s="155"/>
      <c r="W145" s="155"/>
      <c r="X145" s="155"/>
      <c r="Y145" s="155"/>
      <c r="Z145" s="155"/>
      <c r="AA145" s="155"/>
      <c r="AB145" s="155"/>
      <c r="AC145" s="155"/>
      <c r="AD145" s="155"/>
      <c r="AE145" s="156"/>
      <c r="AF145" s="154"/>
      <c r="AG145" s="155"/>
      <c r="AH145" s="155"/>
      <c r="AI145" s="155"/>
      <c r="AJ145" s="155"/>
      <c r="AK145" s="155"/>
      <c r="AL145" s="155"/>
      <c r="AM145" s="155"/>
      <c r="AN145" s="155"/>
      <c r="AO145" s="155"/>
      <c r="AP145" s="155"/>
      <c r="AQ145" s="155"/>
      <c r="AR145" s="155"/>
      <c r="AS145" s="155"/>
      <c r="AT145" s="155"/>
      <c r="AU145" s="155"/>
      <c r="AV145" s="155"/>
      <c r="AW145" s="155"/>
      <c r="AX145" s="155"/>
      <c r="AY145" s="156"/>
      <c r="AZ145" s="154"/>
      <c r="BA145" s="155"/>
      <c r="BB145" s="155"/>
      <c r="BC145" s="155"/>
      <c r="BD145" s="155"/>
      <c r="BE145" s="155"/>
      <c r="BF145" s="155"/>
      <c r="BG145" s="155"/>
      <c r="BH145" s="155"/>
      <c r="BI145" s="155"/>
      <c r="BJ145" s="155"/>
      <c r="BK145" s="155"/>
      <c r="BL145" s="155"/>
      <c r="BM145" s="155"/>
      <c r="BN145" s="155"/>
      <c r="BO145" s="155"/>
      <c r="BP145" s="155"/>
      <c r="BQ145" s="155"/>
      <c r="BR145" s="155"/>
      <c r="BS145" s="156"/>
      <c r="BT145" s="154"/>
      <c r="BU145" s="155"/>
      <c r="BV145" s="155"/>
      <c r="BW145" s="155"/>
      <c r="BX145" s="155"/>
      <c r="BY145" s="155"/>
      <c r="BZ145" s="155"/>
      <c r="CA145" s="155"/>
      <c r="CB145" s="155"/>
      <c r="CC145" s="155"/>
      <c r="CD145" s="155"/>
      <c r="CE145" s="155"/>
      <c r="CF145" s="155"/>
      <c r="CG145" s="155"/>
      <c r="CH145" s="155"/>
      <c r="CI145" s="155"/>
      <c r="CJ145" s="155"/>
      <c r="CK145" s="155"/>
      <c r="CL145" s="155"/>
      <c r="CM145" s="156"/>
    </row>
    <row r="146" spans="1:91" x14ac:dyDescent="0.3">
      <c r="A146" s="154" t="str">
        <f>IFERROR(INDEX(Lists!$J$1:$J$24,MATCH('Budget Mapping'!E146,Lists!$I$1:$I$24,0)),"")</f>
        <v/>
      </c>
      <c r="B146" s="155" t="str">
        <f>IFERROR(INDEX(Lists!$K$1:$K$24,MATCH('Budget Mapping'!E146,Lists!$I$1:$I$24,0)),"")</f>
        <v/>
      </c>
      <c r="C146" s="155"/>
      <c r="D146" s="155" t="str">
        <f>IFERROR(VLOOKUP(C146,'COA Mapping'!$A$1:$C$533,2,FALSE),"Unmapped")</f>
        <v>Unmapped</v>
      </c>
      <c r="E146" s="156" t="str">
        <f>IFERROR(VLOOKUP(C146,'COA Mapping'!$A$1:$C$533,3,FALSE),"Unmapped")</f>
        <v>Unmapped</v>
      </c>
      <c r="F146" s="157">
        <f t="shared" si="2"/>
        <v>0</v>
      </c>
      <c r="G146" s="154"/>
      <c r="H146" s="155"/>
      <c r="I146" s="155"/>
      <c r="J146" s="155"/>
      <c r="K146" s="156"/>
      <c r="L146" s="154"/>
      <c r="M146" s="155"/>
      <c r="N146" s="155"/>
      <c r="O146" s="155"/>
      <c r="P146" s="155"/>
      <c r="Q146" s="155"/>
      <c r="R146" s="155"/>
      <c r="S146" s="155"/>
      <c r="T146" s="155"/>
      <c r="U146" s="155"/>
      <c r="V146" s="155"/>
      <c r="W146" s="155"/>
      <c r="X146" s="155"/>
      <c r="Y146" s="155"/>
      <c r="Z146" s="155"/>
      <c r="AA146" s="155"/>
      <c r="AB146" s="155"/>
      <c r="AC146" s="155"/>
      <c r="AD146" s="155"/>
      <c r="AE146" s="156"/>
      <c r="AF146" s="154"/>
      <c r="AG146" s="155"/>
      <c r="AH146" s="155"/>
      <c r="AI146" s="155"/>
      <c r="AJ146" s="155"/>
      <c r="AK146" s="155"/>
      <c r="AL146" s="155"/>
      <c r="AM146" s="155"/>
      <c r="AN146" s="155"/>
      <c r="AO146" s="155"/>
      <c r="AP146" s="155"/>
      <c r="AQ146" s="155"/>
      <c r="AR146" s="155"/>
      <c r="AS146" s="155"/>
      <c r="AT146" s="155"/>
      <c r="AU146" s="155"/>
      <c r="AV146" s="155"/>
      <c r="AW146" s="155"/>
      <c r="AX146" s="155"/>
      <c r="AY146" s="156"/>
      <c r="AZ146" s="154"/>
      <c r="BA146" s="155"/>
      <c r="BB146" s="155"/>
      <c r="BC146" s="155"/>
      <c r="BD146" s="155"/>
      <c r="BE146" s="155"/>
      <c r="BF146" s="155"/>
      <c r="BG146" s="155"/>
      <c r="BH146" s="155"/>
      <c r="BI146" s="155"/>
      <c r="BJ146" s="155"/>
      <c r="BK146" s="155"/>
      <c r="BL146" s="155"/>
      <c r="BM146" s="155"/>
      <c r="BN146" s="155"/>
      <c r="BO146" s="155"/>
      <c r="BP146" s="155"/>
      <c r="BQ146" s="155"/>
      <c r="BR146" s="155"/>
      <c r="BS146" s="156"/>
      <c r="BT146" s="154"/>
      <c r="BU146" s="155"/>
      <c r="BV146" s="155"/>
      <c r="BW146" s="155"/>
      <c r="BX146" s="155"/>
      <c r="BY146" s="155"/>
      <c r="BZ146" s="155"/>
      <c r="CA146" s="155"/>
      <c r="CB146" s="155"/>
      <c r="CC146" s="155"/>
      <c r="CD146" s="155"/>
      <c r="CE146" s="155"/>
      <c r="CF146" s="155"/>
      <c r="CG146" s="155"/>
      <c r="CH146" s="155"/>
      <c r="CI146" s="155"/>
      <c r="CJ146" s="155"/>
      <c r="CK146" s="155"/>
      <c r="CL146" s="155"/>
      <c r="CM146" s="156"/>
    </row>
    <row r="147" spans="1:91" x14ac:dyDescent="0.3">
      <c r="A147" s="154" t="str">
        <f>IFERROR(INDEX(Lists!$J$1:$J$24,MATCH('Budget Mapping'!E147,Lists!$I$1:$I$24,0)),"")</f>
        <v/>
      </c>
      <c r="B147" s="155" t="str">
        <f>IFERROR(INDEX(Lists!$K$1:$K$24,MATCH('Budget Mapping'!E147,Lists!$I$1:$I$24,0)),"")</f>
        <v/>
      </c>
      <c r="C147" s="155"/>
      <c r="D147" s="155" t="str">
        <f>IFERROR(VLOOKUP(C147,'COA Mapping'!$A$1:$C$533,2,FALSE),"Unmapped")</f>
        <v>Unmapped</v>
      </c>
      <c r="E147" s="156" t="str">
        <f>IFERROR(VLOOKUP(C147,'COA Mapping'!$A$1:$C$533,3,FALSE),"Unmapped")</f>
        <v>Unmapped</v>
      </c>
      <c r="F147" s="157">
        <f t="shared" si="2"/>
        <v>0</v>
      </c>
      <c r="G147" s="154"/>
      <c r="H147" s="155"/>
      <c r="I147" s="155"/>
      <c r="J147" s="155"/>
      <c r="K147" s="156"/>
      <c r="L147" s="154"/>
      <c r="M147" s="155"/>
      <c r="N147" s="155"/>
      <c r="O147" s="155"/>
      <c r="P147" s="155"/>
      <c r="Q147" s="155"/>
      <c r="R147" s="155"/>
      <c r="S147" s="155"/>
      <c r="T147" s="155"/>
      <c r="U147" s="155"/>
      <c r="V147" s="155"/>
      <c r="W147" s="155"/>
      <c r="X147" s="155"/>
      <c r="Y147" s="155"/>
      <c r="Z147" s="155"/>
      <c r="AA147" s="155"/>
      <c r="AB147" s="155"/>
      <c r="AC147" s="155"/>
      <c r="AD147" s="155"/>
      <c r="AE147" s="156"/>
      <c r="AF147" s="154"/>
      <c r="AG147" s="155"/>
      <c r="AH147" s="155"/>
      <c r="AI147" s="155"/>
      <c r="AJ147" s="155"/>
      <c r="AK147" s="155"/>
      <c r="AL147" s="155"/>
      <c r="AM147" s="155"/>
      <c r="AN147" s="155"/>
      <c r="AO147" s="155"/>
      <c r="AP147" s="155"/>
      <c r="AQ147" s="155"/>
      <c r="AR147" s="155"/>
      <c r="AS147" s="155"/>
      <c r="AT147" s="155"/>
      <c r="AU147" s="155"/>
      <c r="AV147" s="155"/>
      <c r="AW147" s="155"/>
      <c r="AX147" s="155"/>
      <c r="AY147" s="156"/>
      <c r="AZ147" s="154"/>
      <c r="BA147" s="155"/>
      <c r="BB147" s="155"/>
      <c r="BC147" s="155"/>
      <c r="BD147" s="155"/>
      <c r="BE147" s="155"/>
      <c r="BF147" s="155"/>
      <c r="BG147" s="155"/>
      <c r="BH147" s="155"/>
      <c r="BI147" s="155"/>
      <c r="BJ147" s="155"/>
      <c r="BK147" s="155"/>
      <c r="BL147" s="155"/>
      <c r="BM147" s="155"/>
      <c r="BN147" s="155"/>
      <c r="BO147" s="155"/>
      <c r="BP147" s="155"/>
      <c r="BQ147" s="155"/>
      <c r="BR147" s="155"/>
      <c r="BS147" s="156"/>
      <c r="BT147" s="154"/>
      <c r="BU147" s="155"/>
      <c r="BV147" s="155"/>
      <c r="BW147" s="155"/>
      <c r="BX147" s="155"/>
      <c r="BY147" s="155"/>
      <c r="BZ147" s="155"/>
      <c r="CA147" s="155"/>
      <c r="CB147" s="155"/>
      <c r="CC147" s="155"/>
      <c r="CD147" s="155"/>
      <c r="CE147" s="155"/>
      <c r="CF147" s="155"/>
      <c r="CG147" s="155"/>
      <c r="CH147" s="155"/>
      <c r="CI147" s="155"/>
      <c r="CJ147" s="155"/>
      <c r="CK147" s="155"/>
      <c r="CL147" s="155"/>
      <c r="CM147" s="156"/>
    </row>
    <row r="148" spans="1:91" x14ac:dyDescent="0.3">
      <c r="A148" s="154" t="str">
        <f>IFERROR(INDEX(Lists!$J$1:$J$24,MATCH('Budget Mapping'!E148,Lists!$I$1:$I$24,0)),"")</f>
        <v/>
      </c>
      <c r="B148" s="155" t="str">
        <f>IFERROR(INDEX(Lists!$K$1:$K$24,MATCH('Budget Mapping'!E148,Lists!$I$1:$I$24,0)),"")</f>
        <v/>
      </c>
      <c r="C148" s="155"/>
      <c r="D148" s="155" t="str">
        <f>IFERROR(VLOOKUP(C148,'COA Mapping'!$A$1:$C$533,2,FALSE),"Unmapped")</f>
        <v>Unmapped</v>
      </c>
      <c r="E148" s="156" t="str">
        <f>IFERROR(VLOOKUP(C148,'COA Mapping'!$A$1:$C$533,3,FALSE),"Unmapped")</f>
        <v>Unmapped</v>
      </c>
      <c r="F148" s="157">
        <f t="shared" si="2"/>
        <v>0</v>
      </c>
      <c r="G148" s="154"/>
      <c r="H148" s="155"/>
      <c r="I148" s="155"/>
      <c r="J148" s="155"/>
      <c r="K148" s="156"/>
      <c r="L148" s="154"/>
      <c r="M148" s="155"/>
      <c r="N148" s="155"/>
      <c r="O148" s="155"/>
      <c r="P148" s="155"/>
      <c r="Q148" s="155"/>
      <c r="R148" s="155"/>
      <c r="S148" s="155"/>
      <c r="T148" s="155"/>
      <c r="U148" s="155"/>
      <c r="V148" s="155"/>
      <c r="W148" s="155"/>
      <c r="X148" s="155"/>
      <c r="Y148" s="155"/>
      <c r="Z148" s="155"/>
      <c r="AA148" s="155"/>
      <c r="AB148" s="155"/>
      <c r="AC148" s="155"/>
      <c r="AD148" s="155"/>
      <c r="AE148" s="156"/>
      <c r="AF148" s="154"/>
      <c r="AG148" s="155"/>
      <c r="AH148" s="155"/>
      <c r="AI148" s="155"/>
      <c r="AJ148" s="155"/>
      <c r="AK148" s="155"/>
      <c r="AL148" s="155"/>
      <c r="AM148" s="155"/>
      <c r="AN148" s="155"/>
      <c r="AO148" s="155"/>
      <c r="AP148" s="155"/>
      <c r="AQ148" s="155"/>
      <c r="AR148" s="155"/>
      <c r="AS148" s="155"/>
      <c r="AT148" s="155"/>
      <c r="AU148" s="155"/>
      <c r="AV148" s="155"/>
      <c r="AW148" s="155"/>
      <c r="AX148" s="155"/>
      <c r="AY148" s="156"/>
      <c r="AZ148" s="154"/>
      <c r="BA148" s="155"/>
      <c r="BB148" s="155"/>
      <c r="BC148" s="155"/>
      <c r="BD148" s="155"/>
      <c r="BE148" s="155"/>
      <c r="BF148" s="155"/>
      <c r="BG148" s="155"/>
      <c r="BH148" s="155"/>
      <c r="BI148" s="155"/>
      <c r="BJ148" s="155"/>
      <c r="BK148" s="155"/>
      <c r="BL148" s="155"/>
      <c r="BM148" s="155"/>
      <c r="BN148" s="155"/>
      <c r="BO148" s="155"/>
      <c r="BP148" s="155"/>
      <c r="BQ148" s="155"/>
      <c r="BR148" s="155"/>
      <c r="BS148" s="156"/>
      <c r="BT148" s="154"/>
      <c r="BU148" s="155"/>
      <c r="BV148" s="155"/>
      <c r="BW148" s="155"/>
      <c r="BX148" s="155"/>
      <c r="BY148" s="155"/>
      <c r="BZ148" s="155"/>
      <c r="CA148" s="155"/>
      <c r="CB148" s="155"/>
      <c r="CC148" s="155"/>
      <c r="CD148" s="155"/>
      <c r="CE148" s="155"/>
      <c r="CF148" s="155"/>
      <c r="CG148" s="155"/>
      <c r="CH148" s="155"/>
      <c r="CI148" s="155"/>
      <c r="CJ148" s="155"/>
      <c r="CK148" s="155"/>
      <c r="CL148" s="155"/>
      <c r="CM148" s="156"/>
    </row>
    <row r="149" spans="1:91" x14ac:dyDescent="0.3">
      <c r="A149" s="154" t="str">
        <f>IFERROR(INDEX(Lists!$J$1:$J$24,MATCH('Budget Mapping'!E149,Lists!$I$1:$I$24,0)),"")</f>
        <v/>
      </c>
      <c r="B149" s="155" t="str">
        <f>IFERROR(INDEX(Lists!$K$1:$K$24,MATCH('Budget Mapping'!E149,Lists!$I$1:$I$24,0)),"")</f>
        <v/>
      </c>
      <c r="C149" s="155"/>
      <c r="D149" s="155" t="str">
        <f>IFERROR(VLOOKUP(C149,'COA Mapping'!$A$1:$C$533,2,FALSE),"Unmapped")</f>
        <v>Unmapped</v>
      </c>
      <c r="E149" s="156" t="str">
        <f>IFERROR(VLOOKUP(C149,'COA Mapping'!$A$1:$C$533,3,FALSE),"Unmapped")</f>
        <v>Unmapped</v>
      </c>
      <c r="F149" s="157">
        <f t="shared" si="2"/>
        <v>0</v>
      </c>
      <c r="G149" s="154"/>
      <c r="H149" s="155"/>
      <c r="I149" s="155"/>
      <c r="J149" s="155"/>
      <c r="K149" s="156"/>
      <c r="L149" s="154"/>
      <c r="M149" s="155"/>
      <c r="N149" s="155"/>
      <c r="O149" s="155"/>
      <c r="P149" s="155"/>
      <c r="Q149" s="155"/>
      <c r="R149" s="155"/>
      <c r="S149" s="155"/>
      <c r="T149" s="155"/>
      <c r="U149" s="155"/>
      <c r="V149" s="155"/>
      <c r="W149" s="155"/>
      <c r="X149" s="155"/>
      <c r="Y149" s="155"/>
      <c r="Z149" s="155"/>
      <c r="AA149" s="155"/>
      <c r="AB149" s="155"/>
      <c r="AC149" s="155"/>
      <c r="AD149" s="155"/>
      <c r="AE149" s="156"/>
      <c r="AF149" s="154"/>
      <c r="AG149" s="155"/>
      <c r="AH149" s="155"/>
      <c r="AI149" s="155"/>
      <c r="AJ149" s="155"/>
      <c r="AK149" s="155"/>
      <c r="AL149" s="155"/>
      <c r="AM149" s="155"/>
      <c r="AN149" s="155"/>
      <c r="AO149" s="155"/>
      <c r="AP149" s="155"/>
      <c r="AQ149" s="155"/>
      <c r="AR149" s="155"/>
      <c r="AS149" s="155"/>
      <c r="AT149" s="155"/>
      <c r="AU149" s="155"/>
      <c r="AV149" s="155"/>
      <c r="AW149" s="155"/>
      <c r="AX149" s="155"/>
      <c r="AY149" s="156"/>
      <c r="AZ149" s="154"/>
      <c r="BA149" s="155"/>
      <c r="BB149" s="155"/>
      <c r="BC149" s="155"/>
      <c r="BD149" s="155"/>
      <c r="BE149" s="155"/>
      <c r="BF149" s="155"/>
      <c r="BG149" s="155"/>
      <c r="BH149" s="155"/>
      <c r="BI149" s="155"/>
      <c r="BJ149" s="155"/>
      <c r="BK149" s="155"/>
      <c r="BL149" s="155"/>
      <c r="BM149" s="155"/>
      <c r="BN149" s="155"/>
      <c r="BO149" s="155"/>
      <c r="BP149" s="155"/>
      <c r="BQ149" s="155"/>
      <c r="BR149" s="155"/>
      <c r="BS149" s="156"/>
      <c r="BT149" s="154"/>
      <c r="BU149" s="155"/>
      <c r="BV149" s="155"/>
      <c r="BW149" s="155"/>
      <c r="BX149" s="155"/>
      <c r="BY149" s="155"/>
      <c r="BZ149" s="155"/>
      <c r="CA149" s="155"/>
      <c r="CB149" s="155"/>
      <c r="CC149" s="155"/>
      <c r="CD149" s="155"/>
      <c r="CE149" s="155"/>
      <c r="CF149" s="155"/>
      <c r="CG149" s="155"/>
      <c r="CH149" s="155"/>
      <c r="CI149" s="155"/>
      <c r="CJ149" s="155"/>
      <c r="CK149" s="155"/>
      <c r="CL149" s="155"/>
      <c r="CM149" s="156"/>
    </row>
    <row r="150" spans="1:91" x14ac:dyDescent="0.3">
      <c r="A150" s="154" t="str">
        <f>IFERROR(INDEX(Lists!$J$1:$J$24,MATCH('Budget Mapping'!E150,Lists!$I$1:$I$24,0)),"")</f>
        <v/>
      </c>
      <c r="B150" s="155" t="str">
        <f>IFERROR(INDEX(Lists!$K$1:$K$24,MATCH('Budget Mapping'!E150,Lists!$I$1:$I$24,0)),"")</f>
        <v/>
      </c>
      <c r="C150" s="155"/>
      <c r="D150" s="155" t="str">
        <f>IFERROR(VLOOKUP(C150,'COA Mapping'!$A$1:$C$533,2,FALSE),"Unmapped")</f>
        <v>Unmapped</v>
      </c>
      <c r="E150" s="156" t="str">
        <f>IFERROR(VLOOKUP(C150,'COA Mapping'!$A$1:$C$533,3,FALSE),"Unmapped")</f>
        <v>Unmapped</v>
      </c>
      <c r="F150" s="157">
        <f t="shared" si="2"/>
        <v>0</v>
      </c>
      <c r="G150" s="154"/>
      <c r="H150" s="155"/>
      <c r="I150" s="155"/>
      <c r="J150" s="155"/>
      <c r="K150" s="156"/>
      <c r="L150" s="154"/>
      <c r="M150" s="155"/>
      <c r="N150" s="155"/>
      <c r="O150" s="155"/>
      <c r="P150" s="155"/>
      <c r="Q150" s="155"/>
      <c r="R150" s="155"/>
      <c r="S150" s="155"/>
      <c r="T150" s="155"/>
      <c r="U150" s="155"/>
      <c r="V150" s="155"/>
      <c r="W150" s="155"/>
      <c r="X150" s="155"/>
      <c r="Y150" s="155"/>
      <c r="Z150" s="155"/>
      <c r="AA150" s="155"/>
      <c r="AB150" s="155"/>
      <c r="AC150" s="155"/>
      <c r="AD150" s="155"/>
      <c r="AE150" s="156"/>
      <c r="AF150" s="154"/>
      <c r="AG150" s="155"/>
      <c r="AH150" s="155"/>
      <c r="AI150" s="155"/>
      <c r="AJ150" s="155"/>
      <c r="AK150" s="155"/>
      <c r="AL150" s="155"/>
      <c r="AM150" s="155"/>
      <c r="AN150" s="155"/>
      <c r="AO150" s="155"/>
      <c r="AP150" s="155"/>
      <c r="AQ150" s="155"/>
      <c r="AR150" s="155"/>
      <c r="AS150" s="155"/>
      <c r="AT150" s="155"/>
      <c r="AU150" s="155"/>
      <c r="AV150" s="155"/>
      <c r="AW150" s="155"/>
      <c r="AX150" s="155"/>
      <c r="AY150" s="156"/>
      <c r="AZ150" s="154"/>
      <c r="BA150" s="155"/>
      <c r="BB150" s="155"/>
      <c r="BC150" s="155"/>
      <c r="BD150" s="155"/>
      <c r="BE150" s="155"/>
      <c r="BF150" s="155"/>
      <c r="BG150" s="155"/>
      <c r="BH150" s="155"/>
      <c r="BI150" s="155"/>
      <c r="BJ150" s="155"/>
      <c r="BK150" s="155"/>
      <c r="BL150" s="155"/>
      <c r="BM150" s="155"/>
      <c r="BN150" s="155"/>
      <c r="BO150" s="155"/>
      <c r="BP150" s="155"/>
      <c r="BQ150" s="155"/>
      <c r="BR150" s="155"/>
      <c r="BS150" s="156"/>
      <c r="BT150" s="154"/>
      <c r="BU150" s="155"/>
      <c r="BV150" s="155"/>
      <c r="BW150" s="155"/>
      <c r="BX150" s="155"/>
      <c r="BY150" s="155"/>
      <c r="BZ150" s="155"/>
      <c r="CA150" s="155"/>
      <c r="CB150" s="155"/>
      <c r="CC150" s="155"/>
      <c r="CD150" s="155"/>
      <c r="CE150" s="155"/>
      <c r="CF150" s="155"/>
      <c r="CG150" s="155"/>
      <c r="CH150" s="155"/>
      <c r="CI150" s="155"/>
      <c r="CJ150" s="155"/>
      <c r="CK150" s="155"/>
      <c r="CL150" s="155"/>
      <c r="CM150" s="156"/>
    </row>
    <row r="151" spans="1:91" x14ac:dyDescent="0.3">
      <c r="A151" s="154" t="str">
        <f>IFERROR(INDEX(Lists!$J$1:$J$24,MATCH('Budget Mapping'!E151,Lists!$I$1:$I$24,0)),"")</f>
        <v/>
      </c>
      <c r="B151" s="155" t="str">
        <f>IFERROR(INDEX(Lists!$K$1:$K$24,MATCH('Budget Mapping'!E151,Lists!$I$1:$I$24,0)),"")</f>
        <v/>
      </c>
      <c r="C151" s="155"/>
      <c r="D151" s="155" t="str">
        <f>IFERROR(VLOOKUP(C151,'COA Mapping'!$A$1:$C$533,2,FALSE),"Unmapped")</f>
        <v>Unmapped</v>
      </c>
      <c r="E151" s="156" t="str">
        <f>IFERROR(VLOOKUP(C151,'COA Mapping'!$A$1:$C$533,3,FALSE),"Unmapped")</f>
        <v>Unmapped</v>
      </c>
      <c r="F151" s="157">
        <f t="shared" si="2"/>
        <v>0</v>
      </c>
      <c r="G151" s="154"/>
      <c r="H151" s="155"/>
      <c r="I151" s="155"/>
      <c r="J151" s="155"/>
      <c r="K151" s="156"/>
      <c r="L151" s="154"/>
      <c r="M151" s="155"/>
      <c r="N151" s="155"/>
      <c r="O151" s="155"/>
      <c r="P151" s="155"/>
      <c r="Q151" s="155"/>
      <c r="R151" s="155"/>
      <c r="S151" s="155"/>
      <c r="T151" s="155"/>
      <c r="U151" s="155"/>
      <c r="V151" s="155"/>
      <c r="W151" s="155"/>
      <c r="X151" s="155"/>
      <c r="Y151" s="155"/>
      <c r="Z151" s="155"/>
      <c r="AA151" s="155"/>
      <c r="AB151" s="155"/>
      <c r="AC151" s="155"/>
      <c r="AD151" s="155"/>
      <c r="AE151" s="156"/>
      <c r="AF151" s="154"/>
      <c r="AG151" s="155"/>
      <c r="AH151" s="155"/>
      <c r="AI151" s="155"/>
      <c r="AJ151" s="155"/>
      <c r="AK151" s="155"/>
      <c r="AL151" s="155"/>
      <c r="AM151" s="155"/>
      <c r="AN151" s="155"/>
      <c r="AO151" s="155"/>
      <c r="AP151" s="155"/>
      <c r="AQ151" s="155"/>
      <c r="AR151" s="155"/>
      <c r="AS151" s="155"/>
      <c r="AT151" s="155"/>
      <c r="AU151" s="155"/>
      <c r="AV151" s="155"/>
      <c r="AW151" s="155"/>
      <c r="AX151" s="155"/>
      <c r="AY151" s="156"/>
      <c r="AZ151" s="154"/>
      <c r="BA151" s="155"/>
      <c r="BB151" s="155"/>
      <c r="BC151" s="155"/>
      <c r="BD151" s="155"/>
      <c r="BE151" s="155"/>
      <c r="BF151" s="155"/>
      <c r="BG151" s="155"/>
      <c r="BH151" s="155"/>
      <c r="BI151" s="155"/>
      <c r="BJ151" s="155"/>
      <c r="BK151" s="155"/>
      <c r="BL151" s="155"/>
      <c r="BM151" s="155"/>
      <c r="BN151" s="155"/>
      <c r="BO151" s="155"/>
      <c r="BP151" s="155"/>
      <c r="BQ151" s="155"/>
      <c r="BR151" s="155"/>
      <c r="BS151" s="156"/>
      <c r="BT151" s="154"/>
      <c r="BU151" s="155"/>
      <c r="BV151" s="155"/>
      <c r="BW151" s="155"/>
      <c r="BX151" s="155"/>
      <c r="BY151" s="155"/>
      <c r="BZ151" s="155"/>
      <c r="CA151" s="155"/>
      <c r="CB151" s="155"/>
      <c r="CC151" s="155"/>
      <c r="CD151" s="155"/>
      <c r="CE151" s="155"/>
      <c r="CF151" s="155"/>
      <c r="CG151" s="155"/>
      <c r="CH151" s="155"/>
      <c r="CI151" s="155"/>
      <c r="CJ151" s="155"/>
      <c r="CK151" s="155"/>
      <c r="CL151" s="155"/>
      <c r="CM151" s="156"/>
    </row>
    <row r="152" spans="1:91" x14ac:dyDescent="0.3">
      <c r="A152" s="154" t="str">
        <f>IFERROR(INDEX(Lists!$J$1:$J$24,MATCH('Budget Mapping'!E152,Lists!$I$1:$I$24,0)),"")</f>
        <v/>
      </c>
      <c r="B152" s="155" t="str">
        <f>IFERROR(INDEX(Lists!$K$1:$K$24,MATCH('Budget Mapping'!E152,Lists!$I$1:$I$24,0)),"")</f>
        <v/>
      </c>
      <c r="C152" s="155"/>
      <c r="D152" s="155" t="str">
        <f>IFERROR(VLOOKUP(C152,'COA Mapping'!$A$1:$C$533,2,FALSE),"Unmapped")</f>
        <v>Unmapped</v>
      </c>
      <c r="E152" s="156" t="str">
        <f>IFERROR(VLOOKUP(C152,'COA Mapping'!$A$1:$C$533,3,FALSE),"Unmapped")</f>
        <v>Unmapped</v>
      </c>
      <c r="F152" s="157">
        <f t="shared" si="2"/>
        <v>0</v>
      </c>
      <c r="G152" s="154"/>
      <c r="H152" s="155"/>
      <c r="I152" s="155"/>
      <c r="J152" s="155"/>
      <c r="K152" s="156"/>
      <c r="L152" s="154"/>
      <c r="M152" s="155"/>
      <c r="N152" s="155"/>
      <c r="O152" s="155"/>
      <c r="P152" s="155"/>
      <c r="Q152" s="155"/>
      <c r="R152" s="155"/>
      <c r="S152" s="155"/>
      <c r="T152" s="155"/>
      <c r="U152" s="155"/>
      <c r="V152" s="155"/>
      <c r="W152" s="155"/>
      <c r="X152" s="155"/>
      <c r="Y152" s="155"/>
      <c r="Z152" s="155"/>
      <c r="AA152" s="155"/>
      <c r="AB152" s="155"/>
      <c r="AC152" s="155"/>
      <c r="AD152" s="155"/>
      <c r="AE152" s="156"/>
      <c r="AF152" s="154"/>
      <c r="AG152" s="155"/>
      <c r="AH152" s="155"/>
      <c r="AI152" s="155"/>
      <c r="AJ152" s="155"/>
      <c r="AK152" s="155"/>
      <c r="AL152" s="155"/>
      <c r="AM152" s="155"/>
      <c r="AN152" s="155"/>
      <c r="AO152" s="155"/>
      <c r="AP152" s="155"/>
      <c r="AQ152" s="155"/>
      <c r="AR152" s="155"/>
      <c r="AS152" s="155"/>
      <c r="AT152" s="155"/>
      <c r="AU152" s="155"/>
      <c r="AV152" s="155"/>
      <c r="AW152" s="155"/>
      <c r="AX152" s="155"/>
      <c r="AY152" s="156"/>
      <c r="AZ152" s="154"/>
      <c r="BA152" s="155"/>
      <c r="BB152" s="155"/>
      <c r="BC152" s="155"/>
      <c r="BD152" s="155"/>
      <c r="BE152" s="155"/>
      <c r="BF152" s="155"/>
      <c r="BG152" s="155"/>
      <c r="BH152" s="155"/>
      <c r="BI152" s="155"/>
      <c r="BJ152" s="155"/>
      <c r="BK152" s="155"/>
      <c r="BL152" s="155"/>
      <c r="BM152" s="155"/>
      <c r="BN152" s="155"/>
      <c r="BO152" s="155"/>
      <c r="BP152" s="155"/>
      <c r="BQ152" s="155"/>
      <c r="BR152" s="155"/>
      <c r="BS152" s="156"/>
      <c r="BT152" s="154"/>
      <c r="BU152" s="155"/>
      <c r="BV152" s="155"/>
      <c r="BW152" s="155"/>
      <c r="BX152" s="155"/>
      <c r="BY152" s="155"/>
      <c r="BZ152" s="155"/>
      <c r="CA152" s="155"/>
      <c r="CB152" s="155"/>
      <c r="CC152" s="155"/>
      <c r="CD152" s="155"/>
      <c r="CE152" s="155"/>
      <c r="CF152" s="155"/>
      <c r="CG152" s="155"/>
      <c r="CH152" s="155"/>
      <c r="CI152" s="155"/>
      <c r="CJ152" s="155"/>
      <c r="CK152" s="155"/>
      <c r="CL152" s="155"/>
      <c r="CM152" s="156"/>
    </row>
    <row r="153" spans="1:91" x14ac:dyDescent="0.3">
      <c r="A153" s="154" t="str">
        <f>IFERROR(INDEX(Lists!$J$1:$J$24,MATCH('Budget Mapping'!E153,Lists!$I$1:$I$24,0)),"")</f>
        <v/>
      </c>
      <c r="B153" s="155" t="str">
        <f>IFERROR(INDEX(Lists!$K$1:$K$24,MATCH('Budget Mapping'!E153,Lists!$I$1:$I$24,0)),"")</f>
        <v/>
      </c>
      <c r="C153" s="155"/>
      <c r="D153" s="155" t="str">
        <f>IFERROR(VLOOKUP(C153,'COA Mapping'!$A$1:$C$533,2,FALSE),"Unmapped")</f>
        <v>Unmapped</v>
      </c>
      <c r="E153" s="156" t="str">
        <f>IFERROR(VLOOKUP(C153,'COA Mapping'!$A$1:$C$533,3,FALSE),"Unmapped")</f>
        <v>Unmapped</v>
      </c>
      <c r="F153" s="157">
        <f t="shared" si="2"/>
        <v>0</v>
      </c>
      <c r="G153" s="154"/>
      <c r="H153" s="155"/>
      <c r="I153" s="155"/>
      <c r="J153" s="155"/>
      <c r="K153" s="156"/>
      <c r="L153" s="154"/>
      <c r="M153" s="155"/>
      <c r="N153" s="155"/>
      <c r="O153" s="155"/>
      <c r="P153" s="155"/>
      <c r="Q153" s="155"/>
      <c r="R153" s="155"/>
      <c r="S153" s="155"/>
      <c r="T153" s="155"/>
      <c r="U153" s="155"/>
      <c r="V153" s="155"/>
      <c r="W153" s="155"/>
      <c r="X153" s="155"/>
      <c r="Y153" s="155"/>
      <c r="Z153" s="155"/>
      <c r="AA153" s="155"/>
      <c r="AB153" s="155"/>
      <c r="AC153" s="155"/>
      <c r="AD153" s="155"/>
      <c r="AE153" s="156"/>
      <c r="AF153" s="154"/>
      <c r="AG153" s="155"/>
      <c r="AH153" s="155"/>
      <c r="AI153" s="155"/>
      <c r="AJ153" s="155"/>
      <c r="AK153" s="155"/>
      <c r="AL153" s="155"/>
      <c r="AM153" s="155"/>
      <c r="AN153" s="155"/>
      <c r="AO153" s="155"/>
      <c r="AP153" s="155"/>
      <c r="AQ153" s="155"/>
      <c r="AR153" s="155"/>
      <c r="AS153" s="155"/>
      <c r="AT153" s="155"/>
      <c r="AU153" s="155"/>
      <c r="AV153" s="155"/>
      <c r="AW153" s="155"/>
      <c r="AX153" s="155"/>
      <c r="AY153" s="156"/>
      <c r="AZ153" s="154"/>
      <c r="BA153" s="155"/>
      <c r="BB153" s="155"/>
      <c r="BC153" s="155"/>
      <c r="BD153" s="155"/>
      <c r="BE153" s="155"/>
      <c r="BF153" s="155"/>
      <c r="BG153" s="155"/>
      <c r="BH153" s="155"/>
      <c r="BI153" s="155"/>
      <c r="BJ153" s="155"/>
      <c r="BK153" s="155"/>
      <c r="BL153" s="155"/>
      <c r="BM153" s="155"/>
      <c r="BN153" s="155"/>
      <c r="BO153" s="155"/>
      <c r="BP153" s="155"/>
      <c r="BQ153" s="155"/>
      <c r="BR153" s="155"/>
      <c r="BS153" s="156"/>
      <c r="BT153" s="154"/>
      <c r="BU153" s="155"/>
      <c r="BV153" s="155"/>
      <c r="BW153" s="155"/>
      <c r="BX153" s="155"/>
      <c r="BY153" s="155"/>
      <c r="BZ153" s="155"/>
      <c r="CA153" s="155"/>
      <c r="CB153" s="155"/>
      <c r="CC153" s="155"/>
      <c r="CD153" s="155"/>
      <c r="CE153" s="155"/>
      <c r="CF153" s="155"/>
      <c r="CG153" s="155"/>
      <c r="CH153" s="155"/>
      <c r="CI153" s="155"/>
      <c r="CJ153" s="155"/>
      <c r="CK153" s="155"/>
      <c r="CL153" s="155"/>
      <c r="CM153" s="156"/>
    </row>
    <row r="154" spans="1:91" x14ac:dyDescent="0.3">
      <c r="A154" s="154" t="str">
        <f>IFERROR(INDEX(Lists!$J$1:$J$24,MATCH('Budget Mapping'!E154,Lists!$I$1:$I$24,0)),"")</f>
        <v/>
      </c>
      <c r="B154" s="155" t="str">
        <f>IFERROR(INDEX(Lists!$K$1:$K$24,MATCH('Budget Mapping'!E154,Lists!$I$1:$I$24,0)),"")</f>
        <v/>
      </c>
      <c r="C154" s="155"/>
      <c r="D154" s="155" t="str">
        <f>IFERROR(VLOOKUP(C154,'COA Mapping'!$A$1:$C$533,2,FALSE),"Unmapped")</f>
        <v>Unmapped</v>
      </c>
      <c r="E154" s="156" t="str">
        <f>IFERROR(VLOOKUP(C154,'COA Mapping'!$A$1:$C$533,3,FALSE),"Unmapped")</f>
        <v>Unmapped</v>
      </c>
      <c r="F154" s="157">
        <f t="shared" si="2"/>
        <v>0</v>
      </c>
      <c r="G154" s="154"/>
      <c r="H154" s="155"/>
      <c r="I154" s="155"/>
      <c r="J154" s="155"/>
      <c r="K154" s="156"/>
      <c r="L154" s="154"/>
      <c r="M154" s="155"/>
      <c r="N154" s="155"/>
      <c r="O154" s="155"/>
      <c r="P154" s="155"/>
      <c r="Q154" s="155"/>
      <c r="R154" s="155"/>
      <c r="S154" s="155"/>
      <c r="T154" s="155"/>
      <c r="U154" s="155"/>
      <c r="V154" s="155"/>
      <c r="W154" s="155"/>
      <c r="X154" s="155"/>
      <c r="Y154" s="155"/>
      <c r="Z154" s="155"/>
      <c r="AA154" s="155"/>
      <c r="AB154" s="155"/>
      <c r="AC154" s="155"/>
      <c r="AD154" s="155"/>
      <c r="AE154" s="156"/>
      <c r="AF154" s="154"/>
      <c r="AG154" s="155"/>
      <c r="AH154" s="155"/>
      <c r="AI154" s="155"/>
      <c r="AJ154" s="155"/>
      <c r="AK154" s="155"/>
      <c r="AL154" s="155"/>
      <c r="AM154" s="155"/>
      <c r="AN154" s="155"/>
      <c r="AO154" s="155"/>
      <c r="AP154" s="155"/>
      <c r="AQ154" s="155"/>
      <c r="AR154" s="155"/>
      <c r="AS154" s="155"/>
      <c r="AT154" s="155"/>
      <c r="AU154" s="155"/>
      <c r="AV154" s="155"/>
      <c r="AW154" s="155"/>
      <c r="AX154" s="155"/>
      <c r="AY154" s="156"/>
      <c r="AZ154" s="154"/>
      <c r="BA154" s="155"/>
      <c r="BB154" s="155"/>
      <c r="BC154" s="155"/>
      <c r="BD154" s="155"/>
      <c r="BE154" s="155"/>
      <c r="BF154" s="155"/>
      <c r="BG154" s="155"/>
      <c r="BH154" s="155"/>
      <c r="BI154" s="155"/>
      <c r="BJ154" s="155"/>
      <c r="BK154" s="155"/>
      <c r="BL154" s="155"/>
      <c r="BM154" s="155"/>
      <c r="BN154" s="155"/>
      <c r="BO154" s="155"/>
      <c r="BP154" s="155"/>
      <c r="BQ154" s="155"/>
      <c r="BR154" s="155"/>
      <c r="BS154" s="156"/>
      <c r="BT154" s="154"/>
      <c r="BU154" s="155"/>
      <c r="BV154" s="155"/>
      <c r="BW154" s="155"/>
      <c r="BX154" s="155"/>
      <c r="BY154" s="155"/>
      <c r="BZ154" s="155"/>
      <c r="CA154" s="155"/>
      <c r="CB154" s="155"/>
      <c r="CC154" s="155"/>
      <c r="CD154" s="155"/>
      <c r="CE154" s="155"/>
      <c r="CF154" s="155"/>
      <c r="CG154" s="155"/>
      <c r="CH154" s="155"/>
      <c r="CI154" s="155"/>
      <c r="CJ154" s="155"/>
      <c r="CK154" s="155"/>
      <c r="CL154" s="155"/>
      <c r="CM154" s="156"/>
    </row>
    <row r="155" spans="1:91" x14ac:dyDescent="0.3">
      <c r="A155" s="154" t="str">
        <f>IFERROR(INDEX(Lists!$J$1:$J$24,MATCH('Budget Mapping'!E155,Lists!$I$1:$I$24,0)),"")</f>
        <v/>
      </c>
      <c r="B155" s="155" t="str">
        <f>IFERROR(INDEX(Lists!$K$1:$K$24,MATCH('Budget Mapping'!E155,Lists!$I$1:$I$24,0)),"")</f>
        <v/>
      </c>
      <c r="C155" s="155"/>
      <c r="D155" s="155" t="str">
        <f>IFERROR(VLOOKUP(C155,'COA Mapping'!$A$1:$C$533,2,FALSE),"Unmapped")</f>
        <v>Unmapped</v>
      </c>
      <c r="E155" s="156" t="str">
        <f>IFERROR(VLOOKUP(C155,'COA Mapping'!$A$1:$C$533,3,FALSE),"Unmapped")</f>
        <v>Unmapped</v>
      </c>
      <c r="F155" s="157">
        <f t="shared" si="2"/>
        <v>0</v>
      </c>
      <c r="G155" s="154"/>
      <c r="H155" s="155"/>
      <c r="I155" s="155"/>
      <c r="J155" s="155"/>
      <c r="K155" s="156"/>
      <c r="L155" s="154"/>
      <c r="M155" s="155"/>
      <c r="N155" s="155"/>
      <c r="O155" s="155"/>
      <c r="P155" s="155"/>
      <c r="Q155" s="155"/>
      <c r="R155" s="155"/>
      <c r="S155" s="155"/>
      <c r="T155" s="155"/>
      <c r="U155" s="155"/>
      <c r="V155" s="155"/>
      <c r="W155" s="155"/>
      <c r="X155" s="155"/>
      <c r="Y155" s="155"/>
      <c r="Z155" s="155"/>
      <c r="AA155" s="155"/>
      <c r="AB155" s="155"/>
      <c r="AC155" s="155"/>
      <c r="AD155" s="155"/>
      <c r="AE155" s="156"/>
      <c r="AF155" s="154"/>
      <c r="AG155" s="155"/>
      <c r="AH155" s="155"/>
      <c r="AI155" s="155"/>
      <c r="AJ155" s="155"/>
      <c r="AK155" s="155"/>
      <c r="AL155" s="155"/>
      <c r="AM155" s="155"/>
      <c r="AN155" s="155"/>
      <c r="AO155" s="155"/>
      <c r="AP155" s="155"/>
      <c r="AQ155" s="155"/>
      <c r="AR155" s="155"/>
      <c r="AS155" s="155"/>
      <c r="AT155" s="155"/>
      <c r="AU155" s="155"/>
      <c r="AV155" s="155"/>
      <c r="AW155" s="155"/>
      <c r="AX155" s="155"/>
      <c r="AY155" s="156"/>
      <c r="AZ155" s="154"/>
      <c r="BA155" s="155"/>
      <c r="BB155" s="155"/>
      <c r="BC155" s="155"/>
      <c r="BD155" s="155"/>
      <c r="BE155" s="155"/>
      <c r="BF155" s="155"/>
      <c r="BG155" s="155"/>
      <c r="BH155" s="155"/>
      <c r="BI155" s="155"/>
      <c r="BJ155" s="155"/>
      <c r="BK155" s="155"/>
      <c r="BL155" s="155"/>
      <c r="BM155" s="155"/>
      <c r="BN155" s="155"/>
      <c r="BO155" s="155"/>
      <c r="BP155" s="155"/>
      <c r="BQ155" s="155"/>
      <c r="BR155" s="155"/>
      <c r="BS155" s="156"/>
      <c r="BT155" s="154"/>
      <c r="BU155" s="155"/>
      <c r="BV155" s="155"/>
      <c r="BW155" s="155"/>
      <c r="BX155" s="155"/>
      <c r="BY155" s="155"/>
      <c r="BZ155" s="155"/>
      <c r="CA155" s="155"/>
      <c r="CB155" s="155"/>
      <c r="CC155" s="155"/>
      <c r="CD155" s="155"/>
      <c r="CE155" s="155"/>
      <c r="CF155" s="155"/>
      <c r="CG155" s="155"/>
      <c r="CH155" s="155"/>
      <c r="CI155" s="155"/>
      <c r="CJ155" s="155"/>
      <c r="CK155" s="155"/>
      <c r="CL155" s="155"/>
      <c r="CM155" s="156"/>
    </row>
    <row r="156" spans="1:91" x14ac:dyDescent="0.3">
      <c r="A156" s="154" t="str">
        <f>IFERROR(INDEX(Lists!$J$1:$J$24,MATCH('Budget Mapping'!E156,Lists!$I$1:$I$24,0)),"")</f>
        <v/>
      </c>
      <c r="B156" s="155" t="str">
        <f>IFERROR(INDEX(Lists!$K$1:$K$24,MATCH('Budget Mapping'!E156,Lists!$I$1:$I$24,0)),"")</f>
        <v/>
      </c>
      <c r="C156" s="155"/>
      <c r="D156" s="155" t="str">
        <f>IFERROR(VLOOKUP(C156,'COA Mapping'!$A$1:$C$533,2,FALSE),"Unmapped")</f>
        <v>Unmapped</v>
      </c>
      <c r="E156" s="156" t="str">
        <f>IFERROR(VLOOKUP(C156,'COA Mapping'!$A$1:$C$533,3,FALSE),"Unmapped")</f>
        <v>Unmapped</v>
      </c>
      <c r="F156" s="157">
        <f t="shared" si="2"/>
        <v>0</v>
      </c>
      <c r="G156" s="154"/>
      <c r="H156" s="155"/>
      <c r="I156" s="155"/>
      <c r="J156" s="155"/>
      <c r="K156" s="156"/>
      <c r="L156" s="154"/>
      <c r="M156" s="155"/>
      <c r="N156" s="155"/>
      <c r="O156" s="155"/>
      <c r="P156" s="155"/>
      <c r="Q156" s="155"/>
      <c r="R156" s="155"/>
      <c r="S156" s="155"/>
      <c r="T156" s="155"/>
      <c r="U156" s="155"/>
      <c r="V156" s="155"/>
      <c r="W156" s="155"/>
      <c r="X156" s="155"/>
      <c r="Y156" s="155"/>
      <c r="Z156" s="155"/>
      <c r="AA156" s="155"/>
      <c r="AB156" s="155"/>
      <c r="AC156" s="155"/>
      <c r="AD156" s="155"/>
      <c r="AE156" s="156"/>
      <c r="AF156" s="154"/>
      <c r="AG156" s="155"/>
      <c r="AH156" s="155"/>
      <c r="AI156" s="155"/>
      <c r="AJ156" s="155"/>
      <c r="AK156" s="155"/>
      <c r="AL156" s="155"/>
      <c r="AM156" s="155"/>
      <c r="AN156" s="155"/>
      <c r="AO156" s="155"/>
      <c r="AP156" s="155"/>
      <c r="AQ156" s="155"/>
      <c r="AR156" s="155"/>
      <c r="AS156" s="155"/>
      <c r="AT156" s="155"/>
      <c r="AU156" s="155"/>
      <c r="AV156" s="155"/>
      <c r="AW156" s="155"/>
      <c r="AX156" s="155"/>
      <c r="AY156" s="156"/>
      <c r="AZ156" s="154"/>
      <c r="BA156" s="155"/>
      <c r="BB156" s="155"/>
      <c r="BC156" s="155"/>
      <c r="BD156" s="155"/>
      <c r="BE156" s="155"/>
      <c r="BF156" s="155"/>
      <c r="BG156" s="155"/>
      <c r="BH156" s="155"/>
      <c r="BI156" s="155"/>
      <c r="BJ156" s="155"/>
      <c r="BK156" s="155"/>
      <c r="BL156" s="155"/>
      <c r="BM156" s="155"/>
      <c r="BN156" s="155"/>
      <c r="BO156" s="155"/>
      <c r="BP156" s="155"/>
      <c r="BQ156" s="155"/>
      <c r="BR156" s="155"/>
      <c r="BS156" s="156"/>
      <c r="BT156" s="154"/>
      <c r="BU156" s="155"/>
      <c r="BV156" s="155"/>
      <c r="BW156" s="155"/>
      <c r="BX156" s="155"/>
      <c r="BY156" s="155"/>
      <c r="BZ156" s="155"/>
      <c r="CA156" s="155"/>
      <c r="CB156" s="155"/>
      <c r="CC156" s="155"/>
      <c r="CD156" s="155"/>
      <c r="CE156" s="155"/>
      <c r="CF156" s="155"/>
      <c r="CG156" s="155"/>
      <c r="CH156" s="155"/>
      <c r="CI156" s="155"/>
      <c r="CJ156" s="155"/>
      <c r="CK156" s="155"/>
      <c r="CL156" s="155"/>
      <c r="CM156" s="156"/>
    </row>
    <row r="157" spans="1:91" x14ac:dyDescent="0.3">
      <c r="A157" s="154" t="str">
        <f>IFERROR(INDEX(Lists!$J$1:$J$24,MATCH('Budget Mapping'!E157,Lists!$I$1:$I$24,0)),"")</f>
        <v/>
      </c>
      <c r="B157" s="155" t="str">
        <f>IFERROR(INDEX(Lists!$K$1:$K$24,MATCH('Budget Mapping'!E157,Lists!$I$1:$I$24,0)),"")</f>
        <v/>
      </c>
      <c r="C157" s="155"/>
      <c r="D157" s="155" t="str">
        <f>IFERROR(VLOOKUP(C157,'COA Mapping'!$A$1:$C$533,2,FALSE),"Unmapped")</f>
        <v>Unmapped</v>
      </c>
      <c r="E157" s="156" t="str">
        <f>IFERROR(VLOOKUP(C157,'COA Mapping'!$A$1:$C$533,3,FALSE),"Unmapped")</f>
        <v>Unmapped</v>
      </c>
      <c r="F157" s="157">
        <f t="shared" si="2"/>
        <v>0</v>
      </c>
      <c r="G157" s="154"/>
      <c r="H157" s="155"/>
      <c r="I157" s="155"/>
      <c r="J157" s="155"/>
      <c r="K157" s="156"/>
      <c r="L157" s="154"/>
      <c r="M157" s="155"/>
      <c r="N157" s="155"/>
      <c r="O157" s="155"/>
      <c r="P157" s="155"/>
      <c r="Q157" s="155"/>
      <c r="R157" s="155"/>
      <c r="S157" s="155"/>
      <c r="T157" s="155"/>
      <c r="U157" s="155"/>
      <c r="V157" s="155"/>
      <c r="W157" s="155"/>
      <c r="X157" s="155"/>
      <c r="Y157" s="155"/>
      <c r="Z157" s="155"/>
      <c r="AA157" s="155"/>
      <c r="AB157" s="155"/>
      <c r="AC157" s="155"/>
      <c r="AD157" s="155"/>
      <c r="AE157" s="156"/>
      <c r="AF157" s="154"/>
      <c r="AG157" s="155"/>
      <c r="AH157" s="155"/>
      <c r="AI157" s="155"/>
      <c r="AJ157" s="155"/>
      <c r="AK157" s="155"/>
      <c r="AL157" s="155"/>
      <c r="AM157" s="155"/>
      <c r="AN157" s="155"/>
      <c r="AO157" s="155"/>
      <c r="AP157" s="155"/>
      <c r="AQ157" s="155"/>
      <c r="AR157" s="155"/>
      <c r="AS157" s="155"/>
      <c r="AT157" s="155"/>
      <c r="AU157" s="155"/>
      <c r="AV157" s="155"/>
      <c r="AW157" s="155"/>
      <c r="AX157" s="155"/>
      <c r="AY157" s="156"/>
      <c r="AZ157" s="154"/>
      <c r="BA157" s="155"/>
      <c r="BB157" s="155"/>
      <c r="BC157" s="155"/>
      <c r="BD157" s="155"/>
      <c r="BE157" s="155"/>
      <c r="BF157" s="155"/>
      <c r="BG157" s="155"/>
      <c r="BH157" s="155"/>
      <c r="BI157" s="155"/>
      <c r="BJ157" s="155"/>
      <c r="BK157" s="155"/>
      <c r="BL157" s="155"/>
      <c r="BM157" s="155"/>
      <c r="BN157" s="155"/>
      <c r="BO157" s="155"/>
      <c r="BP157" s="155"/>
      <c r="BQ157" s="155"/>
      <c r="BR157" s="155"/>
      <c r="BS157" s="156"/>
      <c r="BT157" s="154"/>
      <c r="BU157" s="155"/>
      <c r="BV157" s="155"/>
      <c r="BW157" s="155"/>
      <c r="BX157" s="155"/>
      <c r="BY157" s="155"/>
      <c r="BZ157" s="155"/>
      <c r="CA157" s="155"/>
      <c r="CB157" s="155"/>
      <c r="CC157" s="155"/>
      <c r="CD157" s="155"/>
      <c r="CE157" s="155"/>
      <c r="CF157" s="155"/>
      <c r="CG157" s="155"/>
      <c r="CH157" s="155"/>
      <c r="CI157" s="155"/>
      <c r="CJ157" s="155"/>
      <c r="CK157" s="155"/>
      <c r="CL157" s="155"/>
      <c r="CM157" s="156"/>
    </row>
    <row r="158" spans="1:91" x14ac:dyDescent="0.3">
      <c r="A158" s="154" t="str">
        <f>IFERROR(INDEX(Lists!$J$1:$J$24,MATCH('Budget Mapping'!E158,Lists!$I$1:$I$24,0)),"")</f>
        <v/>
      </c>
      <c r="B158" s="155" t="str">
        <f>IFERROR(INDEX(Lists!$K$1:$K$24,MATCH('Budget Mapping'!E158,Lists!$I$1:$I$24,0)),"")</f>
        <v/>
      </c>
      <c r="C158" s="155"/>
      <c r="D158" s="155" t="str">
        <f>IFERROR(VLOOKUP(C158,'COA Mapping'!$A$1:$C$533,2,FALSE),"Unmapped")</f>
        <v>Unmapped</v>
      </c>
      <c r="E158" s="156" t="str">
        <f>IFERROR(VLOOKUP(C158,'COA Mapping'!$A$1:$C$533,3,FALSE),"Unmapped")</f>
        <v>Unmapped</v>
      </c>
      <c r="F158" s="157">
        <f t="shared" si="2"/>
        <v>0</v>
      </c>
      <c r="G158" s="154"/>
      <c r="H158" s="155"/>
      <c r="I158" s="155"/>
      <c r="J158" s="155"/>
      <c r="K158" s="156"/>
      <c r="L158" s="154"/>
      <c r="M158" s="155"/>
      <c r="N158" s="155"/>
      <c r="O158" s="155"/>
      <c r="P158" s="155"/>
      <c r="Q158" s="155"/>
      <c r="R158" s="155"/>
      <c r="S158" s="155"/>
      <c r="T158" s="155"/>
      <c r="U158" s="155"/>
      <c r="V158" s="155"/>
      <c r="W158" s="155"/>
      <c r="X158" s="155"/>
      <c r="Y158" s="155"/>
      <c r="Z158" s="155"/>
      <c r="AA158" s="155"/>
      <c r="AB158" s="155"/>
      <c r="AC158" s="155"/>
      <c r="AD158" s="155"/>
      <c r="AE158" s="156"/>
      <c r="AF158" s="154"/>
      <c r="AG158" s="155"/>
      <c r="AH158" s="155"/>
      <c r="AI158" s="155"/>
      <c r="AJ158" s="155"/>
      <c r="AK158" s="155"/>
      <c r="AL158" s="155"/>
      <c r="AM158" s="155"/>
      <c r="AN158" s="155"/>
      <c r="AO158" s="155"/>
      <c r="AP158" s="155"/>
      <c r="AQ158" s="155"/>
      <c r="AR158" s="155"/>
      <c r="AS158" s="155"/>
      <c r="AT158" s="155"/>
      <c r="AU158" s="155"/>
      <c r="AV158" s="155"/>
      <c r="AW158" s="155"/>
      <c r="AX158" s="155"/>
      <c r="AY158" s="156"/>
      <c r="AZ158" s="154"/>
      <c r="BA158" s="155"/>
      <c r="BB158" s="155"/>
      <c r="BC158" s="155"/>
      <c r="BD158" s="155"/>
      <c r="BE158" s="155"/>
      <c r="BF158" s="155"/>
      <c r="BG158" s="155"/>
      <c r="BH158" s="155"/>
      <c r="BI158" s="155"/>
      <c r="BJ158" s="155"/>
      <c r="BK158" s="155"/>
      <c r="BL158" s="155"/>
      <c r="BM158" s="155"/>
      <c r="BN158" s="155"/>
      <c r="BO158" s="155"/>
      <c r="BP158" s="155"/>
      <c r="BQ158" s="155"/>
      <c r="BR158" s="155"/>
      <c r="BS158" s="156"/>
      <c r="BT158" s="154"/>
      <c r="BU158" s="155"/>
      <c r="BV158" s="155"/>
      <c r="BW158" s="155"/>
      <c r="BX158" s="155"/>
      <c r="BY158" s="155"/>
      <c r="BZ158" s="155"/>
      <c r="CA158" s="155"/>
      <c r="CB158" s="155"/>
      <c r="CC158" s="155"/>
      <c r="CD158" s="155"/>
      <c r="CE158" s="155"/>
      <c r="CF158" s="155"/>
      <c r="CG158" s="155"/>
      <c r="CH158" s="155"/>
      <c r="CI158" s="155"/>
      <c r="CJ158" s="155"/>
      <c r="CK158" s="155"/>
      <c r="CL158" s="155"/>
      <c r="CM158" s="156"/>
    </row>
    <row r="159" spans="1:91" x14ac:dyDescent="0.3">
      <c r="A159" s="154" t="str">
        <f>IFERROR(INDEX(Lists!$J$1:$J$24,MATCH('Budget Mapping'!E159,Lists!$I$1:$I$24,0)),"")</f>
        <v/>
      </c>
      <c r="B159" s="155" t="str">
        <f>IFERROR(INDEX(Lists!$K$1:$K$24,MATCH('Budget Mapping'!E159,Lists!$I$1:$I$24,0)),"")</f>
        <v/>
      </c>
      <c r="C159" s="155"/>
      <c r="D159" s="155" t="str">
        <f>IFERROR(VLOOKUP(C159,'COA Mapping'!$A$1:$C$533,2,FALSE),"Unmapped")</f>
        <v>Unmapped</v>
      </c>
      <c r="E159" s="156" t="str">
        <f>IFERROR(VLOOKUP(C159,'COA Mapping'!$A$1:$C$533,3,FALSE),"Unmapped")</f>
        <v>Unmapped</v>
      </c>
      <c r="F159" s="157">
        <f t="shared" si="2"/>
        <v>0</v>
      </c>
      <c r="G159" s="154"/>
      <c r="H159" s="155"/>
      <c r="I159" s="155"/>
      <c r="J159" s="155"/>
      <c r="K159" s="156"/>
      <c r="L159" s="154"/>
      <c r="M159" s="155"/>
      <c r="N159" s="155"/>
      <c r="O159" s="155"/>
      <c r="P159" s="155"/>
      <c r="Q159" s="155"/>
      <c r="R159" s="155"/>
      <c r="S159" s="155"/>
      <c r="T159" s="155"/>
      <c r="U159" s="155"/>
      <c r="V159" s="155"/>
      <c r="W159" s="155"/>
      <c r="X159" s="155"/>
      <c r="Y159" s="155"/>
      <c r="Z159" s="155"/>
      <c r="AA159" s="155"/>
      <c r="AB159" s="155"/>
      <c r="AC159" s="155"/>
      <c r="AD159" s="155"/>
      <c r="AE159" s="156"/>
      <c r="AF159" s="154"/>
      <c r="AG159" s="155"/>
      <c r="AH159" s="155"/>
      <c r="AI159" s="155"/>
      <c r="AJ159" s="155"/>
      <c r="AK159" s="155"/>
      <c r="AL159" s="155"/>
      <c r="AM159" s="155"/>
      <c r="AN159" s="155"/>
      <c r="AO159" s="155"/>
      <c r="AP159" s="155"/>
      <c r="AQ159" s="155"/>
      <c r="AR159" s="155"/>
      <c r="AS159" s="155"/>
      <c r="AT159" s="155"/>
      <c r="AU159" s="155"/>
      <c r="AV159" s="155"/>
      <c r="AW159" s="155"/>
      <c r="AX159" s="155"/>
      <c r="AY159" s="156"/>
      <c r="AZ159" s="154"/>
      <c r="BA159" s="155"/>
      <c r="BB159" s="155"/>
      <c r="BC159" s="155"/>
      <c r="BD159" s="155"/>
      <c r="BE159" s="155"/>
      <c r="BF159" s="155"/>
      <c r="BG159" s="155"/>
      <c r="BH159" s="155"/>
      <c r="BI159" s="155"/>
      <c r="BJ159" s="155"/>
      <c r="BK159" s="155"/>
      <c r="BL159" s="155"/>
      <c r="BM159" s="155"/>
      <c r="BN159" s="155"/>
      <c r="BO159" s="155"/>
      <c r="BP159" s="155"/>
      <c r="BQ159" s="155"/>
      <c r="BR159" s="155"/>
      <c r="BS159" s="156"/>
      <c r="BT159" s="154"/>
      <c r="BU159" s="155"/>
      <c r="BV159" s="155"/>
      <c r="BW159" s="155"/>
      <c r="BX159" s="155"/>
      <c r="BY159" s="155"/>
      <c r="BZ159" s="155"/>
      <c r="CA159" s="155"/>
      <c r="CB159" s="155"/>
      <c r="CC159" s="155"/>
      <c r="CD159" s="155"/>
      <c r="CE159" s="155"/>
      <c r="CF159" s="155"/>
      <c r="CG159" s="155"/>
      <c r="CH159" s="155"/>
      <c r="CI159" s="155"/>
      <c r="CJ159" s="155"/>
      <c r="CK159" s="155"/>
      <c r="CL159" s="155"/>
      <c r="CM159" s="156"/>
    </row>
    <row r="160" spans="1:91" x14ac:dyDescent="0.3">
      <c r="A160" s="154" t="str">
        <f>IFERROR(INDEX(Lists!$J$1:$J$24,MATCH('Budget Mapping'!E160,Lists!$I$1:$I$24,0)),"")</f>
        <v/>
      </c>
      <c r="B160" s="155" t="str">
        <f>IFERROR(INDEX(Lists!$K$1:$K$24,MATCH('Budget Mapping'!E160,Lists!$I$1:$I$24,0)),"")</f>
        <v/>
      </c>
      <c r="C160" s="155"/>
      <c r="D160" s="155" t="str">
        <f>IFERROR(VLOOKUP(C160,'COA Mapping'!$A$1:$C$533,2,FALSE),"Unmapped")</f>
        <v>Unmapped</v>
      </c>
      <c r="E160" s="156" t="str">
        <f>IFERROR(VLOOKUP(C160,'COA Mapping'!$A$1:$C$533,3,FALSE),"Unmapped")</f>
        <v>Unmapped</v>
      </c>
      <c r="F160" s="157">
        <f t="shared" si="2"/>
        <v>0</v>
      </c>
      <c r="G160" s="154"/>
      <c r="H160" s="155"/>
      <c r="I160" s="155"/>
      <c r="J160" s="155"/>
      <c r="K160" s="156"/>
      <c r="L160" s="154"/>
      <c r="M160" s="155"/>
      <c r="N160" s="155"/>
      <c r="O160" s="155"/>
      <c r="P160" s="155"/>
      <c r="Q160" s="155"/>
      <c r="R160" s="155"/>
      <c r="S160" s="155"/>
      <c r="T160" s="155"/>
      <c r="U160" s="155"/>
      <c r="V160" s="155"/>
      <c r="W160" s="155"/>
      <c r="X160" s="155"/>
      <c r="Y160" s="155"/>
      <c r="Z160" s="155"/>
      <c r="AA160" s="155"/>
      <c r="AB160" s="155"/>
      <c r="AC160" s="155"/>
      <c r="AD160" s="155"/>
      <c r="AE160" s="156"/>
      <c r="AF160" s="154"/>
      <c r="AG160" s="155"/>
      <c r="AH160" s="155"/>
      <c r="AI160" s="155"/>
      <c r="AJ160" s="155"/>
      <c r="AK160" s="155"/>
      <c r="AL160" s="155"/>
      <c r="AM160" s="155"/>
      <c r="AN160" s="155"/>
      <c r="AO160" s="155"/>
      <c r="AP160" s="155"/>
      <c r="AQ160" s="155"/>
      <c r="AR160" s="155"/>
      <c r="AS160" s="155"/>
      <c r="AT160" s="155"/>
      <c r="AU160" s="155"/>
      <c r="AV160" s="155"/>
      <c r="AW160" s="155"/>
      <c r="AX160" s="155"/>
      <c r="AY160" s="156"/>
      <c r="AZ160" s="154"/>
      <c r="BA160" s="155"/>
      <c r="BB160" s="155"/>
      <c r="BC160" s="155"/>
      <c r="BD160" s="155"/>
      <c r="BE160" s="155"/>
      <c r="BF160" s="155"/>
      <c r="BG160" s="155"/>
      <c r="BH160" s="155"/>
      <c r="BI160" s="155"/>
      <c r="BJ160" s="155"/>
      <c r="BK160" s="155"/>
      <c r="BL160" s="155"/>
      <c r="BM160" s="155"/>
      <c r="BN160" s="155"/>
      <c r="BO160" s="155"/>
      <c r="BP160" s="155"/>
      <c r="BQ160" s="155"/>
      <c r="BR160" s="155"/>
      <c r="BS160" s="156"/>
      <c r="BT160" s="154"/>
      <c r="BU160" s="155"/>
      <c r="BV160" s="155"/>
      <c r="BW160" s="155"/>
      <c r="BX160" s="155"/>
      <c r="BY160" s="155"/>
      <c r="BZ160" s="155"/>
      <c r="CA160" s="155"/>
      <c r="CB160" s="155"/>
      <c r="CC160" s="155"/>
      <c r="CD160" s="155"/>
      <c r="CE160" s="155"/>
      <c r="CF160" s="155"/>
      <c r="CG160" s="155"/>
      <c r="CH160" s="155"/>
      <c r="CI160" s="155"/>
      <c r="CJ160" s="155"/>
      <c r="CK160" s="155"/>
      <c r="CL160" s="155"/>
      <c r="CM160" s="156"/>
    </row>
    <row r="161" spans="1:91" x14ac:dyDescent="0.3">
      <c r="A161" s="154" t="str">
        <f>IFERROR(INDEX(Lists!$J$1:$J$24,MATCH('Budget Mapping'!E161,Lists!$I$1:$I$24,0)),"")</f>
        <v/>
      </c>
      <c r="B161" s="155" t="str">
        <f>IFERROR(INDEX(Lists!$K$1:$K$24,MATCH('Budget Mapping'!E161,Lists!$I$1:$I$24,0)),"")</f>
        <v/>
      </c>
      <c r="C161" s="155"/>
      <c r="D161" s="155" t="str">
        <f>IFERROR(VLOOKUP(C161,'COA Mapping'!$A$1:$C$533,2,FALSE),"Unmapped")</f>
        <v>Unmapped</v>
      </c>
      <c r="E161" s="156" t="str">
        <f>IFERROR(VLOOKUP(C161,'COA Mapping'!$A$1:$C$533,3,FALSE),"Unmapped")</f>
        <v>Unmapped</v>
      </c>
      <c r="F161" s="157">
        <f t="shared" si="2"/>
        <v>0</v>
      </c>
      <c r="G161" s="154"/>
      <c r="H161" s="155"/>
      <c r="I161" s="155"/>
      <c r="J161" s="155"/>
      <c r="K161" s="156"/>
      <c r="L161" s="154"/>
      <c r="M161" s="155"/>
      <c r="N161" s="155"/>
      <c r="O161" s="155"/>
      <c r="P161" s="155"/>
      <c r="Q161" s="155"/>
      <c r="R161" s="155"/>
      <c r="S161" s="155"/>
      <c r="T161" s="155"/>
      <c r="U161" s="155"/>
      <c r="V161" s="155"/>
      <c r="W161" s="155"/>
      <c r="X161" s="155"/>
      <c r="Y161" s="155"/>
      <c r="Z161" s="155"/>
      <c r="AA161" s="155"/>
      <c r="AB161" s="155"/>
      <c r="AC161" s="155"/>
      <c r="AD161" s="155"/>
      <c r="AE161" s="156"/>
      <c r="AF161" s="154"/>
      <c r="AG161" s="155"/>
      <c r="AH161" s="155"/>
      <c r="AI161" s="155"/>
      <c r="AJ161" s="155"/>
      <c r="AK161" s="155"/>
      <c r="AL161" s="155"/>
      <c r="AM161" s="155"/>
      <c r="AN161" s="155"/>
      <c r="AO161" s="155"/>
      <c r="AP161" s="155"/>
      <c r="AQ161" s="155"/>
      <c r="AR161" s="155"/>
      <c r="AS161" s="155"/>
      <c r="AT161" s="155"/>
      <c r="AU161" s="155"/>
      <c r="AV161" s="155"/>
      <c r="AW161" s="155"/>
      <c r="AX161" s="155"/>
      <c r="AY161" s="156"/>
      <c r="AZ161" s="154"/>
      <c r="BA161" s="155"/>
      <c r="BB161" s="155"/>
      <c r="BC161" s="155"/>
      <c r="BD161" s="155"/>
      <c r="BE161" s="155"/>
      <c r="BF161" s="155"/>
      <c r="BG161" s="155"/>
      <c r="BH161" s="155"/>
      <c r="BI161" s="155"/>
      <c r="BJ161" s="155"/>
      <c r="BK161" s="155"/>
      <c r="BL161" s="155"/>
      <c r="BM161" s="155"/>
      <c r="BN161" s="155"/>
      <c r="BO161" s="155"/>
      <c r="BP161" s="155"/>
      <c r="BQ161" s="155"/>
      <c r="BR161" s="155"/>
      <c r="BS161" s="156"/>
      <c r="BT161" s="154"/>
      <c r="BU161" s="155"/>
      <c r="BV161" s="155"/>
      <c r="BW161" s="155"/>
      <c r="BX161" s="155"/>
      <c r="BY161" s="155"/>
      <c r="BZ161" s="155"/>
      <c r="CA161" s="155"/>
      <c r="CB161" s="155"/>
      <c r="CC161" s="155"/>
      <c r="CD161" s="155"/>
      <c r="CE161" s="155"/>
      <c r="CF161" s="155"/>
      <c r="CG161" s="155"/>
      <c r="CH161" s="155"/>
      <c r="CI161" s="155"/>
      <c r="CJ161" s="155"/>
      <c r="CK161" s="155"/>
      <c r="CL161" s="155"/>
      <c r="CM161" s="156"/>
    </row>
    <row r="162" spans="1:91" x14ac:dyDescent="0.3">
      <c r="A162" s="154" t="str">
        <f>IFERROR(INDEX(Lists!$J$1:$J$24,MATCH('Budget Mapping'!E162,Lists!$I$1:$I$24,0)),"")</f>
        <v/>
      </c>
      <c r="B162" s="155" t="str">
        <f>IFERROR(INDEX(Lists!$K$1:$K$24,MATCH('Budget Mapping'!E162,Lists!$I$1:$I$24,0)),"")</f>
        <v/>
      </c>
      <c r="C162" s="155"/>
      <c r="D162" s="155" t="str">
        <f>IFERROR(VLOOKUP(C162,'COA Mapping'!$A$1:$C$533,2,FALSE),"Unmapped")</f>
        <v>Unmapped</v>
      </c>
      <c r="E162" s="156" t="str">
        <f>IFERROR(VLOOKUP(C162,'COA Mapping'!$A$1:$C$533,3,FALSE),"Unmapped")</f>
        <v>Unmapped</v>
      </c>
      <c r="F162" s="157">
        <f t="shared" si="2"/>
        <v>0</v>
      </c>
      <c r="G162" s="154"/>
      <c r="H162" s="155"/>
      <c r="I162" s="155"/>
      <c r="J162" s="155"/>
      <c r="K162" s="156"/>
      <c r="L162" s="154"/>
      <c r="M162" s="155"/>
      <c r="N162" s="155"/>
      <c r="O162" s="155"/>
      <c r="P162" s="155"/>
      <c r="Q162" s="155"/>
      <c r="R162" s="155"/>
      <c r="S162" s="155"/>
      <c r="T162" s="155"/>
      <c r="U162" s="155"/>
      <c r="V162" s="155"/>
      <c r="W162" s="155"/>
      <c r="X162" s="155"/>
      <c r="Y162" s="155"/>
      <c r="Z162" s="155"/>
      <c r="AA162" s="155"/>
      <c r="AB162" s="155"/>
      <c r="AC162" s="155"/>
      <c r="AD162" s="155"/>
      <c r="AE162" s="156"/>
      <c r="AF162" s="154"/>
      <c r="AG162" s="155"/>
      <c r="AH162" s="155"/>
      <c r="AI162" s="155"/>
      <c r="AJ162" s="155"/>
      <c r="AK162" s="155"/>
      <c r="AL162" s="155"/>
      <c r="AM162" s="155"/>
      <c r="AN162" s="155"/>
      <c r="AO162" s="155"/>
      <c r="AP162" s="155"/>
      <c r="AQ162" s="155"/>
      <c r="AR162" s="155"/>
      <c r="AS162" s="155"/>
      <c r="AT162" s="155"/>
      <c r="AU162" s="155"/>
      <c r="AV162" s="155"/>
      <c r="AW162" s="155"/>
      <c r="AX162" s="155"/>
      <c r="AY162" s="156"/>
      <c r="AZ162" s="154"/>
      <c r="BA162" s="155"/>
      <c r="BB162" s="155"/>
      <c r="BC162" s="155"/>
      <c r="BD162" s="155"/>
      <c r="BE162" s="155"/>
      <c r="BF162" s="155"/>
      <c r="BG162" s="155"/>
      <c r="BH162" s="155"/>
      <c r="BI162" s="155"/>
      <c r="BJ162" s="155"/>
      <c r="BK162" s="155"/>
      <c r="BL162" s="155"/>
      <c r="BM162" s="155"/>
      <c r="BN162" s="155"/>
      <c r="BO162" s="155"/>
      <c r="BP162" s="155"/>
      <c r="BQ162" s="155"/>
      <c r="BR162" s="155"/>
      <c r="BS162" s="156"/>
      <c r="BT162" s="154"/>
      <c r="BU162" s="155"/>
      <c r="BV162" s="155"/>
      <c r="BW162" s="155"/>
      <c r="BX162" s="155"/>
      <c r="BY162" s="155"/>
      <c r="BZ162" s="155"/>
      <c r="CA162" s="155"/>
      <c r="CB162" s="155"/>
      <c r="CC162" s="155"/>
      <c r="CD162" s="155"/>
      <c r="CE162" s="155"/>
      <c r="CF162" s="155"/>
      <c r="CG162" s="155"/>
      <c r="CH162" s="155"/>
      <c r="CI162" s="155"/>
      <c r="CJ162" s="155"/>
      <c r="CK162" s="155"/>
      <c r="CL162" s="155"/>
      <c r="CM162" s="156"/>
    </row>
    <row r="163" spans="1:91" x14ac:dyDescent="0.3">
      <c r="A163" s="154" t="str">
        <f>IFERROR(INDEX(Lists!$J$1:$J$24,MATCH('Budget Mapping'!E163,Lists!$I$1:$I$24,0)),"")</f>
        <v/>
      </c>
      <c r="B163" s="155" t="str">
        <f>IFERROR(INDEX(Lists!$K$1:$K$24,MATCH('Budget Mapping'!E163,Lists!$I$1:$I$24,0)),"")</f>
        <v/>
      </c>
      <c r="C163" s="155"/>
      <c r="D163" s="155" t="str">
        <f>IFERROR(VLOOKUP(C163,'COA Mapping'!$A$1:$C$533,2,FALSE),"Unmapped")</f>
        <v>Unmapped</v>
      </c>
      <c r="E163" s="156" t="str">
        <f>IFERROR(VLOOKUP(C163,'COA Mapping'!$A$1:$C$533,3,FALSE),"Unmapped")</f>
        <v>Unmapped</v>
      </c>
      <c r="F163" s="157">
        <f t="shared" si="2"/>
        <v>0</v>
      </c>
      <c r="G163" s="154"/>
      <c r="H163" s="155"/>
      <c r="I163" s="155"/>
      <c r="J163" s="155"/>
      <c r="K163" s="156"/>
      <c r="L163" s="154"/>
      <c r="M163" s="155"/>
      <c r="N163" s="155"/>
      <c r="O163" s="155"/>
      <c r="P163" s="155"/>
      <c r="Q163" s="155"/>
      <c r="R163" s="155"/>
      <c r="S163" s="155"/>
      <c r="T163" s="155"/>
      <c r="U163" s="155"/>
      <c r="V163" s="155"/>
      <c r="W163" s="155"/>
      <c r="X163" s="155"/>
      <c r="Y163" s="155"/>
      <c r="Z163" s="155"/>
      <c r="AA163" s="155"/>
      <c r="AB163" s="155"/>
      <c r="AC163" s="155"/>
      <c r="AD163" s="155"/>
      <c r="AE163" s="156"/>
      <c r="AF163" s="154"/>
      <c r="AG163" s="155"/>
      <c r="AH163" s="155"/>
      <c r="AI163" s="155"/>
      <c r="AJ163" s="155"/>
      <c r="AK163" s="155"/>
      <c r="AL163" s="155"/>
      <c r="AM163" s="155"/>
      <c r="AN163" s="155"/>
      <c r="AO163" s="155"/>
      <c r="AP163" s="155"/>
      <c r="AQ163" s="155"/>
      <c r="AR163" s="155"/>
      <c r="AS163" s="155"/>
      <c r="AT163" s="155"/>
      <c r="AU163" s="155"/>
      <c r="AV163" s="155"/>
      <c r="AW163" s="155"/>
      <c r="AX163" s="155"/>
      <c r="AY163" s="156"/>
      <c r="AZ163" s="154"/>
      <c r="BA163" s="155"/>
      <c r="BB163" s="155"/>
      <c r="BC163" s="155"/>
      <c r="BD163" s="155"/>
      <c r="BE163" s="155"/>
      <c r="BF163" s="155"/>
      <c r="BG163" s="155"/>
      <c r="BH163" s="155"/>
      <c r="BI163" s="155"/>
      <c r="BJ163" s="155"/>
      <c r="BK163" s="155"/>
      <c r="BL163" s="155"/>
      <c r="BM163" s="155"/>
      <c r="BN163" s="155"/>
      <c r="BO163" s="155"/>
      <c r="BP163" s="155"/>
      <c r="BQ163" s="155"/>
      <c r="BR163" s="155"/>
      <c r="BS163" s="156"/>
      <c r="BT163" s="154"/>
      <c r="BU163" s="155"/>
      <c r="BV163" s="155"/>
      <c r="BW163" s="155"/>
      <c r="BX163" s="155"/>
      <c r="BY163" s="155"/>
      <c r="BZ163" s="155"/>
      <c r="CA163" s="155"/>
      <c r="CB163" s="155"/>
      <c r="CC163" s="155"/>
      <c r="CD163" s="155"/>
      <c r="CE163" s="155"/>
      <c r="CF163" s="155"/>
      <c r="CG163" s="155"/>
      <c r="CH163" s="155"/>
      <c r="CI163" s="155"/>
      <c r="CJ163" s="155"/>
      <c r="CK163" s="155"/>
      <c r="CL163" s="155"/>
      <c r="CM163" s="156"/>
    </row>
    <row r="164" spans="1:91" x14ac:dyDescent="0.3">
      <c r="A164" s="154" t="str">
        <f>IFERROR(INDEX(Lists!$J$1:$J$24,MATCH('Budget Mapping'!E164,Lists!$I$1:$I$24,0)),"")</f>
        <v/>
      </c>
      <c r="B164" s="155" t="str">
        <f>IFERROR(INDEX(Lists!$K$1:$K$24,MATCH('Budget Mapping'!E164,Lists!$I$1:$I$24,0)),"")</f>
        <v/>
      </c>
      <c r="C164" s="155"/>
      <c r="D164" s="155" t="str">
        <f>IFERROR(VLOOKUP(C164,'COA Mapping'!$A$1:$C$533,2,FALSE),"Unmapped")</f>
        <v>Unmapped</v>
      </c>
      <c r="E164" s="156" t="str">
        <f>IFERROR(VLOOKUP(C164,'COA Mapping'!$A$1:$C$533,3,FALSE),"Unmapped")</f>
        <v>Unmapped</v>
      </c>
      <c r="F164" s="157">
        <f t="shared" si="2"/>
        <v>0</v>
      </c>
      <c r="G164" s="154"/>
      <c r="H164" s="155"/>
      <c r="I164" s="155"/>
      <c r="J164" s="155"/>
      <c r="K164" s="156"/>
      <c r="L164" s="154"/>
      <c r="M164" s="155"/>
      <c r="N164" s="155"/>
      <c r="O164" s="155"/>
      <c r="P164" s="155"/>
      <c r="Q164" s="155"/>
      <c r="R164" s="155"/>
      <c r="S164" s="155"/>
      <c r="T164" s="155"/>
      <c r="U164" s="155"/>
      <c r="V164" s="155"/>
      <c r="W164" s="155"/>
      <c r="X164" s="155"/>
      <c r="Y164" s="155"/>
      <c r="Z164" s="155"/>
      <c r="AA164" s="155"/>
      <c r="AB164" s="155"/>
      <c r="AC164" s="155"/>
      <c r="AD164" s="155"/>
      <c r="AE164" s="156"/>
      <c r="AF164" s="154"/>
      <c r="AG164" s="155"/>
      <c r="AH164" s="155"/>
      <c r="AI164" s="155"/>
      <c r="AJ164" s="155"/>
      <c r="AK164" s="155"/>
      <c r="AL164" s="155"/>
      <c r="AM164" s="155"/>
      <c r="AN164" s="155"/>
      <c r="AO164" s="155"/>
      <c r="AP164" s="155"/>
      <c r="AQ164" s="155"/>
      <c r="AR164" s="155"/>
      <c r="AS164" s="155"/>
      <c r="AT164" s="155"/>
      <c r="AU164" s="155"/>
      <c r="AV164" s="155"/>
      <c r="AW164" s="155"/>
      <c r="AX164" s="155"/>
      <c r="AY164" s="156"/>
      <c r="AZ164" s="154"/>
      <c r="BA164" s="155"/>
      <c r="BB164" s="155"/>
      <c r="BC164" s="155"/>
      <c r="BD164" s="155"/>
      <c r="BE164" s="155"/>
      <c r="BF164" s="155"/>
      <c r="BG164" s="155"/>
      <c r="BH164" s="155"/>
      <c r="BI164" s="155"/>
      <c r="BJ164" s="155"/>
      <c r="BK164" s="155"/>
      <c r="BL164" s="155"/>
      <c r="BM164" s="155"/>
      <c r="BN164" s="155"/>
      <c r="BO164" s="155"/>
      <c r="BP164" s="155"/>
      <c r="BQ164" s="155"/>
      <c r="BR164" s="155"/>
      <c r="BS164" s="156"/>
      <c r="BT164" s="154"/>
      <c r="BU164" s="155"/>
      <c r="BV164" s="155"/>
      <c r="BW164" s="155"/>
      <c r="BX164" s="155"/>
      <c r="BY164" s="155"/>
      <c r="BZ164" s="155"/>
      <c r="CA164" s="155"/>
      <c r="CB164" s="155"/>
      <c r="CC164" s="155"/>
      <c r="CD164" s="155"/>
      <c r="CE164" s="155"/>
      <c r="CF164" s="155"/>
      <c r="CG164" s="155"/>
      <c r="CH164" s="155"/>
      <c r="CI164" s="155"/>
      <c r="CJ164" s="155"/>
      <c r="CK164" s="155"/>
      <c r="CL164" s="155"/>
      <c r="CM164" s="156"/>
    </row>
    <row r="165" spans="1:91" x14ac:dyDescent="0.3">
      <c r="A165" s="154" t="str">
        <f>IFERROR(INDEX(Lists!$J$1:$J$24,MATCH('Budget Mapping'!E165,Lists!$I$1:$I$24,0)),"")</f>
        <v/>
      </c>
      <c r="B165" s="155" t="str">
        <f>IFERROR(INDEX(Lists!$K$1:$K$24,MATCH('Budget Mapping'!E165,Lists!$I$1:$I$24,0)),"")</f>
        <v/>
      </c>
      <c r="C165" s="155"/>
      <c r="D165" s="155" t="str">
        <f>IFERROR(VLOOKUP(C165,'COA Mapping'!$A$1:$C$533,2,FALSE),"Unmapped")</f>
        <v>Unmapped</v>
      </c>
      <c r="E165" s="156" t="str">
        <f>IFERROR(VLOOKUP(C165,'COA Mapping'!$A$1:$C$533,3,FALSE),"Unmapped")</f>
        <v>Unmapped</v>
      </c>
      <c r="F165" s="157">
        <f t="shared" si="2"/>
        <v>0</v>
      </c>
      <c r="G165" s="154"/>
      <c r="H165" s="155"/>
      <c r="I165" s="155"/>
      <c r="J165" s="155"/>
      <c r="K165" s="156"/>
      <c r="L165" s="154"/>
      <c r="M165" s="155"/>
      <c r="N165" s="155"/>
      <c r="O165" s="155"/>
      <c r="P165" s="155"/>
      <c r="Q165" s="155"/>
      <c r="R165" s="155"/>
      <c r="S165" s="155"/>
      <c r="T165" s="155"/>
      <c r="U165" s="155"/>
      <c r="V165" s="155"/>
      <c r="W165" s="155"/>
      <c r="X165" s="155"/>
      <c r="Y165" s="155"/>
      <c r="Z165" s="155"/>
      <c r="AA165" s="155"/>
      <c r="AB165" s="155"/>
      <c r="AC165" s="155"/>
      <c r="AD165" s="155"/>
      <c r="AE165" s="156"/>
      <c r="AF165" s="154"/>
      <c r="AG165" s="155"/>
      <c r="AH165" s="155"/>
      <c r="AI165" s="155"/>
      <c r="AJ165" s="155"/>
      <c r="AK165" s="155"/>
      <c r="AL165" s="155"/>
      <c r="AM165" s="155"/>
      <c r="AN165" s="155"/>
      <c r="AO165" s="155"/>
      <c r="AP165" s="155"/>
      <c r="AQ165" s="155"/>
      <c r="AR165" s="155"/>
      <c r="AS165" s="155"/>
      <c r="AT165" s="155"/>
      <c r="AU165" s="155"/>
      <c r="AV165" s="155"/>
      <c r="AW165" s="155"/>
      <c r="AX165" s="155"/>
      <c r="AY165" s="156"/>
      <c r="AZ165" s="154"/>
      <c r="BA165" s="155"/>
      <c r="BB165" s="155"/>
      <c r="BC165" s="155"/>
      <c r="BD165" s="155"/>
      <c r="BE165" s="155"/>
      <c r="BF165" s="155"/>
      <c r="BG165" s="155"/>
      <c r="BH165" s="155"/>
      <c r="BI165" s="155"/>
      <c r="BJ165" s="155"/>
      <c r="BK165" s="155"/>
      <c r="BL165" s="155"/>
      <c r="BM165" s="155"/>
      <c r="BN165" s="155"/>
      <c r="BO165" s="155"/>
      <c r="BP165" s="155"/>
      <c r="BQ165" s="155"/>
      <c r="BR165" s="155"/>
      <c r="BS165" s="156"/>
      <c r="BT165" s="154"/>
      <c r="BU165" s="155"/>
      <c r="BV165" s="155"/>
      <c r="BW165" s="155"/>
      <c r="BX165" s="155"/>
      <c r="BY165" s="155"/>
      <c r="BZ165" s="155"/>
      <c r="CA165" s="155"/>
      <c r="CB165" s="155"/>
      <c r="CC165" s="155"/>
      <c r="CD165" s="155"/>
      <c r="CE165" s="155"/>
      <c r="CF165" s="155"/>
      <c r="CG165" s="155"/>
      <c r="CH165" s="155"/>
      <c r="CI165" s="155"/>
      <c r="CJ165" s="155"/>
      <c r="CK165" s="155"/>
      <c r="CL165" s="155"/>
      <c r="CM165" s="156"/>
    </row>
    <row r="166" spans="1:91" x14ac:dyDescent="0.3">
      <c r="A166" s="154" t="str">
        <f>IFERROR(INDEX(Lists!$J$1:$J$24,MATCH('Budget Mapping'!E166,Lists!$I$1:$I$24,0)),"")</f>
        <v/>
      </c>
      <c r="B166" s="155" t="str">
        <f>IFERROR(INDEX(Lists!$K$1:$K$24,MATCH('Budget Mapping'!E166,Lists!$I$1:$I$24,0)),"")</f>
        <v/>
      </c>
      <c r="C166" s="155"/>
      <c r="D166" s="155" t="str">
        <f>IFERROR(VLOOKUP(C166,'COA Mapping'!$A$1:$C$533,2,FALSE),"Unmapped")</f>
        <v>Unmapped</v>
      </c>
      <c r="E166" s="156" t="str">
        <f>IFERROR(VLOOKUP(C166,'COA Mapping'!$A$1:$C$533,3,FALSE),"Unmapped")</f>
        <v>Unmapped</v>
      </c>
      <c r="F166" s="157">
        <f t="shared" si="2"/>
        <v>0</v>
      </c>
      <c r="G166" s="154"/>
      <c r="H166" s="155"/>
      <c r="I166" s="155"/>
      <c r="J166" s="155"/>
      <c r="K166" s="156"/>
      <c r="L166" s="154"/>
      <c r="M166" s="155"/>
      <c r="N166" s="155"/>
      <c r="O166" s="155"/>
      <c r="P166" s="155"/>
      <c r="Q166" s="155"/>
      <c r="R166" s="155"/>
      <c r="S166" s="155"/>
      <c r="T166" s="155"/>
      <c r="U166" s="155"/>
      <c r="V166" s="155"/>
      <c r="W166" s="155"/>
      <c r="X166" s="155"/>
      <c r="Y166" s="155"/>
      <c r="Z166" s="155"/>
      <c r="AA166" s="155"/>
      <c r="AB166" s="155"/>
      <c r="AC166" s="155"/>
      <c r="AD166" s="155"/>
      <c r="AE166" s="156"/>
      <c r="AF166" s="154"/>
      <c r="AG166" s="155"/>
      <c r="AH166" s="155"/>
      <c r="AI166" s="155"/>
      <c r="AJ166" s="155"/>
      <c r="AK166" s="155"/>
      <c r="AL166" s="155"/>
      <c r="AM166" s="155"/>
      <c r="AN166" s="155"/>
      <c r="AO166" s="155"/>
      <c r="AP166" s="155"/>
      <c r="AQ166" s="155"/>
      <c r="AR166" s="155"/>
      <c r="AS166" s="155"/>
      <c r="AT166" s="155"/>
      <c r="AU166" s="155"/>
      <c r="AV166" s="155"/>
      <c r="AW166" s="155"/>
      <c r="AX166" s="155"/>
      <c r="AY166" s="156"/>
      <c r="AZ166" s="154"/>
      <c r="BA166" s="155"/>
      <c r="BB166" s="155"/>
      <c r="BC166" s="155"/>
      <c r="BD166" s="155"/>
      <c r="BE166" s="155"/>
      <c r="BF166" s="155"/>
      <c r="BG166" s="155"/>
      <c r="BH166" s="155"/>
      <c r="BI166" s="155"/>
      <c r="BJ166" s="155"/>
      <c r="BK166" s="155"/>
      <c r="BL166" s="155"/>
      <c r="BM166" s="155"/>
      <c r="BN166" s="155"/>
      <c r="BO166" s="155"/>
      <c r="BP166" s="155"/>
      <c r="BQ166" s="155"/>
      <c r="BR166" s="155"/>
      <c r="BS166" s="156"/>
      <c r="BT166" s="154"/>
      <c r="BU166" s="155"/>
      <c r="BV166" s="155"/>
      <c r="BW166" s="155"/>
      <c r="BX166" s="155"/>
      <c r="BY166" s="155"/>
      <c r="BZ166" s="155"/>
      <c r="CA166" s="155"/>
      <c r="CB166" s="155"/>
      <c r="CC166" s="155"/>
      <c r="CD166" s="155"/>
      <c r="CE166" s="155"/>
      <c r="CF166" s="155"/>
      <c r="CG166" s="155"/>
      <c r="CH166" s="155"/>
      <c r="CI166" s="155"/>
      <c r="CJ166" s="155"/>
      <c r="CK166" s="155"/>
      <c r="CL166" s="155"/>
      <c r="CM166" s="156"/>
    </row>
    <row r="167" spans="1:91" x14ac:dyDescent="0.3">
      <c r="A167" s="154" t="str">
        <f>IFERROR(INDEX(Lists!$J$1:$J$24,MATCH('Budget Mapping'!E167,Lists!$I$1:$I$24,0)),"")</f>
        <v/>
      </c>
      <c r="B167" s="155" t="str">
        <f>IFERROR(INDEX(Lists!$K$1:$K$24,MATCH('Budget Mapping'!E167,Lists!$I$1:$I$24,0)),"")</f>
        <v/>
      </c>
      <c r="C167" s="155"/>
      <c r="D167" s="155" t="str">
        <f>IFERROR(VLOOKUP(C167,'COA Mapping'!$A$1:$C$533,2,FALSE),"Unmapped")</f>
        <v>Unmapped</v>
      </c>
      <c r="E167" s="156" t="str">
        <f>IFERROR(VLOOKUP(C167,'COA Mapping'!$A$1:$C$533,3,FALSE),"Unmapped")</f>
        <v>Unmapped</v>
      </c>
      <c r="F167" s="157">
        <f t="shared" si="2"/>
        <v>0</v>
      </c>
      <c r="G167" s="154"/>
      <c r="H167" s="155"/>
      <c r="I167" s="155"/>
      <c r="J167" s="155"/>
      <c r="K167" s="156"/>
      <c r="L167" s="154"/>
      <c r="M167" s="155"/>
      <c r="N167" s="155"/>
      <c r="O167" s="155"/>
      <c r="P167" s="155"/>
      <c r="Q167" s="155"/>
      <c r="R167" s="155"/>
      <c r="S167" s="155"/>
      <c r="T167" s="155"/>
      <c r="U167" s="155"/>
      <c r="V167" s="155"/>
      <c r="W167" s="155"/>
      <c r="X167" s="155"/>
      <c r="Y167" s="155"/>
      <c r="Z167" s="155"/>
      <c r="AA167" s="155"/>
      <c r="AB167" s="155"/>
      <c r="AC167" s="155"/>
      <c r="AD167" s="155"/>
      <c r="AE167" s="156"/>
      <c r="AF167" s="154"/>
      <c r="AG167" s="155"/>
      <c r="AH167" s="155"/>
      <c r="AI167" s="155"/>
      <c r="AJ167" s="155"/>
      <c r="AK167" s="155"/>
      <c r="AL167" s="155"/>
      <c r="AM167" s="155"/>
      <c r="AN167" s="155"/>
      <c r="AO167" s="155"/>
      <c r="AP167" s="155"/>
      <c r="AQ167" s="155"/>
      <c r="AR167" s="155"/>
      <c r="AS167" s="155"/>
      <c r="AT167" s="155"/>
      <c r="AU167" s="155"/>
      <c r="AV167" s="155"/>
      <c r="AW167" s="155"/>
      <c r="AX167" s="155"/>
      <c r="AY167" s="156"/>
      <c r="AZ167" s="154"/>
      <c r="BA167" s="155"/>
      <c r="BB167" s="155"/>
      <c r="BC167" s="155"/>
      <c r="BD167" s="155"/>
      <c r="BE167" s="155"/>
      <c r="BF167" s="155"/>
      <c r="BG167" s="155"/>
      <c r="BH167" s="155"/>
      <c r="BI167" s="155"/>
      <c r="BJ167" s="155"/>
      <c r="BK167" s="155"/>
      <c r="BL167" s="155"/>
      <c r="BM167" s="155"/>
      <c r="BN167" s="155"/>
      <c r="BO167" s="155"/>
      <c r="BP167" s="155"/>
      <c r="BQ167" s="155"/>
      <c r="BR167" s="155"/>
      <c r="BS167" s="156"/>
      <c r="BT167" s="154"/>
      <c r="BU167" s="155"/>
      <c r="BV167" s="155"/>
      <c r="BW167" s="155"/>
      <c r="BX167" s="155"/>
      <c r="BY167" s="155"/>
      <c r="BZ167" s="155"/>
      <c r="CA167" s="155"/>
      <c r="CB167" s="155"/>
      <c r="CC167" s="155"/>
      <c r="CD167" s="155"/>
      <c r="CE167" s="155"/>
      <c r="CF167" s="155"/>
      <c r="CG167" s="155"/>
      <c r="CH167" s="155"/>
      <c r="CI167" s="155"/>
      <c r="CJ167" s="155"/>
      <c r="CK167" s="155"/>
      <c r="CL167" s="155"/>
      <c r="CM167" s="156"/>
    </row>
    <row r="168" spans="1:91" x14ac:dyDescent="0.3">
      <c r="A168" s="154" t="str">
        <f>IFERROR(INDEX(Lists!$J$1:$J$24,MATCH('Budget Mapping'!E168,Lists!$I$1:$I$24,0)),"")</f>
        <v/>
      </c>
      <c r="B168" s="155" t="str">
        <f>IFERROR(INDEX(Lists!$K$1:$K$24,MATCH('Budget Mapping'!E168,Lists!$I$1:$I$24,0)),"")</f>
        <v/>
      </c>
      <c r="C168" s="155"/>
      <c r="D168" s="155" t="str">
        <f>IFERROR(VLOOKUP(C168,'COA Mapping'!$A$1:$C$533,2,FALSE),"Unmapped")</f>
        <v>Unmapped</v>
      </c>
      <c r="E168" s="156" t="str">
        <f>IFERROR(VLOOKUP(C168,'COA Mapping'!$A$1:$C$533,3,FALSE),"Unmapped")</f>
        <v>Unmapped</v>
      </c>
      <c r="F168" s="157">
        <f t="shared" si="2"/>
        <v>0</v>
      </c>
      <c r="G168" s="154"/>
      <c r="H168" s="155"/>
      <c r="I168" s="155"/>
      <c r="J168" s="155"/>
      <c r="K168" s="156"/>
      <c r="L168" s="154"/>
      <c r="M168" s="155"/>
      <c r="N168" s="155"/>
      <c r="O168" s="155"/>
      <c r="P168" s="155"/>
      <c r="Q168" s="155"/>
      <c r="R168" s="155"/>
      <c r="S168" s="155"/>
      <c r="T168" s="155"/>
      <c r="U168" s="155"/>
      <c r="V168" s="155"/>
      <c r="W168" s="155"/>
      <c r="X168" s="155"/>
      <c r="Y168" s="155"/>
      <c r="Z168" s="155"/>
      <c r="AA168" s="155"/>
      <c r="AB168" s="155"/>
      <c r="AC168" s="155"/>
      <c r="AD168" s="155"/>
      <c r="AE168" s="156"/>
      <c r="AF168" s="154"/>
      <c r="AG168" s="155"/>
      <c r="AH168" s="155"/>
      <c r="AI168" s="155"/>
      <c r="AJ168" s="155"/>
      <c r="AK168" s="155"/>
      <c r="AL168" s="155"/>
      <c r="AM168" s="155"/>
      <c r="AN168" s="155"/>
      <c r="AO168" s="155"/>
      <c r="AP168" s="155"/>
      <c r="AQ168" s="155"/>
      <c r="AR168" s="155"/>
      <c r="AS168" s="155"/>
      <c r="AT168" s="155"/>
      <c r="AU168" s="155"/>
      <c r="AV168" s="155"/>
      <c r="AW168" s="155"/>
      <c r="AX168" s="155"/>
      <c r="AY168" s="156"/>
      <c r="AZ168" s="154"/>
      <c r="BA168" s="155"/>
      <c r="BB168" s="155"/>
      <c r="BC168" s="155"/>
      <c r="BD168" s="155"/>
      <c r="BE168" s="155"/>
      <c r="BF168" s="155"/>
      <c r="BG168" s="155"/>
      <c r="BH168" s="155"/>
      <c r="BI168" s="155"/>
      <c r="BJ168" s="155"/>
      <c r="BK168" s="155"/>
      <c r="BL168" s="155"/>
      <c r="BM168" s="155"/>
      <c r="BN168" s="155"/>
      <c r="BO168" s="155"/>
      <c r="BP168" s="155"/>
      <c r="BQ168" s="155"/>
      <c r="BR168" s="155"/>
      <c r="BS168" s="156"/>
      <c r="BT168" s="154"/>
      <c r="BU168" s="155"/>
      <c r="BV168" s="155"/>
      <c r="BW168" s="155"/>
      <c r="BX168" s="155"/>
      <c r="BY168" s="155"/>
      <c r="BZ168" s="155"/>
      <c r="CA168" s="155"/>
      <c r="CB168" s="155"/>
      <c r="CC168" s="155"/>
      <c r="CD168" s="155"/>
      <c r="CE168" s="155"/>
      <c r="CF168" s="155"/>
      <c r="CG168" s="155"/>
      <c r="CH168" s="155"/>
      <c r="CI168" s="155"/>
      <c r="CJ168" s="155"/>
      <c r="CK168" s="155"/>
      <c r="CL168" s="155"/>
      <c r="CM168" s="156"/>
    </row>
    <row r="169" spans="1:91" x14ac:dyDescent="0.3">
      <c r="A169" s="154" t="str">
        <f>IFERROR(INDEX(Lists!$J$1:$J$24,MATCH('Budget Mapping'!E169,Lists!$I$1:$I$24,0)),"")</f>
        <v/>
      </c>
      <c r="B169" s="155" t="str">
        <f>IFERROR(INDEX(Lists!$K$1:$K$24,MATCH('Budget Mapping'!E169,Lists!$I$1:$I$24,0)),"")</f>
        <v/>
      </c>
      <c r="C169" s="155"/>
      <c r="D169" s="155" t="str">
        <f>IFERROR(VLOOKUP(C169,'COA Mapping'!$A$1:$C$533,2,FALSE),"Unmapped")</f>
        <v>Unmapped</v>
      </c>
      <c r="E169" s="156" t="str">
        <f>IFERROR(VLOOKUP(C169,'COA Mapping'!$A$1:$C$533,3,FALSE),"Unmapped")</f>
        <v>Unmapped</v>
      </c>
      <c r="F169" s="157">
        <f t="shared" si="2"/>
        <v>0</v>
      </c>
      <c r="G169" s="154"/>
      <c r="H169" s="155"/>
      <c r="I169" s="155"/>
      <c r="J169" s="155"/>
      <c r="K169" s="156"/>
      <c r="L169" s="154"/>
      <c r="M169" s="155"/>
      <c r="N169" s="155"/>
      <c r="O169" s="155"/>
      <c r="P169" s="155"/>
      <c r="Q169" s="155"/>
      <c r="R169" s="155"/>
      <c r="S169" s="155"/>
      <c r="T169" s="155"/>
      <c r="U169" s="155"/>
      <c r="V169" s="155"/>
      <c r="W169" s="155"/>
      <c r="X169" s="155"/>
      <c r="Y169" s="155"/>
      <c r="Z169" s="155"/>
      <c r="AA169" s="155"/>
      <c r="AB169" s="155"/>
      <c r="AC169" s="155"/>
      <c r="AD169" s="155"/>
      <c r="AE169" s="156"/>
      <c r="AF169" s="154"/>
      <c r="AG169" s="155"/>
      <c r="AH169" s="155"/>
      <c r="AI169" s="155"/>
      <c r="AJ169" s="155"/>
      <c r="AK169" s="155"/>
      <c r="AL169" s="155"/>
      <c r="AM169" s="155"/>
      <c r="AN169" s="155"/>
      <c r="AO169" s="155"/>
      <c r="AP169" s="155"/>
      <c r="AQ169" s="155"/>
      <c r="AR169" s="155"/>
      <c r="AS169" s="155"/>
      <c r="AT169" s="155"/>
      <c r="AU169" s="155"/>
      <c r="AV169" s="155"/>
      <c r="AW169" s="155"/>
      <c r="AX169" s="155"/>
      <c r="AY169" s="156"/>
      <c r="AZ169" s="154"/>
      <c r="BA169" s="155"/>
      <c r="BB169" s="155"/>
      <c r="BC169" s="155"/>
      <c r="BD169" s="155"/>
      <c r="BE169" s="155"/>
      <c r="BF169" s="155"/>
      <c r="BG169" s="155"/>
      <c r="BH169" s="155"/>
      <c r="BI169" s="155"/>
      <c r="BJ169" s="155"/>
      <c r="BK169" s="155"/>
      <c r="BL169" s="155"/>
      <c r="BM169" s="155"/>
      <c r="BN169" s="155"/>
      <c r="BO169" s="155"/>
      <c r="BP169" s="155"/>
      <c r="BQ169" s="155"/>
      <c r="BR169" s="155"/>
      <c r="BS169" s="156"/>
      <c r="BT169" s="154"/>
      <c r="BU169" s="155"/>
      <c r="BV169" s="155"/>
      <c r="BW169" s="155"/>
      <c r="BX169" s="155"/>
      <c r="BY169" s="155"/>
      <c r="BZ169" s="155"/>
      <c r="CA169" s="155"/>
      <c r="CB169" s="155"/>
      <c r="CC169" s="155"/>
      <c r="CD169" s="155"/>
      <c r="CE169" s="155"/>
      <c r="CF169" s="155"/>
      <c r="CG169" s="155"/>
      <c r="CH169" s="155"/>
      <c r="CI169" s="155"/>
      <c r="CJ169" s="155"/>
      <c r="CK169" s="155"/>
      <c r="CL169" s="155"/>
      <c r="CM169" s="156"/>
    </row>
    <row r="170" spans="1:91" x14ac:dyDescent="0.3">
      <c r="A170" s="154" t="str">
        <f>IFERROR(INDEX(Lists!$J$1:$J$24,MATCH('Budget Mapping'!E170,Lists!$I$1:$I$24,0)),"")</f>
        <v/>
      </c>
      <c r="B170" s="155" t="str">
        <f>IFERROR(INDEX(Lists!$K$1:$K$24,MATCH('Budget Mapping'!E170,Lists!$I$1:$I$24,0)),"")</f>
        <v/>
      </c>
      <c r="C170" s="155"/>
      <c r="D170" s="155" t="str">
        <f>IFERROR(VLOOKUP(C170,'COA Mapping'!$A$1:$C$533,2,FALSE),"Unmapped")</f>
        <v>Unmapped</v>
      </c>
      <c r="E170" s="156" t="str">
        <f>IFERROR(VLOOKUP(C170,'COA Mapping'!$A$1:$C$533,3,FALSE),"Unmapped")</f>
        <v>Unmapped</v>
      </c>
      <c r="F170" s="157">
        <f t="shared" si="2"/>
        <v>0</v>
      </c>
      <c r="G170" s="154"/>
      <c r="H170" s="155"/>
      <c r="I170" s="155"/>
      <c r="J170" s="155"/>
      <c r="K170" s="156"/>
      <c r="L170" s="154"/>
      <c r="M170" s="155"/>
      <c r="N170" s="155"/>
      <c r="O170" s="155"/>
      <c r="P170" s="155"/>
      <c r="Q170" s="155"/>
      <c r="R170" s="155"/>
      <c r="S170" s="155"/>
      <c r="T170" s="155"/>
      <c r="U170" s="155"/>
      <c r="V170" s="155"/>
      <c r="W170" s="155"/>
      <c r="X170" s="155"/>
      <c r="Y170" s="155"/>
      <c r="Z170" s="155"/>
      <c r="AA170" s="155"/>
      <c r="AB170" s="155"/>
      <c r="AC170" s="155"/>
      <c r="AD170" s="155"/>
      <c r="AE170" s="156"/>
      <c r="AF170" s="154"/>
      <c r="AG170" s="155"/>
      <c r="AH170" s="155"/>
      <c r="AI170" s="155"/>
      <c r="AJ170" s="155"/>
      <c r="AK170" s="155"/>
      <c r="AL170" s="155"/>
      <c r="AM170" s="155"/>
      <c r="AN170" s="155"/>
      <c r="AO170" s="155"/>
      <c r="AP170" s="155"/>
      <c r="AQ170" s="155"/>
      <c r="AR170" s="155"/>
      <c r="AS170" s="155"/>
      <c r="AT170" s="155"/>
      <c r="AU170" s="155"/>
      <c r="AV170" s="155"/>
      <c r="AW170" s="155"/>
      <c r="AX170" s="155"/>
      <c r="AY170" s="156"/>
      <c r="AZ170" s="154"/>
      <c r="BA170" s="155"/>
      <c r="BB170" s="155"/>
      <c r="BC170" s="155"/>
      <c r="BD170" s="155"/>
      <c r="BE170" s="155"/>
      <c r="BF170" s="155"/>
      <c r="BG170" s="155"/>
      <c r="BH170" s="155"/>
      <c r="BI170" s="155"/>
      <c r="BJ170" s="155"/>
      <c r="BK170" s="155"/>
      <c r="BL170" s="155"/>
      <c r="BM170" s="155"/>
      <c r="BN170" s="155"/>
      <c r="BO170" s="155"/>
      <c r="BP170" s="155"/>
      <c r="BQ170" s="155"/>
      <c r="BR170" s="155"/>
      <c r="BS170" s="156"/>
      <c r="BT170" s="154"/>
      <c r="BU170" s="155"/>
      <c r="BV170" s="155"/>
      <c r="BW170" s="155"/>
      <c r="BX170" s="155"/>
      <c r="BY170" s="155"/>
      <c r="BZ170" s="155"/>
      <c r="CA170" s="155"/>
      <c r="CB170" s="155"/>
      <c r="CC170" s="155"/>
      <c r="CD170" s="155"/>
      <c r="CE170" s="155"/>
      <c r="CF170" s="155"/>
      <c r="CG170" s="155"/>
      <c r="CH170" s="155"/>
      <c r="CI170" s="155"/>
      <c r="CJ170" s="155"/>
      <c r="CK170" s="155"/>
      <c r="CL170" s="155"/>
      <c r="CM170" s="156"/>
    </row>
    <row r="171" spans="1:91" x14ac:dyDescent="0.3">
      <c r="A171" s="154" t="str">
        <f>IFERROR(INDEX(Lists!$J$1:$J$24,MATCH('Budget Mapping'!E171,Lists!$I$1:$I$24,0)),"")</f>
        <v/>
      </c>
      <c r="B171" s="155" t="str">
        <f>IFERROR(INDEX(Lists!$K$1:$K$24,MATCH('Budget Mapping'!E171,Lists!$I$1:$I$24,0)),"")</f>
        <v/>
      </c>
      <c r="C171" s="155"/>
      <c r="D171" s="155" t="str">
        <f>IFERROR(VLOOKUP(C171,'COA Mapping'!$A$1:$C$533,2,FALSE),"Unmapped")</f>
        <v>Unmapped</v>
      </c>
      <c r="E171" s="156" t="str">
        <f>IFERROR(VLOOKUP(C171,'COA Mapping'!$A$1:$C$533,3,FALSE),"Unmapped")</f>
        <v>Unmapped</v>
      </c>
      <c r="F171" s="157">
        <f t="shared" si="2"/>
        <v>0</v>
      </c>
      <c r="G171" s="154"/>
      <c r="H171" s="155"/>
      <c r="I171" s="155"/>
      <c r="J171" s="155"/>
      <c r="K171" s="156"/>
      <c r="L171" s="154"/>
      <c r="M171" s="155"/>
      <c r="N171" s="155"/>
      <c r="O171" s="155"/>
      <c r="P171" s="155"/>
      <c r="Q171" s="155"/>
      <c r="R171" s="155"/>
      <c r="S171" s="155"/>
      <c r="T171" s="155"/>
      <c r="U171" s="155"/>
      <c r="V171" s="155"/>
      <c r="W171" s="155"/>
      <c r="X171" s="155"/>
      <c r="Y171" s="155"/>
      <c r="Z171" s="155"/>
      <c r="AA171" s="155"/>
      <c r="AB171" s="155"/>
      <c r="AC171" s="155"/>
      <c r="AD171" s="155"/>
      <c r="AE171" s="156"/>
      <c r="AF171" s="154"/>
      <c r="AG171" s="155"/>
      <c r="AH171" s="155"/>
      <c r="AI171" s="155"/>
      <c r="AJ171" s="155"/>
      <c r="AK171" s="155"/>
      <c r="AL171" s="155"/>
      <c r="AM171" s="155"/>
      <c r="AN171" s="155"/>
      <c r="AO171" s="155"/>
      <c r="AP171" s="155"/>
      <c r="AQ171" s="155"/>
      <c r="AR171" s="155"/>
      <c r="AS171" s="155"/>
      <c r="AT171" s="155"/>
      <c r="AU171" s="155"/>
      <c r="AV171" s="155"/>
      <c r="AW171" s="155"/>
      <c r="AX171" s="155"/>
      <c r="AY171" s="156"/>
      <c r="AZ171" s="154"/>
      <c r="BA171" s="155"/>
      <c r="BB171" s="155"/>
      <c r="BC171" s="155"/>
      <c r="BD171" s="155"/>
      <c r="BE171" s="155"/>
      <c r="BF171" s="155"/>
      <c r="BG171" s="155"/>
      <c r="BH171" s="155"/>
      <c r="BI171" s="155"/>
      <c r="BJ171" s="155"/>
      <c r="BK171" s="155"/>
      <c r="BL171" s="155"/>
      <c r="BM171" s="155"/>
      <c r="BN171" s="155"/>
      <c r="BO171" s="155"/>
      <c r="BP171" s="155"/>
      <c r="BQ171" s="155"/>
      <c r="BR171" s="155"/>
      <c r="BS171" s="156"/>
      <c r="BT171" s="154"/>
      <c r="BU171" s="155"/>
      <c r="BV171" s="155"/>
      <c r="BW171" s="155"/>
      <c r="BX171" s="155"/>
      <c r="BY171" s="155"/>
      <c r="BZ171" s="155"/>
      <c r="CA171" s="155"/>
      <c r="CB171" s="155"/>
      <c r="CC171" s="155"/>
      <c r="CD171" s="155"/>
      <c r="CE171" s="155"/>
      <c r="CF171" s="155"/>
      <c r="CG171" s="155"/>
      <c r="CH171" s="155"/>
      <c r="CI171" s="155"/>
      <c r="CJ171" s="155"/>
      <c r="CK171" s="155"/>
      <c r="CL171" s="155"/>
      <c r="CM171" s="156"/>
    </row>
    <row r="172" spans="1:91" x14ac:dyDescent="0.3">
      <c r="A172" s="154" t="str">
        <f>IFERROR(INDEX(Lists!$J$1:$J$24,MATCH('Budget Mapping'!E172,Lists!$I$1:$I$24,0)),"")</f>
        <v/>
      </c>
      <c r="B172" s="155" t="str">
        <f>IFERROR(INDEX(Lists!$K$1:$K$24,MATCH('Budget Mapping'!E172,Lists!$I$1:$I$24,0)),"")</f>
        <v/>
      </c>
      <c r="C172" s="155"/>
      <c r="D172" s="155" t="str">
        <f>IFERROR(VLOOKUP(C172,'COA Mapping'!$A$1:$C$533,2,FALSE),"Unmapped")</f>
        <v>Unmapped</v>
      </c>
      <c r="E172" s="156" t="str">
        <f>IFERROR(VLOOKUP(C172,'COA Mapping'!$A$1:$C$533,3,FALSE),"Unmapped")</f>
        <v>Unmapped</v>
      </c>
      <c r="F172" s="157">
        <f t="shared" si="2"/>
        <v>0</v>
      </c>
      <c r="G172" s="154"/>
      <c r="H172" s="155"/>
      <c r="I172" s="155"/>
      <c r="J172" s="155"/>
      <c r="K172" s="156"/>
      <c r="L172" s="154"/>
      <c r="M172" s="155"/>
      <c r="N172" s="155"/>
      <c r="O172" s="155"/>
      <c r="P172" s="155"/>
      <c r="Q172" s="155"/>
      <c r="R172" s="155"/>
      <c r="S172" s="155"/>
      <c r="T172" s="155"/>
      <c r="U172" s="155"/>
      <c r="V172" s="155"/>
      <c r="W172" s="155"/>
      <c r="X172" s="155"/>
      <c r="Y172" s="155"/>
      <c r="Z172" s="155"/>
      <c r="AA172" s="155"/>
      <c r="AB172" s="155"/>
      <c r="AC172" s="155"/>
      <c r="AD172" s="155"/>
      <c r="AE172" s="156"/>
      <c r="AF172" s="154"/>
      <c r="AG172" s="155"/>
      <c r="AH172" s="155"/>
      <c r="AI172" s="155"/>
      <c r="AJ172" s="155"/>
      <c r="AK172" s="155"/>
      <c r="AL172" s="155"/>
      <c r="AM172" s="155"/>
      <c r="AN172" s="155"/>
      <c r="AO172" s="155"/>
      <c r="AP172" s="155"/>
      <c r="AQ172" s="155"/>
      <c r="AR172" s="155"/>
      <c r="AS172" s="155"/>
      <c r="AT172" s="155"/>
      <c r="AU172" s="155"/>
      <c r="AV172" s="155"/>
      <c r="AW172" s="155"/>
      <c r="AX172" s="155"/>
      <c r="AY172" s="156"/>
      <c r="AZ172" s="154"/>
      <c r="BA172" s="155"/>
      <c r="BB172" s="155"/>
      <c r="BC172" s="155"/>
      <c r="BD172" s="155"/>
      <c r="BE172" s="155"/>
      <c r="BF172" s="155"/>
      <c r="BG172" s="155"/>
      <c r="BH172" s="155"/>
      <c r="BI172" s="155"/>
      <c r="BJ172" s="155"/>
      <c r="BK172" s="155"/>
      <c r="BL172" s="155"/>
      <c r="BM172" s="155"/>
      <c r="BN172" s="155"/>
      <c r="BO172" s="155"/>
      <c r="BP172" s="155"/>
      <c r="BQ172" s="155"/>
      <c r="BR172" s="155"/>
      <c r="BS172" s="156"/>
      <c r="BT172" s="154"/>
      <c r="BU172" s="155"/>
      <c r="BV172" s="155"/>
      <c r="BW172" s="155"/>
      <c r="BX172" s="155"/>
      <c r="BY172" s="155"/>
      <c r="BZ172" s="155"/>
      <c r="CA172" s="155"/>
      <c r="CB172" s="155"/>
      <c r="CC172" s="155"/>
      <c r="CD172" s="155"/>
      <c r="CE172" s="155"/>
      <c r="CF172" s="155"/>
      <c r="CG172" s="155"/>
      <c r="CH172" s="155"/>
      <c r="CI172" s="155"/>
      <c r="CJ172" s="155"/>
      <c r="CK172" s="155"/>
      <c r="CL172" s="155"/>
      <c r="CM172" s="156"/>
    </row>
    <row r="173" spans="1:91" x14ac:dyDescent="0.3">
      <c r="A173" s="154" t="str">
        <f>IFERROR(INDEX(Lists!$J$1:$J$24,MATCH('Budget Mapping'!E173,Lists!$I$1:$I$24,0)),"")</f>
        <v/>
      </c>
      <c r="B173" s="155" t="str">
        <f>IFERROR(INDEX(Lists!$K$1:$K$24,MATCH('Budget Mapping'!E173,Lists!$I$1:$I$24,0)),"")</f>
        <v/>
      </c>
      <c r="C173" s="155"/>
      <c r="D173" s="155" t="str">
        <f>IFERROR(VLOOKUP(C173,'COA Mapping'!$A$1:$C$533,2,FALSE),"Unmapped")</f>
        <v>Unmapped</v>
      </c>
      <c r="E173" s="156" t="str">
        <f>IFERROR(VLOOKUP(C173,'COA Mapping'!$A$1:$C$533,3,FALSE),"Unmapped")</f>
        <v>Unmapped</v>
      </c>
      <c r="F173" s="157">
        <f t="shared" si="2"/>
        <v>0</v>
      </c>
      <c r="G173" s="154"/>
      <c r="H173" s="155"/>
      <c r="I173" s="155"/>
      <c r="J173" s="155"/>
      <c r="K173" s="156"/>
      <c r="L173" s="154"/>
      <c r="M173" s="155"/>
      <c r="N173" s="155"/>
      <c r="O173" s="155"/>
      <c r="P173" s="155"/>
      <c r="Q173" s="155"/>
      <c r="R173" s="155"/>
      <c r="S173" s="155"/>
      <c r="T173" s="155"/>
      <c r="U173" s="155"/>
      <c r="V173" s="155"/>
      <c r="W173" s="155"/>
      <c r="X173" s="155"/>
      <c r="Y173" s="155"/>
      <c r="Z173" s="155"/>
      <c r="AA173" s="155"/>
      <c r="AB173" s="155"/>
      <c r="AC173" s="155"/>
      <c r="AD173" s="155"/>
      <c r="AE173" s="156"/>
      <c r="AF173" s="154"/>
      <c r="AG173" s="155"/>
      <c r="AH173" s="155"/>
      <c r="AI173" s="155"/>
      <c r="AJ173" s="155"/>
      <c r="AK173" s="155"/>
      <c r="AL173" s="155"/>
      <c r="AM173" s="155"/>
      <c r="AN173" s="155"/>
      <c r="AO173" s="155"/>
      <c r="AP173" s="155"/>
      <c r="AQ173" s="155"/>
      <c r="AR173" s="155"/>
      <c r="AS173" s="155"/>
      <c r="AT173" s="155"/>
      <c r="AU173" s="155"/>
      <c r="AV173" s="155"/>
      <c r="AW173" s="155"/>
      <c r="AX173" s="155"/>
      <c r="AY173" s="156"/>
      <c r="AZ173" s="154"/>
      <c r="BA173" s="155"/>
      <c r="BB173" s="155"/>
      <c r="BC173" s="155"/>
      <c r="BD173" s="155"/>
      <c r="BE173" s="155"/>
      <c r="BF173" s="155"/>
      <c r="BG173" s="155"/>
      <c r="BH173" s="155"/>
      <c r="BI173" s="155"/>
      <c r="BJ173" s="155"/>
      <c r="BK173" s="155"/>
      <c r="BL173" s="155"/>
      <c r="BM173" s="155"/>
      <c r="BN173" s="155"/>
      <c r="BO173" s="155"/>
      <c r="BP173" s="155"/>
      <c r="BQ173" s="155"/>
      <c r="BR173" s="155"/>
      <c r="BS173" s="156"/>
      <c r="BT173" s="154"/>
      <c r="BU173" s="155"/>
      <c r="BV173" s="155"/>
      <c r="BW173" s="155"/>
      <c r="BX173" s="155"/>
      <c r="BY173" s="155"/>
      <c r="BZ173" s="155"/>
      <c r="CA173" s="155"/>
      <c r="CB173" s="155"/>
      <c r="CC173" s="155"/>
      <c r="CD173" s="155"/>
      <c r="CE173" s="155"/>
      <c r="CF173" s="155"/>
      <c r="CG173" s="155"/>
      <c r="CH173" s="155"/>
      <c r="CI173" s="155"/>
      <c r="CJ173" s="155"/>
      <c r="CK173" s="155"/>
      <c r="CL173" s="155"/>
      <c r="CM173" s="156"/>
    </row>
    <row r="174" spans="1:91" x14ac:dyDescent="0.3">
      <c r="A174" s="154" t="str">
        <f>IFERROR(INDEX(Lists!$J$1:$J$24,MATCH('Budget Mapping'!E174,Lists!$I$1:$I$24,0)),"")</f>
        <v/>
      </c>
      <c r="B174" s="155" t="str">
        <f>IFERROR(INDEX(Lists!$K$1:$K$24,MATCH('Budget Mapping'!E174,Lists!$I$1:$I$24,0)),"")</f>
        <v/>
      </c>
      <c r="C174" s="155"/>
      <c r="D174" s="155" t="str">
        <f>IFERROR(VLOOKUP(C174,'COA Mapping'!$A$1:$C$533,2,FALSE),"Unmapped")</f>
        <v>Unmapped</v>
      </c>
      <c r="E174" s="156" t="str">
        <f>IFERROR(VLOOKUP(C174,'COA Mapping'!$A$1:$C$533,3,FALSE),"Unmapped")</f>
        <v>Unmapped</v>
      </c>
      <c r="F174" s="157">
        <f t="shared" si="2"/>
        <v>0</v>
      </c>
      <c r="G174" s="154"/>
      <c r="H174" s="155"/>
      <c r="I174" s="155"/>
      <c r="J174" s="155"/>
      <c r="K174" s="156"/>
      <c r="L174" s="154"/>
      <c r="M174" s="155"/>
      <c r="N174" s="155"/>
      <c r="O174" s="155"/>
      <c r="P174" s="155"/>
      <c r="Q174" s="155"/>
      <c r="R174" s="155"/>
      <c r="S174" s="155"/>
      <c r="T174" s="155"/>
      <c r="U174" s="155"/>
      <c r="V174" s="155"/>
      <c r="W174" s="155"/>
      <c r="X174" s="155"/>
      <c r="Y174" s="155"/>
      <c r="Z174" s="155"/>
      <c r="AA174" s="155"/>
      <c r="AB174" s="155"/>
      <c r="AC174" s="155"/>
      <c r="AD174" s="155"/>
      <c r="AE174" s="156"/>
      <c r="AF174" s="154"/>
      <c r="AG174" s="155"/>
      <c r="AH174" s="155"/>
      <c r="AI174" s="155"/>
      <c r="AJ174" s="155"/>
      <c r="AK174" s="155"/>
      <c r="AL174" s="155"/>
      <c r="AM174" s="155"/>
      <c r="AN174" s="155"/>
      <c r="AO174" s="155"/>
      <c r="AP174" s="155"/>
      <c r="AQ174" s="155"/>
      <c r="AR174" s="155"/>
      <c r="AS174" s="155"/>
      <c r="AT174" s="155"/>
      <c r="AU174" s="155"/>
      <c r="AV174" s="155"/>
      <c r="AW174" s="155"/>
      <c r="AX174" s="155"/>
      <c r="AY174" s="156"/>
      <c r="AZ174" s="154"/>
      <c r="BA174" s="155"/>
      <c r="BB174" s="155"/>
      <c r="BC174" s="155"/>
      <c r="BD174" s="155"/>
      <c r="BE174" s="155"/>
      <c r="BF174" s="155"/>
      <c r="BG174" s="155"/>
      <c r="BH174" s="155"/>
      <c r="BI174" s="155"/>
      <c r="BJ174" s="155"/>
      <c r="BK174" s="155"/>
      <c r="BL174" s="155"/>
      <c r="BM174" s="155"/>
      <c r="BN174" s="155"/>
      <c r="BO174" s="155"/>
      <c r="BP174" s="155"/>
      <c r="BQ174" s="155"/>
      <c r="BR174" s="155"/>
      <c r="BS174" s="156"/>
      <c r="BT174" s="154"/>
      <c r="BU174" s="155"/>
      <c r="BV174" s="155"/>
      <c r="BW174" s="155"/>
      <c r="BX174" s="155"/>
      <c r="BY174" s="155"/>
      <c r="BZ174" s="155"/>
      <c r="CA174" s="155"/>
      <c r="CB174" s="155"/>
      <c r="CC174" s="155"/>
      <c r="CD174" s="155"/>
      <c r="CE174" s="155"/>
      <c r="CF174" s="155"/>
      <c r="CG174" s="155"/>
      <c r="CH174" s="155"/>
      <c r="CI174" s="155"/>
      <c r="CJ174" s="155"/>
      <c r="CK174" s="155"/>
      <c r="CL174" s="155"/>
      <c r="CM174" s="156"/>
    </row>
    <row r="175" spans="1:91" x14ac:dyDescent="0.3">
      <c r="A175" s="154" t="str">
        <f>IFERROR(INDEX(Lists!$J$1:$J$24,MATCH('Budget Mapping'!E175,Lists!$I$1:$I$24,0)),"")</f>
        <v/>
      </c>
      <c r="B175" s="155" t="str">
        <f>IFERROR(INDEX(Lists!$K$1:$K$24,MATCH('Budget Mapping'!E175,Lists!$I$1:$I$24,0)),"")</f>
        <v/>
      </c>
      <c r="C175" s="155"/>
      <c r="D175" s="155" t="str">
        <f>IFERROR(VLOOKUP(C175,'COA Mapping'!$A$1:$C$533,2,FALSE),"Unmapped")</f>
        <v>Unmapped</v>
      </c>
      <c r="E175" s="156" t="str">
        <f>IFERROR(VLOOKUP(C175,'COA Mapping'!$A$1:$C$533,3,FALSE),"Unmapped")</f>
        <v>Unmapped</v>
      </c>
      <c r="F175" s="157">
        <f t="shared" si="2"/>
        <v>0</v>
      </c>
      <c r="G175" s="154"/>
      <c r="H175" s="155"/>
      <c r="I175" s="155"/>
      <c r="J175" s="155"/>
      <c r="K175" s="156"/>
      <c r="L175" s="154"/>
      <c r="M175" s="155"/>
      <c r="N175" s="155"/>
      <c r="O175" s="155"/>
      <c r="P175" s="155"/>
      <c r="Q175" s="155"/>
      <c r="R175" s="155"/>
      <c r="S175" s="155"/>
      <c r="T175" s="155"/>
      <c r="U175" s="155"/>
      <c r="V175" s="155"/>
      <c r="W175" s="155"/>
      <c r="X175" s="155"/>
      <c r="Y175" s="155"/>
      <c r="Z175" s="155"/>
      <c r="AA175" s="155"/>
      <c r="AB175" s="155"/>
      <c r="AC175" s="155"/>
      <c r="AD175" s="155"/>
      <c r="AE175" s="156"/>
      <c r="AF175" s="154"/>
      <c r="AG175" s="155"/>
      <c r="AH175" s="155"/>
      <c r="AI175" s="155"/>
      <c r="AJ175" s="155"/>
      <c r="AK175" s="155"/>
      <c r="AL175" s="155"/>
      <c r="AM175" s="155"/>
      <c r="AN175" s="155"/>
      <c r="AO175" s="155"/>
      <c r="AP175" s="155"/>
      <c r="AQ175" s="155"/>
      <c r="AR175" s="155"/>
      <c r="AS175" s="155"/>
      <c r="AT175" s="155"/>
      <c r="AU175" s="155"/>
      <c r="AV175" s="155"/>
      <c r="AW175" s="155"/>
      <c r="AX175" s="155"/>
      <c r="AY175" s="156"/>
      <c r="AZ175" s="154"/>
      <c r="BA175" s="155"/>
      <c r="BB175" s="155"/>
      <c r="BC175" s="155"/>
      <c r="BD175" s="155"/>
      <c r="BE175" s="155"/>
      <c r="BF175" s="155"/>
      <c r="BG175" s="155"/>
      <c r="BH175" s="155"/>
      <c r="BI175" s="155"/>
      <c r="BJ175" s="155"/>
      <c r="BK175" s="155"/>
      <c r="BL175" s="155"/>
      <c r="BM175" s="155"/>
      <c r="BN175" s="155"/>
      <c r="BO175" s="155"/>
      <c r="BP175" s="155"/>
      <c r="BQ175" s="155"/>
      <c r="BR175" s="155"/>
      <c r="BS175" s="156"/>
      <c r="BT175" s="154"/>
      <c r="BU175" s="155"/>
      <c r="BV175" s="155"/>
      <c r="BW175" s="155"/>
      <c r="BX175" s="155"/>
      <c r="BY175" s="155"/>
      <c r="BZ175" s="155"/>
      <c r="CA175" s="155"/>
      <c r="CB175" s="155"/>
      <c r="CC175" s="155"/>
      <c r="CD175" s="155"/>
      <c r="CE175" s="155"/>
      <c r="CF175" s="155"/>
      <c r="CG175" s="155"/>
      <c r="CH175" s="155"/>
      <c r="CI175" s="155"/>
      <c r="CJ175" s="155"/>
      <c r="CK175" s="155"/>
      <c r="CL175" s="155"/>
      <c r="CM175" s="156"/>
    </row>
    <row r="176" spans="1:91" x14ac:dyDescent="0.3">
      <c r="A176" s="154" t="str">
        <f>IFERROR(INDEX(Lists!$J$1:$J$24,MATCH('Budget Mapping'!E176,Lists!$I$1:$I$24,0)),"")</f>
        <v/>
      </c>
      <c r="B176" s="155" t="str">
        <f>IFERROR(INDEX(Lists!$K$1:$K$24,MATCH('Budget Mapping'!E176,Lists!$I$1:$I$24,0)),"")</f>
        <v/>
      </c>
      <c r="C176" s="155"/>
      <c r="D176" s="155" t="str">
        <f>IFERROR(VLOOKUP(C176,'COA Mapping'!$A$1:$C$533,2,FALSE),"Unmapped")</f>
        <v>Unmapped</v>
      </c>
      <c r="E176" s="156" t="str">
        <f>IFERROR(VLOOKUP(C176,'COA Mapping'!$A$1:$C$533,3,FALSE),"Unmapped")</f>
        <v>Unmapped</v>
      </c>
      <c r="F176" s="157">
        <f t="shared" si="2"/>
        <v>0</v>
      </c>
      <c r="G176" s="154"/>
      <c r="H176" s="155"/>
      <c r="I176" s="155"/>
      <c r="J176" s="155"/>
      <c r="K176" s="156"/>
      <c r="L176" s="154"/>
      <c r="M176" s="155"/>
      <c r="N176" s="155"/>
      <c r="O176" s="155"/>
      <c r="P176" s="155"/>
      <c r="Q176" s="155"/>
      <c r="R176" s="155"/>
      <c r="S176" s="155"/>
      <c r="T176" s="155"/>
      <c r="U176" s="155"/>
      <c r="V176" s="155"/>
      <c r="W176" s="155"/>
      <c r="X176" s="155"/>
      <c r="Y176" s="155"/>
      <c r="Z176" s="155"/>
      <c r="AA176" s="155"/>
      <c r="AB176" s="155"/>
      <c r="AC176" s="155"/>
      <c r="AD176" s="155"/>
      <c r="AE176" s="156"/>
      <c r="AF176" s="154"/>
      <c r="AG176" s="155"/>
      <c r="AH176" s="155"/>
      <c r="AI176" s="155"/>
      <c r="AJ176" s="155"/>
      <c r="AK176" s="155"/>
      <c r="AL176" s="155"/>
      <c r="AM176" s="155"/>
      <c r="AN176" s="155"/>
      <c r="AO176" s="155"/>
      <c r="AP176" s="155"/>
      <c r="AQ176" s="155"/>
      <c r="AR176" s="155"/>
      <c r="AS176" s="155"/>
      <c r="AT176" s="155"/>
      <c r="AU176" s="155"/>
      <c r="AV176" s="155"/>
      <c r="AW176" s="155"/>
      <c r="AX176" s="155"/>
      <c r="AY176" s="156"/>
      <c r="AZ176" s="154"/>
      <c r="BA176" s="155"/>
      <c r="BB176" s="155"/>
      <c r="BC176" s="155"/>
      <c r="BD176" s="155"/>
      <c r="BE176" s="155"/>
      <c r="BF176" s="155"/>
      <c r="BG176" s="155"/>
      <c r="BH176" s="155"/>
      <c r="BI176" s="155"/>
      <c r="BJ176" s="155"/>
      <c r="BK176" s="155"/>
      <c r="BL176" s="155"/>
      <c r="BM176" s="155"/>
      <c r="BN176" s="155"/>
      <c r="BO176" s="155"/>
      <c r="BP176" s="155"/>
      <c r="BQ176" s="155"/>
      <c r="BR176" s="155"/>
      <c r="BS176" s="156"/>
      <c r="BT176" s="154"/>
      <c r="BU176" s="155"/>
      <c r="BV176" s="155"/>
      <c r="BW176" s="155"/>
      <c r="BX176" s="155"/>
      <c r="BY176" s="155"/>
      <c r="BZ176" s="155"/>
      <c r="CA176" s="155"/>
      <c r="CB176" s="155"/>
      <c r="CC176" s="155"/>
      <c r="CD176" s="155"/>
      <c r="CE176" s="155"/>
      <c r="CF176" s="155"/>
      <c r="CG176" s="155"/>
      <c r="CH176" s="155"/>
      <c r="CI176" s="155"/>
      <c r="CJ176" s="155"/>
      <c r="CK176" s="155"/>
      <c r="CL176" s="155"/>
      <c r="CM176" s="156"/>
    </row>
    <row r="177" spans="1:91" x14ac:dyDescent="0.3">
      <c r="A177" s="154" t="str">
        <f>IFERROR(INDEX(Lists!$J$1:$J$24,MATCH('Budget Mapping'!E177,Lists!$I$1:$I$24,0)),"")</f>
        <v/>
      </c>
      <c r="B177" s="155" t="str">
        <f>IFERROR(INDEX(Lists!$K$1:$K$24,MATCH('Budget Mapping'!E177,Lists!$I$1:$I$24,0)),"")</f>
        <v/>
      </c>
      <c r="C177" s="155"/>
      <c r="D177" s="155" t="str">
        <f>IFERROR(VLOOKUP(C177,'COA Mapping'!$A$1:$C$533,2,FALSE),"Unmapped")</f>
        <v>Unmapped</v>
      </c>
      <c r="E177" s="156" t="str">
        <f>IFERROR(VLOOKUP(C177,'COA Mapping'!$A$1:$C$533,3,FALSE),"Unmapped")</f>
        <v>Unmapped</v>
      </c>
      <c r="F177" s="157">
        <f t="shared" si="2"/>
        <v>0</v>
      </c>
      <c r="G177" s="154"/>
      <c r="H177" s="155"/>
      <c r="I177" s="155"/>
      <c r="J177" s="155"/>
      <c r="K177" s="156"/>
      <c r="L177" s="154"/>
      <c r="M177" s="155"/>
      <c r="N177" s="155"/>
      <c r="O177" s="155"/>
      <c r="P177" s="155"/>
      <c r="Q177" s="155"/>
      <c r="R177" s="155"/>
      <c r="S177" s="155"/>
      <c r="T177" s="155"/>
      <c r="U177" s="155"/>
      <c r="V177" s="155"/>
      <c r="W177" s="155"/>
      <c r="X177" s="155"/>
      <c r="Y177" s="155"/>
      <c r="Z177" s="155"/>
      <c r="AA177" s="155"/>
      <c r="AB177" s="155"/>
      <c r="AC177" s="155"/>
      <c r="AD177" s="155"/>
      <c r="AE177" s="156"/>
      <c r="AF177" s="154"/>
      <c r="AG177" s="155"/>
      <c r="AH177" s="155"/>
      <c r="AI177" s="155"/>
      <c r="AJ177" s="155"/>
      <c r="AK177" s="155"/>
      <c r="AL177" s="155"/>
      <c r="AM177" s="155"/>
      <c r="AN177" s="155"/>
      <c r="AO177" s="155"/>
      <c r="AP177" s="155"/>
      <c r="AQ177" s="155"/>
      <c r="AR177" s="155"/>
      <c r="AS177" s="155"/>
      <c r="AT177" s="155"/>
      <c r="AU177" s="155"/>
      <c r="AV177" s="155"/>
      <c r="AW177" s="155"/>
      <c r="AX177" s="155"/>
      <c r="AY177" s="156"/>
      <c r="AZ177" s="154"/>
      <c r="BA177" s="155"/>
      <c r="BB177" s="155"/>
      <c r="BC177" s="155"/>
      <c r="BD177" s="155"/>
      <c r="BE177" s="155"/>
      <c r="BF177" s="155"/>
      <c r="BG177" s="155"/>
      <c r="BH177" s="155"/>
      <c r="BI177" s="155"/>
      <c r="BJ177" s="155"/>
      <c r="BK177" s="155"/>
      <c r="BL177" s="155"/>
      <c r="BM177" s="155"/>
      <c r="BN177" s="155"/>
      <c r="BO177" s="155"/>
      <c r="BP177" s="155"/>
      <c r="BQ177" s="155"/>
      <c r="BR177" s="155"/>
      <c r="BS177" s="156"/>
      <c r="BT177" s="154"/>
      <c r="BU177" s="155"/>
      <c r="BV177" s="155"/>
      <c r="BW177" s="155"/>
      <c r="BX177" s="155"/>
      <c r="BY177" s="155"/>
      <c r="BZ177" s="155"/>
      <c r="CA177" s="155"/>
      <c r="CB177" s="155"/>
      <c r="CC177" s="155"/>
      <c r="CD177" s="155"/>
      <c r="CE177" s="155"/>
      <c r="CF177" s="155"/>
      <c r="CG177" s="155"/>
      <c r="CH177" s="155"/>
      <c r="CI177" s="155"/>
      <c r="CJ177" s="155"/>
      <c r="CK177" s="155"/>
      <c r="CL177" s="155"/>
      <c r="CM177" s="156"/>
    </row>
    <row r="178" spans="1:91" x14ac:dyDescent="0.3">
      <c r="A178" s="154" t="str">
        <f>IFERROR(INDEX(Lists!$J$1:$J$24,MATCH('Budget Mapping'!E178,Lists!$I$1:$I$24,0)),"")</f>
        <v/>
      </c>
      <c r="B178" s="155" t="str">
        <f>IFERROR(INDEX(Lists!$K$1:$K$24,MATCH('Budget Mapping'!E178,Lists!$I$1:$I$24,0)),"")</f>
        <v/>
      </c>
      <c r="C178" s="155"/>
      <c r="D178" s="155" t="str">
        <f>IFERROR(VLOOKUP(C178,'COA Mapping'!$A$1:$C$533,2,FALSE),"Unmapped")</f>
        <v>Unmapped</v>
      </c>
      <c r="E178" s="156" t="str">
        <f>IFERROR(VLOOKUP(C178,'COA Mapping'!$A$1:$C$533,3,FALSE),"Unmapped")</f>
        <v>Unmapped</v>
      </c>
      <c r="F178" s="157">
        <f t="shared" si="2"/>
        <v>0</v>
      </c>
      <c r="G178" s="154"/>
      <c r="H178" s="155"/>
      <c r="I178" s="155"/>
      <c r="J178" s="155"/>
      <c r="K178" s="156"/>
      <c r="L178" s="154"/>
      <c r="M178" s="155"/>
      <c r="N178" s="155"/>
      <c r="O178" s="155"/>
      <c r="P178" s="155"/>
      <c r="Q178" s="155"/>
      <c r="R178" s="155"/>
      <c r="S178" s="155"/>
      <c r="T178" s="155"/>
      <c r="U178" s="155"/>
      <c r="V178" s="155"/>
      <c r="W178" s="155"/>
      <c r="X178" s="155"/>
      <c r="Y178" s="155"/>
      <c r="Z178" s="155"/>
      <c r="AA178" s="155"/>
      <c r="AB178" s="155"/>
      <c r="AC178" s="155"/>
      <c r="AD178" s="155"/>
      <c r="AE178" s="156"/>
      <c r="AF178" s="154"/>
      <c r="AG178" s="155"/>
      <c r="AH178" s="155"/>
      <c r="AI178" s="155"/>
      <c r="AJ178" s="155"/>
      <c r="AK178" s="155"/>
      <c r="AL178" s="155"/>
      <c r="AM178" s="155"/>
      <c r="AN178" s="155"/>
      <c r="AO178" s="155"/>
      <c r="AP178" s="155"/>
      <c r="AQ178" s="155"/>
      <c r="AR178" s="155"/>
      <c r="AS178" s="155"/>
      <c r="AT178" s="155"/>
      <c r="AU178" s="155"/>
      <c r="AV178" s="155"/>
      <c r="AW178" s="155"/>
      <c r="AX178" s="155"/>
      <c r="AY178" s="156"/>
      <c r="AZ178" s="154"/>
      <c r="BA178" s="155"/>
      <c r="BB178" s="155"/>
      <c r="BC178" s="155"/>
      <c r="BD178" s="155"/>
      <c r="BE178" s="155"/>
      <c r="BF178" s="155"/>
      <c r="BG178" s="155"/>
      <c r="BH178" s="155"/>
      <c r="BI178" s="155"/>
      <c r="BJ178" s="155"/>
      <c r="BK178" s="155"/>
      <c r="BL178" s="155"/>
      <c r="BM178" s="155"/>
      <c r="BN178" s="155"/>
      <c r="BO178" s="155"/>
      <c r="BP178" s="155"/>
      <c r="BQ178" s="155"/>
      <c r="BR178" s="155"/>
      <c r="BS178" s="156"/>
      <c r="BT178" s="154"/>
      <c r="BU178" s="155"/>
      <c r="BV178" s="155"/>
      <c r="BW178" s="155"/>
      <c r="BX178" s="155"/>
      <c r="BY178" s="155"/>
      <c r="BZ178" s="155"/>
      <c r="CA178" s="155"/>
      <c r="CB178" s="155"/>
      <c r="CC178" s="155"/>
      <c r="CD178" s="155"/>
      <c r="CE178" s="155"/>
      <c r="CF178" s="155"/>
      <c r="CG178" s="155"/>
      <c r="CH178" s="155"/>
      <c r="CI178" s="155"/>
      <c r="CJ178" s="155"/>
      <c r="CK178" s="155"/>
      <c r="CL178" s="155"/>
      <c r="CM178" s="156"/>
    </row>
    <row r="179" spans="1:91" x14ac:dyDescent="0.3">
      <c r="A179" s="154" t="str">
        <f>IFERROR(INDEX(Lists!$J$1:$J$24,MATCH('Budget Mapping'!E179,Lists!$I$1:$I$24,0)),"")</f>
        <v/>
      </c>
      <c r="B179" s="155" t="str">
        <f>IFERROR(INDEX(Lists!$K$1:$K$24,MATCH('Budget Mapping'!E179,Lists!$I$1:$I$24,0)),"")</f>
        <v/>
      </c>
      <c r="C179" s="155"/>
      <c r="D179" s="155" t="str">
        <f>IFERROR(VLOOKUP(C179,'COA Mapping'!$A$1:$C$533,2,FALSE),"Unmapped")</f>
        <v>Unmapped</v>
      </c>
      <c r="E179" s="156" t="str">
        <f>IFERROR(VLOOKUP(C179,'COA Mapping'!$A$1:$C$533,3,FALSE),"Unmapped")</f>
        <v>Unmapped</v>
      </c>
      <c r="F179" s="157">
        <f t="shared" si="2"/>
        <v>0</v>
      </c>
      <c r="G179" s="154"/>
      <c r="H179" s="155"/>
      <c r="I179" s="155"/>
      <c r="J179" s="155"/>
      <c r="K179" s="156"/>
      <c r="L179" s="154"/>
      <c r="M179" s="155"/>
      <c r="N179" s="155"/>
      <c r="O179" s="155"/>
      <c r="P179" s="155"/>
      <c r="Q179" s="155"/>
      <c r="R179" s="155"/>
      <c r="S179" s="155"/>
      <c r="T179" s="155"/>
      <c r="U179" s="155"/>
      <c r="V179" s="155"/>
      <c r="W179" s="155"/>
      <c r="X179" s="155"/>
      <c r="Y179" s="155"/>
      <c r="Z179" s="155"/>
      <c r="AA179" s="155"/>
      <c r="AB179" s="155"/>
      <c r="AC179" s="155"/>
      <c r="AD179" s="155"/>
      <c r="AE179" s="156"/>
      <c r="AF179" s="154"/>
      <c r="AG179" s="155"/>
      <c r="AH179" s="155"/>
      <c r="AI179" s="155"/>
      <c r="AJ179" s="155"/>
      <c r="AK179" s="155"/>
      <c r="AL179" s="155"/>
      <c r="AM179" s="155"/>
      <c r="AN179" s="155"/>
      <c r="AO179" s="155"/>
      <c r="AP179" s="155"/>
      <c r="AQ179" s="155"/>
      <c r="AR179" s="155"/>
      <c r="AS179" s="155"/>
      <c r="AT179" s="155"/>
      <c r="AU179" s="155"/>
      <c r="AV179" s="155"/>
      <c r="AW179" s="155"/>
      <c r="AX179" s="155"/>
      <c r="AY179" s="156"/>
      <c r="AZ179" s="154"/>
      <c r="BA179" s="155"/>
      <c r="BB179" s="155"/>
      <c r="BC179" s="155"/>
      <c r="BD179" s="155"/>
      <c r="BE179" s="155"/>
      <c r="BF179" s="155"/>
      <c r="BG179" s="155"/>
      <c r="BH179" s="155"/>
      <c r="BI179" s="155"/>
      <c r="BJ179" s="155"/>
      <c r="BK179" s="155"/>
      <c r="BL179" s="155"/>
      <c r="BM179" s="155"/>
      <c r="BN179" s="155"/>
      <c r="BO179" s="155"/>
      <c r="BP179" s="155"/>
      <c r="BQ179" s="155"/>
      <c r="BR179" s="155"/>
      <c r="BS179" s="156"/>
      <c r="BT179" s="154"/>
      <c r="BU179" s="155"/>
      <c r="BV179" s="155"/>
      <c r="BW179" s="155"/>
      <c r="BX179" s="155"/>
      <c r="BY179" s="155"/>
      <c r="BZ179" s="155"/>
      <c r="CA179" s="155"/>
      <c r="CB179" s="155"/>
      <c r="CC179" s="155"/>
      <c r="CD179" s="155"/>
      <c r="CE179" s="155"/>
      <c r="CF179" s="155"/>
      <c r="CG179" s="155"/>
      <c r="CH179" s="155"/>
      <c r="CI179" s="155"/>
      <c r="CJ179" s="155"/>
      <c r="CK179" s="155"/>
      <c r="CL179" s="155"/>
      <c r="CM179" s="156"/>
    </row>
    <row r="180" spans="1:91" x14ac:dyDescent="0.3">
      <c r="A180" s="154" t="str">
        <f>IFERROR(INDEX(Lists!$J$1:$J$24,MATCH('Budget Mapping'!E180,Lists!$I$1:$I$24,0)),"")</f>
        <v/>
      </c>
      <c r="B180" s="155" t="str">
        <f>IFERROR(INDEX(Lists!$K$1:$K$24,MATCH('Budget Mapping'!E180,Lists!$I$1:$I$24,0)),"")</f>
        <v/>
      </c>
      <c r="C180" s="155"/>
      <c r="D180" s="155" t="str">
        <f>IFERROR(VLOOKUP(C180,'COA Mapping'!$A$1:$C$533,2,FALSE),"Unmapped")</f>
        <v>Unmapped</v>
      </c>
      <c r="E180" s="156" t="str">
        <f>IFERROR(VLOOKUP(C180,'COA Mapping'!$A$1:$C$533,3,FALSE),"Unmapped")</f>
        <v>Unmapped</v>
      </c>
      <c r="F180" s="157">
        <f t="shared" si="2"/>
        <v>0</v>
      </c>
      <c r="G180" s="154"/>
      <c r="H180" s="155"/>
      <c r="I180" s="155"/>
      <c r="J180" s="155"/>
      <c r="K180" s="156"/>
      <c r="L180" s="154"/>
      <c r="M180" s="155"/>
      <c r="N180" s="155"/>
      <c r="O180" s="155"/>
      <c r="P180" s="155"/>
      <c r="Q180" s="155"/>
      <c r="R180" s="155"/>
      <c r="S180" s="155"/>
      <c r="T180" s="155"/>
      <c r="U180" s="155"/>
      <c r="V180" s="155"/>
      <c r="W180" s="155"/>
      <c r="X180" s="155"/>
      <c r="Y180" s="155"/>
      <c r="Z180" s="155"/>
      <c r="AA180" s="155"/>
      <c r="AB180" s="155"/>
      <c r="AC180" s="155"/>
      <c r="AD180" s="155"/>
      <c r="AE180" s="156"/>
      <c r="AF180" s="154"/>
      <c r="AG180" s="155"/>
      <c r="AH180" s="155"/>
      <c r="AI180" s="155"/>
      <c r="AJ180" s="155"/>
      <c r="AK180" s="155"/>
      <c r="AL180" s="155"/>
      <c r="AM180" s="155"/>
      <c r="AN180" s="155"/>
      <c r="AO180" s="155"/>
      <c r="AP180" s="155"/>
      <c r="AQ180" s="155"/>
      <c r="AR180" s="155"/>
      <c r="AS180" s="155"/>
      <c r="AT180" s="155"/>
      <c r="AU180" s="155"/>
      <c r="AV180" s="155"/>
      <c r="AW180" s="155"/>
      <c r="AX180" s="155"/>
      <c r="AY180" s="156"/>
      <c r="AZ180" s="154"/>
      <c r="BA180" s="155"/>
      <c r="BB180" s="155"/>
      <c r="BC180" s="155"/>
      <c r="BD180" s="155"/>
      <c r="BE180" s="155"/>
      <c r="BF180" s="155"/>
      <c r="BG180" s="155"/>
      <c r="BH180" s="155"/>
      <c r="BI180" s="155"/>
      <c r="BJ180" s="155"/>
      <c r="BK180" s="155"/>
      <c r="BL180" s="155"/>
      <c r="BM180" s="155"/>
      <c r="BN180" s="155"/>
      <c r="BO180" s="155"/>
      <c r="BP180" s="155"/>
      <c r="BQ180" s="155"/>
      <c r="BR180" s="155"/>
      <c r="BS180" s="156"/>
      <c r="BT180" s="154"/>
      <c r="BU180" s="155"/>
      <c r="BV180" s="155"/>
      <c r="BW180" s="155"/>
      <c r="BX180" s="155"/>
      <c r="BY180" s="155"/>
      <c r="BZ180" s="155"/>
      <c r="CA180" s="155"/>
      <c r="CB180" s="155"/>
      <c r="CC180" s="155"/>
      <c r="CD180" s="155"/>
      <c r="CE180" s="155"/>
      <c r="CF180" s="155"/>
      <c r="CG180" s="155"/>
      <c r="CH180" s="155"/>
      <c r="CI180" s="155"/>
      <c r="CJ180" s="155"/>
      <c r="CK180" s="155"/>
      <c r="CL180" s="155"/>
      <c r="CM180" s="156"/>
    </row>
    <row r="181" spans="1:91" x14ac:dyDescent="0.3">
      <c r="A181" s="154" t="str">
        <f>IFERROR(INDEX(Lists!$J$1:$J$24,MATCH('Budget Mapping'!E181,Lists!$I$1:$I$24,0)),"")</f>
        <v/>
      </c>
      <c r="B181" s="155" t="str">
        <f>IFERROR(INDEX(Lists!$K$1:$K$24,MATCH('Budget Mapping'!E181,Lists!$I$1:$I$24,0)),"")</f>
        <v/>
      </c>
      <c r="C181" s="155"/>
      <c r="D181" s="155" t="str">
        <f>IFERROR(VLOOKUP(C181,'COA Mapping'!$A$1:$C$533,2,FALSE),"Unmapped")</f>
        <v>Unmapped</v>
      </c>
      <c r="E181" s="156" t="str">
        <f>IFERROR(VLOOKUP(C181,'COA Mapping'!$A$1:$C$533,3,FALSE),"Unmapped")</f>
        <v>Unmapped</v>
      </c>
      <c r="F181" s="157">
        <f t="shared" si="2"/>
        <v>0</v>
      </c>
      <c r="G181" s="154"/>
      <c r="H181" s="155"/>
      <c r="I181" s="155"/>
      <c r="J181" s="155"/>
      <c r="K181" s="156"/>
      <c r="L181" s="154"/>
      <c r="M181" s="155"/>
      <c r="N181" s="155"/>
      <c r="O181" s="155"/>
      <c r="P181" s="155"/>
      <c r="Q181" s="155"/>
      <c r="R181" s="155"/>
      <c r="S181" s="155"/>
      <c r="T181" s="155"/>
      <c r="U181" s="155"/>
      <c r="V181" s="155"/>
      <c r="W181" s="155"/>
      <c r="X181" s="155"/>
      <c r="Y181" s="155"/>
      <c r="Z181" s="155"/>
      <c r="AA181" s="155"/>
      <c r="AB181" s="155"/>
      <c r="AC181" s="155"/>
      <c r="AD181" s="155"/>
      <c r="AE181" s="156"/>
      <c r="AF181" s="154"/>
      <c r="AG181" s="155"/>
      <c r="AH181" s="155"/>
      <c r="AI181" s="155"/>
      <c r="AJ181" s="155"/>
      <c r="AK181" s="155"/>
      <c r="AL181" s="155"/>
      <c r="AM181" s="155"/>
      <c r="AN181" s="155"/>
      <c r="AO181" s="155"/>
      <c r="AP181" s="155"/>
      <c r="AQ181" s="155"/>
      <c r="AR181" s="155"/>
      <c r="AS181" s="155"/>
      <c r="AT181" s="155"/>
      <c r="AU181" s="155"/>
      <c r="AV181" s="155"/>
      <c r="AW181" s="155"/>
      <c r="AX181" s="155"/>
      <c r="AY181" s="156"/>
      <c r="AZ181" s="154"/>
      <c r="BA181" s="155"/>
      <c r="BB181" s="155"/>
      <c r="BC181" s="155"/>
      <c r="BD181" s="155"/>
      <c r="BE181" s="155"/>
      <c r="BF181" s="155"/>
      <c r="BG181" s="155"/>
      <c r="BH181" s="155"/>
      <c r="BI181" s="155"/>
      <c r="BJ181" s="155"/>
      <c r="BK181" s="155"/>
      <c r="BL181" s="155"/>
      <c r="BM181" s="155"/>
      <c r="BN181" s="155"/>
      <c r="BO181" s="155"/>
      <c r="BP181" s="155"/>
      <c r="BQ181" s="155"/>
      <c r="BR181" s="155"/>
      <c r="BS181" s="156"/>
      <c r="BT181" s="154"/>
      <c r="BU181" s="155"/>
      <c r="BV181" s="155"/>
      <c r="BW181" s="155"/>
      <c r="BX181" s="155"/>
      <c r="BY181" s="155"/>
      <c r="BZ181" s="155"/>
      <c r="CA181" s="155"/>
      <c r="CB181" s="155"/>
      <c r="CC181" s="155"/>
      <c r="CD181" s="155"/>
      <c r="CE181" s="155"/>
      <c r="CF181" s="155"/>
      <c r="CG181" s="155"/>
      <c r="CH181" s="155"/>
      <c r="CI181" s="155"/>
      <c r="CJ181" s="155"/>
      <c r="CK181" s="155"/>
      <c r="CL181" s="155"/>
      <c r="CM181" s="156"/>
    </row>
    <row r="182" spans="1:91" x14ac:dyDescent="0.3">
      <c r="A182" s="154" t="str">
        <f>IFERROR(INDEX(Lists!$J$1:$J$24,MATCH('Budget Mapping'!E182,Lists!$I$1:$I$24,0)),"")</f>
        <v/>
      </c>
      <c r="B182" s="155" t="str">
        <f>IFERROR(INDEX(Lists!$K$1:$K$24,MATCH('Budget Mapping'!E182,Lists!$I$1:$I$24,0)),"")</f>
        <v/>
      </c>
      <c r="C182" s="155"/>
      <c r="D182" s="155" t="str">
        <f>IFERROR(VLOOKUP(C182,'COA Mapping'!$A$1:$C$533,2,FALSE),"Unmapped")</f>
        <v>Unmapped</v>
      </c>
      <c r="E182" s="156" t="str">
        <f>IFERROR(VLOOKUP(C182,'COA Mapping'!$A$1:$C$533,3,FALSE),"Unmapped")</f>
        <v>Unmapped</v>
      </c>
      <c r="F182" s="157">
        <f t="shared" si="2"/>
        <v>0</v>
      </c>
      <c r="G182" s="154"/>
      <c r="H182" s="155"/>
      <c r="I182" s="155"/>
      <c r="J182" s="155"/>
      <c r="K182" s="156"/>
      <c r="L182" s="154"/>
      <c r="M182" s="155"/>
      <c r="N182" s="155"/>
      <c r="O182" s="155"/>
      <c r="P182" s="155"/>
      <c r="Q182" s="155"/>
      <c r="R182" s="155"/>
      <c r="S182" s="155"/>
      <c r="T182" s="155"/>
      <c r="U182" s="155"/>
      <c r="V182" s="155"/>
      <c r="W182" s="155"/>
      <c r="X182" s="155"/>
      <c r="Y182" s="155"/>
      <c r="Z182" s="155"/>
      <c r="AA182" s="155"/>
      <c r="AB182" s="155"/>
      <c r="AC182" s="155"/>
      <c r="AD182" s="155"/>
      <c r="AE182" s="156"/>
      <c r="AF182" s="154"/>
      <c r="AG182" s="155"/>
      <c r="AH182" s="155"/>
      <c r="AI182" s="155"/>
      <c r="AJ182" s="155"/>
      <c r="AK182" s="155"/>
      <c r="AL182" s="155"/>
      <c r="AM182" s="155"/>
      <c r="AN182" s="155"/>
      <c r="AO182" s="155"/>
      <c r="AP182" s="155"/>
      <c r="AQ182" s="155"/>
      <c r="AR182" s="155"/>
      <c r="AS182" s="155"/>
      <c r="AT182" s="155"/>
      <c r="AU182" s="155"/>
      <c r="AV182" s="155"/>
      <c r="AW182" s="155"/>
      <c r="AX182" s="155"/>
      <c r="AY182" s="156"/>
      <c r="AZ182" s="154"/>
      <c r="BA182" s="155"/>
      <c r="BB182" s="155"/>
      <c r="BC182" s="155"/>
      <c r="BD182" s="155"/>
      <c r="BE182" s="155"/>
      <c r="BF182" s="155"/>
      <c r="BG182" s="155"/>
      <c r="BH182" s="155"/>
      <c r="BI182" s="155"/>
      <c r="BJ182" s="155"/>
      <c r="BK182" s="155"/>
      <c r="BL182" s="155"/>
      <c r="BM182" s="155"/>
      <c r="BN182" s="155"/>
      <c r="BO182" s="155"/>
      <c r="BP182" s="155"/>
      <c r="BQ182" s="155"/>
      <c r="BR182" s="155"/>
      <c r="BS182" s="156"/>
      <c r="BT182" s="154"/>
      <c r="BU182" s="155"/>
      <c r="BV182" s="155"/>
      <c r="BW182" s="155"/>
      <c r="BX182" s="155"/>
      <c r="BY182" s="155"/>
      <c r="BZ182" s="155"/>
      <c r="CA182" s="155"/>
      <c r="CB182" s="155"/>
      <c r="CC182" s="155"/>
      <c r="CD182" s="155"/>
      <c r="CE182" s="155"/>
      <c r="CF182" s="155"/>
      <c r="CG182" s="155"/>
      <c r="CH182" s="155"/>
      <c r="CI182" s="155"/>
      <c r="CJ182" s="155"/>
      <c r="CK182" s="155"/>
      <c r="CL182" s="155"/>
      <c r="CM182" s="156"/>
    </row>
    <row r="183" spans="1:91" x14ac:dyDescent="0.3">
      <c r="A183" s="154" t="str">
        <f>IFERROR(INDEX(Lists!$J$1:$J$24,MATCH('Budget Mapping'!E183,Lists!$I$1:$I$24,0)),"")</f>
        <v/>
      </c>
      <c r="B183" s="155" t="str">
        <f>IFERROR(INDEX(Lists!$K$1:$K$24,MATCH('Budget Mapping'!E183,Lists!$I$1:$I$24,0)),"")</f>
        <v/>
      </c>
      <c r="C183" s="155"/>
      <c r="D183" s="155" t="str">
        <f>IFERROR(VLOOKUP(C183,'COA Mapping'!$A$1:$C$533,2,FALSE),"Unmapped")</f>
        <v>Unmapped</v>
      </c>
      <c r="E183" s="156" t="str">
        <f>IFERROR(VLOOKUP(C183,'COA Mapping'!$A$1:$C$533,3,FALSE),"Unmapped")</f>
        <v>Unmapped</v>
      </c>
      <c r="F183" s="157">
        <f t="shared" si="2"/>
        <v>0</v>
      </c>
      <c r="G183" s="154"/>
      <c r="H183" s="155"/>
      <c r="I183" s="155"/>
      <c r="J183" s="155"/>
      <c r="K183" s="156"/>
      <c r="L183" s="154"/>
      <c r="M183" s="155"/>
      <c r="N183" s="155"/>
      <c r="O183" s="155"/>
      <c r="P183" s="155"/>
      <c r="Q183" s="155"/>
      <c r="R183" s="155"/>
      <c r="S183" s="155"/>
      <c r="T183" s="155"/>
      <c r="U183" s="155"/>
      <c r="V183" s="155"/>
      <c r="W183" s="155"/>
      <c r="X183" s="155"/>
      <c r="Y183" s="155"/>
      <c r="Z183" s="155"/>
      <c r="AA183" s="155"/>
      <c r="AB183" s="155"/>
      <c r="AC183" s="155"/>
      <c r="AD183" s="155"/>
      <c r="AE183" s="156"/>
      <c r="AF183" s="154"/>
      <c r="AG183" s="155"/>
      <c r="AH183" s="155"/>
      <c r="AI183" s="155"/>
      <c r="AJ183" s="155"/>
      <c r="AK183" s="155"/>
      <c r="AL183" s="155"/>
      <c r="AM183" s="155"/>
      <c r="AN183" s="155"/>
      <c r="AO183" s="155"/>
      <c r="AP183" s="155"/>
      <c r="AQ183" s="155"/>
      <c r="AR183" s="155"/>
      <c r="AS183" s="155"/>
      <c r="AT183" s="155"/>
      <c r="AU183" s="155"/>
      <c r="AV183" s="155"/>
      <c r="AW183" s="155"/>
      <c r="AX183" s="155"/>
      <c r="AY183" s="156"/>
      <c r="AZ183" s="154"/>
      <c r="BA183" s="155"/>
      <c r="BB183" s="155"/>
      <c r="BC183" s="155"/>
      <c r="BD183" s="155"/>
      <c r="BE183" s="155"/>
      <c r="BF183" s="155"/>
      <c r="BG183" s="155"/>
      <c r="BH183" s="155"/>
      <c r="BI183" s="155"/>
      <c r="BJ183" s="155"/>
      <c r="BK183" s="155"/>
      <c r="BL183" s="155"/>
      <c r="BM183" s="155"/>
      <c r="BN183" s="155"/>
      <c r="BO183" s="155"/>
      <c r="BP183" s="155"/>
      <c r="BQ183" s="155"/>
      <c r="BR183" s="155"/>
      <c r="BS183" s="156"/>
      <c r="BT183" s="154"/>
      <c r="BU183" s="155"/>
      <c r="BV183" s="155"/>
      <c r="BW183" s="155"/>
      <c r="BX183" s="155"/>
      <c r="BY183" s="155"/>
      <c r="BZ183" s="155"/>
      <c r="CA183" s="155"/>
      <c r="CB183" s="155"/>
      <c r="CC183" s="155"/>
      <c r="CD183" s="155"/>
      <c r="CE183" s="155"/>
      <c r="CF183" s="155"/>
      <c r="CG183" s="155"/>
      <c r="CH183" s="155"/>
      <c r="CI183" s="155"/>
      <c r="CJ183" s="155"/>
      <c r="CK183" s="155"/>
      <c r="CL183" s="155"/>
      <c r="CM183" s="156"/>
    </row>
    <row r="184" spans="1:91" x14ac:dyDescent="0.3">
      <c r="A184" s="154" t="str">
        <f>IFERROR(INDEX(Lists!$J$1:$J$24,MATCH('Budget Mapping'!E184,Lists!$I$1:$I$24,0)),"")</f>
        <v/>
      </c>
      <c r="B184" s="155" t="str">
        <f>IFERROR(INDEX(Lists!$K$1:$K$24,MATCH('Budget Mapping'!E184,Lists!$I$1:$I$24,0)),"")</f>
        <v/>
      </c>
      <c r="C184" s="155"/>
      <c r="D184" s="155" t="str">
        <f>IFERROR(VLOOKUP(C184,'COA Mapping'!$A$1:$C$533,2,FALSE),"Unmapped")</f>
        <v>Unmapped</v>
      </c>
      <c r="E184" s="156" t="str">
        <f>IFERROR(VLOOKUP(C184,'COA Mapping'!$A$1:$C$533,3,FALSE),"Unmapped")</f>
        <v>Unmapped</v>
      </c>
      <c r="F184" s="157">
        <f t="shared" si="2"/>
        <v>0</v>
      </c>
      <c r="G184" s="154"/>
      <c r="H184" s="155"/>
      <c r="I184" s="155"/>
      <c r="J184" s="155"/>
      <c r="K184" s="156"/>
      <c r="L184" s="154"/>
      <c r="M184" s="155"/>
      <c r="N184" s="155"/>
      <c r="O184" s="155"/>
      <c r="P184" s="155"/>
      <c r="Q184" s="155"/>
      <c r="R184" s="155"/>
      <c r="S184" s="155"/>
      <c r="T184" s="155"/>
      <c r="U184" s="155"/>
      <c r="V184" s="155"/>
      <c r="W184" s="155"/>
      <c r="X184" s="155"/>
      <c r="Y184" s="155"/>
      <c r="Z184" s="155"/>
      <c r="AA184" s="155"/>
      <c r="AB184" s="155"/>
      <c r="AC184" s="155"/>
      <c r="AD184" s="155"/>
      <c r="AE184" s="156"/>
      <c r="AF184" s="154"/>
      <c r="AG184" s="155"/>
      <c r="AH184" s="155"/>
      <c r="AI184" s="155"/>
      <c r="AJ184" s="155"/>
      <c r="AK184" s="155"/>
      <c r="AL184" s="155"/>
      <c r="AM184" s="155"/>
      <c r="AN184" s="155"/>
      <c r="AO184" s="155"/>
      <c r="AP184" s="155"/>
      <c r="AQ184" s="155"/>
      <c r="AR184" s="155"/>
      <c r="AS184" s="155"/>
      <c r="AT184" s="155"/>
      <c r="AU184" s="155"/>
      <c r="AV184" s="155"/>
      <c r="AW184" s="155"/>
      <c r="AX184" s="155"/>
      <c r="AY184" s="156"/>
      <c r="AZ184" s="154"/>
      <c r="BA184" s="155"/>
      <c r="BB184" s="155"/>
      <c r="BC184" s="155"/>
      <c r="BD184" s="155"/>
      <c r="BE184" s="155"/>
      <c r="BF184" s="155"/>
      <c r="BG184" s="155"/>
      <c r="BH184" s="155"/>
      <c r="BI184" s="155"/>
      <c r="BJ184" s="155"/>
      <c r="BK184" s="155"/>
      <c r="BL184" s="155"/>
      <c r="BM184" s="155"/>
      <c r="BN184" s="155"/>
      <c r="BO184" s="155"/>
      <c r="BP184" s="155"/>
      <c r="BQ184" s="155"/>
      <c r="BR184" s="155"/>
      <c r="BS184" s="156"/>
      <c r="BT184" s="154"/>
      <c r="BU184" s="155"/>
      <c r="BV184" s="155"/>
      <c r="BW184" s="155"/>
      <c r="BX184" s="155"/>
      <c r="BY184" s="155"/>
      <c r="BZ184" s="155"/>
      <c r="CA184" s="155"/>
      <c r="CB184" s="155"/>
      <c r="CC184" s="155"/>
      <c r="CD184" s="155"/>
      <c r="CE184" s="155"/>
      <c r="CF184" s="155"/>
      <c r="CG184" s="155"/>
      <c r="CH184" s="155"/>
      <c r="CI184" s="155"/>
      <c r="CJ184" s="155"/>
      <c r="CK184" s="155"/>
      <c r="CL184" s="155"/>
      <c r="CM184" s="156"/>
    </row>
    <row r="185" spans="1:91" x14ac:dyDescent="0.3">
      <c r="A185" s="154" t="str">
        <f>IFERROR(INDEX(Lists!$J$1:$J$24,MATCH('Budget Mapping'!E185,Lists!$I$1:$I$24,0)),"")</f>
        <v/>
      </c>
      <c r="B185" s="155" t="str">
        <f>IFERROR(INDEX(Lists!$K$1:$K$24,MATCH('Budget Mapping'!E185,Lists!$I$1:$I$24,0)),"")</f>
        <v/>
      </c>
      <c r="C185" s="155"/>
      <c r="D185" s="155" t="str">
        <f>IFERROR(VLOOKUP(C185,'COA Mapping'!$A$1:$C$533,2,FALSE),"Unmapped")</f>
        <v>Unmapped</v>
      </c>
      <c r="E185" s="156" t="str">
        <f>IFERROR(VLOOKUP(C185,'COA Mapping'!$A$1:$C$533,3,FALSE),"Unmapped")</f>
        <v>Unmapped</v>
      </c>
      <c r="F185" s="157">
        <f t="shared" si="2"/>
        <v>0</v>
      </c>
      <c r="G185" s="154"/>
      <c r="H185" s="155"/>
      <c r="I185" s="155"/>
      <c r="J185" s="155"/>
      <c r="K185" s="156"/>
      <c r="L185" s="154"/>
      <c r="M185" s="155"/>
      <c r="N185" s="155"/>
      <c r="O185" s="155"/>
      <c r="P185" s="155"/>
      <c r="Q185" s="155"/>
      <c r="R185" s="155"/>
      <c r="S185" s="155"/>
      <c r="T185" s="155"/>
      <c r="U185" s="155"/>
      <c r="V185" s="155"/>
      <c r="W185" s="155"/>
      <c r="X185" s="155"/>
      <c r="Y185" s="155"/>
      <c r="Z185" s="155"/>
      <c r="AA185" s="155"/>
      <c r="AB185" s="155"/>
      <c r="AC185" s="155"/>
      <c r="AD185" s="155"/>
      <c r="AE185" s="156"/>
      <c r="AF185" s="154"/>
      <c r="AG185" s="155"/>
      <c r="AH185" s="155"/>
      <c r="AI185" s="155"/>
      <c r="AJ185" s="155"/>
      <c r="AK185" s="155"/>
      <c r="AL185" s="155"/>
      <c r="AM185" s="155"/>
      <c r="AN185" s="155"/>
      <c r="AO185" s="155"/>
      <c r="AP185" s="155"/>
      <c r="AQ185" s="155"/>
      <c r="AR185" s="155"/>
      <c r="AS185" s="155"/>
      <c r="AT185" s="155"/>
      <c r="AU185" s="155"/>
      <c r="AV185" s="155"/>
      <c r="AW185" s="155"/>
      <c r="AX185" s="155"/>
      <c r="AY185" s="156"/>
      <c r="AZ185" s="154"/>
      <c r="BA185" s="155"/>
      <c r="BB185" s="155"/>
      <c r="BC185" s="155"/>
      <c r="BD185" s="155"/>
      <c r="BE185" s="155"/>
      <c r="BF185" s="155"/>
      <c r="BG185" s="155"/>
      <c r="BH185" s="155"/>
      <c r="BI185" s="155"/>
      <c r="BJ185" s="155"/>
      <c r="BK185" s="155"/>
      <c r="BL185" s="155"/>
      <c r="BM185" s="155"/>
      <c r="BN185" s="155"/>
      <c r="BO185" s="155"/>
      <c r="BP185" s="155"/>
      <c r="BQ185" s="155"/>
      <c r="BR185" s="155"/>
      <c r="BS185" s="156"/>
      <c r="BT185" s="154"/>
      <c r="BU185" s="155"/>
      <c r="BV185" s="155"/>
      <c r="BW185" s="155"/>
      <c r="BX185" s="155"/>
      <c r="BY185" s="155"/>
      <c r="BZ185" s="155"/>
      <c r="CA185" s="155"/>
      <c r="CB185" s="155"/>
      <c r="CC185" s="155"/>
      <c r="CD185" s="155"/>
      <c r="CE185" s="155"/>
      <c r="CF185" s="155"/>
      <c r="CG185" s="155"/>
      <c r="CH185" s="155"/>
      <c r="CI185" s="155"/>
      <c r="CJ185" s="155"/>
      <c r="CK185" s="155"/>
      <c r="CL185" s="155"/>
      <c r="CM185" s="156"/>
    </row>
    <row r="186" spans="1:91" x14ac:dyDescent="0.3">
      <c r="A186" s="154" t="str">
        <f>IFERROR(INDEX(Lists!$J$1:$J$24,MATCH('Budget Mapping'!E186,Lists!$I$1:$I$24,0)),"")</f>
        <v/>
      </c>
      <c r="B186" s="155" t="str">
        <f>IFERROR(INDEX(Lists!$K$1:$K$24,MATCH('Budget Mapping'!E186,Lists!$I$1:$I$24,0)),"")</f>
        <v/>
      </c>
      <c r="C186" s="155"/>
      <c r="D186" s="155" t="str">
        <f>IFERROR(VLOOKUP(C186,'COA Mapping'!$A$1:$C$533,2,FALSE),"Unmapped")</f>
        <v>Unmapped</v>
      </c>
      <c r="E186" s="156" t="str">
        <f>IFERROR(VLOOKUP(C186,'COA Mapping'!$A$1:$C$533,3,FALSE),"Unmapped")</f>
        <v>Unmapped</v>
      </c>
      <c r="F186" s="157">
        <f t="shared" si="2"/>
        <v>0</v>
      </c>
      <c r="G186" s="154"/>
      <c r="H186" s="155"/>
      <c r="I186" s="155"/>
      <c r="J186" s="155"/>
      <c r="K186" s="156"/>
      <c r="L186" s="154"/>
      <c r="M186" s="155"/>
      <c r="N186" s="155"/>
      <c r="O186" s="155"/>
      <c r="P186" s="155"/>
      <c r="Q186" s="155"/>
      <c r="R186" s="155"/>
      <c r="S186" s="155"/>
      <c r="T186" s="155"/>
      <c r="U186" s="155"/>
      <c r="V186" s="155"/>
      <c r="W186" s="155"/>
      <c r="X186" s="155"/>
      <c r="Y186" s="155"/>
      <c r="Z186" s="155"/>
      <c r="AA186" s="155"/>
      <c r="AB186" s="155"/>
      <c r="AC186" s="155"/>
      <c r="AD186" s="155"/>
      <c r="AE186" s="156"/>
      <c r="AF186" s="154"/>
      <c r="AG186" s="155"/>
      <c r="AH186" s="155"/>
      <c r="AI186" s="155"/>
      <c r="AJ186" s="155"/>
      <c r="AK186" s="155"/>
      <c r="AL186" s="155"/>
      <c r="AM186" s="155"/>
      <c r="AN186" s="155"/>
      <c r="AO186" s="155"/>
      <c r="AP186" s="155"/>
      <c r="AQ186" s="155"/>
      <c r="AR186" s="155"/>
      <c r="AS186" s="155"/>
      <c r="AT186" s="155"/>
      <c r="AU186" s="155"/>
      <c r="AV186" s="155"/>
      <c r="AW186" s="155"/>
      <c r="AX186" s="155"/>
      <c r="AY186" s="156"/>
      <c r="AZ186" s="154"/>
      <c r="BA186" s="155"/>
      <c r="BB186" s="155"/>
      <c r="BC186" s="155"/>
      <c r="BD186" s="155"/>
      <c r="BE186" s="155"/>
      <c r="BF186" s="155"/>
      <c r="BG186" s="155"/>
      <c r="BH186" s="155"/>
      <c r="BI186" s="155"/>
      <c r="BJ186" s="155"/>
      <c r="BK186" s="155"/>
      <c r="BL186" s="155"/>
      <c r="BM186" s="155"/>
      <c r="BN186" s="155"/>
      <c r="BO186" s="155"/>
      <c r="BP186" s="155"/>
      <c r="BQ186" s="155"/>
      <c r="BR186" s="155"/>
      <c r="BS186" s="156"/>
      <c r="BT186" s="154"/>
      <c r="BU186" s="155"/>
      <c r="BV186" s="155"/>
      <c r="BW186" s="155"/>
      <c r="BX186" s="155"/>
      <c r="BY186" s="155"/>
      <c r="BZ186" s="155"/>
      <c r="CA186" s="155"/>
      <c r="CB186" s="155"/>
      <c r="CC186" s="155"/>
      <c r="CD186" s="155"/>
      <c r="CE186" s="155"/>
      <c r="CF186" s="155"/>
      <c r="CG186" s="155"/>
      <c r="CH186" s="155"/>
      <c r="CI186" s="155"/>
      <c r="CJ186" s="155"/>
      <c r="CK186" s="155"/>
      <c r="CL186" s="155"/>
      <c r="CM186" s="156"/>
    </row>
    <row r="187" spans="1:91" x14ac:dyDescent="0.3">
      <c r="A187" s="154" t="str">
        <f>IFERROR(INDEX(Lists!$J$1:$J$24,MATCH('Budget Mapping'!E187,Lists!$I$1:$I$24,0)),"")</f>
        <v/>
      </c>
      <c r="B187" s="155" t="str">
        <f>IFERROR(INDEX(Lists!$K$1:$K$24,MATCH('Budget Mapping'!E187,Lists!$I$1:$I$24,0)),"")</f>
        <v/>
      </c>
      <c r="C187" s="155"/>
      <c r="D187" s="155" t="str">
        <f>IFERROR(VLOOKUP(C187,'COA Mapping'!$A$1:$C$533,2,FALSE),"Unmapped")</f>
        <v>Unmapped</v>
      </c>
      <c r="E187" s="156" t="str">
        <f>IFERROR(VLOOKUP(C187,'COA Mapping'!$A$1:$C$533,3,FALSE),"Unmapped")</f>
        <v>Unmapped</v>
      </c>
      <c r="F187" s="157">
        <f t="shared" si="2"/>
        <v>0</v>
      </c>
      <c r="G187" s="154"/>
      <c r="H187" s="155"/>
      <c r="I187" s="155"/>
      <c r="J187" s="155"/>
      <c r="K187" s="156"/>
      <c r="L187" s="154"/>
      <c r="M187" s="155"/>
      <c r="N187" s="155"/>
      <c r="O187" s="155"/>
      <c r="P187" s="155"/>
      <c r="Q187" s="155"/>
      <c r="R187" s="155"/>
      <c r="S187" s="155"/>
      <c r="T187" s="155"/>
      <c r="U187" s="155"/>
      <c r="V187" s="155"/>
      <c r="W187" s="155"/>
      <c r="X187" s="155"/>
      <c r="Y187" s="155"/>
      <c r="Z187" s="155"/>
      <c r="AA187" s="155"/>
      <c r="AB187" s="155"/>
      <c r="AC187" s="155"/>
      <c r="AD187" s="155"/>
      <c r="AE187" s="156"/>
      <c r="AF187" s="154"/>
      <c r="AG187" s="155"/>
      <c r="AH187" s="155"/>
      <c r="AI187" s="155"/>
      <c r="AJ187" s="155"/>
      <c r="AK187" s="155"/>
      <c r="AL187" s="155"/>
      <c r="AM187" s="155"/>
      <c r="AN187" s="155"/>
      <c r="AO187" s="155"/>
      <c r="AP187" s="155"/>
      <c r="AQ187" s="155"/>
      <c r="AR187" s="155"/>
      <c r="AS187" s="155"/>
      <c r="AT187" s="155"/>
      <c r="AU187" s="155"/>
      <c r="AV187" s="155"/>
      <c r="AW187" s="155"/>
      <c r="AX187" s="155"/>
      <c r="AY187" s="156"/>
      <c r="AZ187" s="154"/>
      <c r="BA187" s="155"/>
      <c r="BB187" s="155"/>
      <c r="BC187" s="155"/>
      <c r="BD187" s="155"/>
      <c r="BE187" s="155"/>
      <c r="BF187" s="155"/>
      <c r="BG187" s="155"/>
      <c r="BH187" s="155"/>
      <c r="BI187" s="155"/>
      <c r="BJ187" s="155"/>
      <c r="BK187" s="155"/>
      <c r="BL187" s="155"/>
      <c r="BM187" s="155"/>
      <c r="BN187" s="155"/>
      <c r="BO187" s="155"/>
      <c r="BP187" s="155"/>
      <c r="BQ187" s="155"/>
      <c r="BR187" s="155"/>
      <c r="BS187" s="156"/>
      <c r="BT187" s="154"/>
      <c r="BU187" s="155"/>
      <c r="BV187" s="155"/>
      <c r="BW187" s="155"/>
      <c r="BX187" s="155"/>
      <c r="BY187" s="155"/>
      <c r="BZ187" s="155"/>
      <c r="CA187" s="155"/>
      <c r="CB187" s="155"/>
      <c r="CC187" s="155"/>
      <c r="CD187" s="155"/>
      <c r="CE187" s="155"/>
      <c r="CF187" s="155"/>
      <c r="CG187" s="155"/>
      <c r="CH187" s="155"/>
      <c r="CI187" s="155"/>
      <c r="CJ187" s="155"/>
      <c r="CK187" s="155"/>
      <c r="CL187" s="155"/>
      <c r="CM187" s="156"/>
    </row>
    <row r="188" spans="1:91" x14ac:dyDescent="0.3">
      <c r="A188" s="154" t="str">
        <f>IFERROR(INDEX(Lists!$J$1:$J$24,MATCH('Budget Mapping'!E188,Lists!$I$1:$I$24,0)),"")</f>
        <v/>
      </c>
      <c r="B188" s="155" t="str">
        <f>IFERROR(INDEX(Lists!$K$1:$K$24,MATCH('Budget Mapping'!E188,Lists!$I$1:$I$24,0)),"")</f>
        <v/>
      </c>
      <c r="C188" s="155"/>
      <c r="D188" s="155" t="str">
        <f>IFERROR(VLOOKUP(C188,'COA Mapping'!$A$1:$C$533,2,FALSE),"Unmapped")</f>
        <v>Unmapped</v>
      </c>
      <c r="E188" s="156" t="str">
        <f>IFERROR(VLOOKUP(C188,'COA Mapping'!$A$1:$C$533,3,FALSE),"Unmapped")</f>
        <v>Unmapped</v>
      </c>
      <c r="F188" s="157">
        <f t="shared" si="2"/>
        <v>0</v>
      </c>
      <c r="G188" s="154"/>
      <c r="H188" s="155"/>
      <c r="I188" s="155"/>
      <c r="J188" s="155"/>
      <c r="K188" s="156"/>
      <c r="L188" s="154"/>
      <c r="M188" s="155"/>
      <c r="N188" s="155"/>
      <c r="O188" s="155"/>
      <c r="P188" s="155"/>
      <c r="Q188" s="155"/>
      <c r="R188" s="155"/>
      <c r="S188" s="155"/>
      <c r="T188" s="155"/>
      <c r="U188" s="155"/>
      <c r="V188" s="155"/>
      <c r="W188" s="155"/>
      <c r="X188" s="155"/>
      <c r="Y188" s="155"/>
      <c r="Z188" s="155"/>
      <c r="AA188" s="155"/>
      <c r="AB188" s="155"/>
      <c r="AC188" s="155"/>
      <c r="AD188" s="155"/>
      <c r="AE188" s="156"/>
      <c r="AF188" s="154"/>
      <c r="AG188" s="155"/>
      <c r="AH188" s="155"/>
      <c r="AI188" s="155"/>
      <c r="AJ188" s="155"/>
      <c r="AK188" s="155"/>
      <c r="AL188" s="155"/>
      <c r="AM188" s="155"/>
      <c r="AN188" s="155"/>
      <c r="AO188" s="155"/>
      <c r="AP188" s="155"/>
      <c r="AQ188" s="155"/>
      <c r="AR188" s="155"/>
      <c r="AS188" s="155"/>
      <c r="AT188" s="155"/>
      <c r="AU188" s="155"/>
      <c r="AV188" s="155"/>
      <c r="AW188" s="155"/>
      <c r="AX188" s="155"/>
      <c r="AY188" s="156"/>
      <c r="AZ188" s="154"/>
      <c r="BA188" s="155"/>
      <c r="BB188" s="155"/>
      <c r="BC188" s="155"/>
      <c r="BD188" s="155"/>
      <c r="BE188" s="155"/>
      <c r="BF188" s="155"/>
      <c r="BG188" s="155"/>
      <c r="BH188" s="155"/>
      <c r="BI188" s="155"/>
      <c r="BJ188" s="155"/>
      <c r="BK188" s="155"/>
      <c r="BL188" s="155"/>
      <c r="BM188" s="155"/>
      <c r="BN188" s="155"/>
      <c r="BO188" s="155"/>
      <c r="BP188" s="155"/>
      <c r="BQ188" s="155"/>
      <c r="BR188" s="155"/>
      <c r="BS188" s="156"/>
      <c r="BT188" s="154"/>
      <c r="BU188" s="155"/>
      <c r="BV188" s="155"/>
      <c r="BW188" s="155"/>
      <c r="BX188" s="155"/>
      <c r="BY188" s="155"/>
      <c r="BZ188" s="155"/>
      <c r="CA188" s="155"/>
      <c r="CB188" s="155"/>
      <c r="CC188" s="155"/>
      <c r="CD188" s="155"/>
      <c r="CE188" s="155"/>
      <c r="CF188" s="155"/>
      <c r="CG188" s="155"/>
      <c r="CH188" s="155"/>
      <c r="CI188" s="155"/>
      <c r="CJ188" s="155"/>
      <c r="CK188" s="155"/>
      <c r="CL188" s="155"/>
      <c r="CM188" s="156"/>
    </row>
    <row r="189" spans="1:91" x14ac:dyDescent="0.3">
      <c r="A189" s="154" t="str">
        <f>IFERROR(INDEX(Lists!$J$1:$J$24,MATCH('Budget Mapping'!E189,Lists!$I$1:$I$24,0)),"")</f>
        <v/>
      </c>
      <c r="B189" s="155" t="str">
        <f>IFERROR(INDEX(Lists!$K$1:$K$24,MATCH('Budget Mapping'!E189,Lists!$I$1:$I$24,0)),"")</f>
        <v/>
      </c>
      <c r="C189" s="155"/>
      <c r="D189" s="155" t="str">
        <f>IFERROR(VLOOKUP(C189,'COA Mapping'!$A$1:$C$533,2,FALSE),"Unmapped")</f>
        <v>Unmapped</v>
      </c>
      <c r="E189" s="156" t="str">
        <f>IFERROR(VLOOKUP(C189,'COA Mapping'!$A$1:$C$533,3,FALSE),"Unmapped")</f>
        <v>Unmapped</v>
      </c>
      <c r="F189" s="157">
        <f t="shared" si="2"/>
        <v>0</v>
      </c>
      <c r="G189" s="154"/>
      <c r="H189" s="155"/>
      <c r="I189" s="155"/>
      <c r="J189" s="155"/>
      <c r="K189" s="156"/>
      <c r="L189" s="154"/>
      <c r="M189" s="155"/>
      <c r="N189" s="155"/>
      <c r="O189" s="155"/>
      <c r="P189" s="155"/>
      <c r="Q189" s="155"/>
      <c r="R189" s="155"/>
      <c r="S189" s="155"/>
      <c r="T189" s="155"/>
      <c r="U189" s="155"/>
      <c r="V189" s="155"/>
      <c r="W189" s="155"/>
      <c r="X189" s="155"/>
      <c r="Y189" s="155"/>
      <c r="Z189" s="155"/>
      <c r="AA189" s="155"/>
      <c r="AB189" s="155"/>
      <c r="AC189" s="155"/>
      <c r="AD189" s="155"/>
      <c r="AE189" s="156"/>
      <c r="AF189" s="154"/>
      <c r="AG189" s="155"/>
      <c r="AH189" s="155"/>
      <c r="AI189" s="155"/>
      <c r="AJ189" s="155"/>
      <c r="AK189" s="155"/>
      <c r="AL189" s="155"/>
      <c r="AM189" s="155"/>
      <c r="AN189" s="155"/>
      <c r="AO189" s="155"/>
      <c r="AP189" s="155"/>
      <c r="AQ189" s="155"/>
      <c r="AR189" s="155"/>
      <c r="AS189" s="155"/>
      <c r="AT189" s="155"/>
      <c r="AU189" s="155"/>
      <c r="AV189" s="155"/>
      <c r="AW189" s="155"/>
      <c r="AX189" s="155"/>
      <c r="AY189" s="156"/>
      <c r="AZ189" s="154"/>
      <c r="BA189" s="155"/>
      <c r="BB189" s="155"/>
      <c r="BC189" s="155"/>
      <c r="BD189" s="155"/>
      <c r="BE189" s="155"/>
      <c r="BF189" s="155"/>
      <c r="BG189" s="155"/>
      <c r="BH189" s="155"/>
      <c r="BI189" s="155"/>
      <c r="BJ189" s="155"/>
      <c r="BK189" s="155"/>
      <c r="BL189" s="155"/>
      <c r="BM189" s="155"/>
      <c r="BN189" s="155"/>
      <c r="BO189" s="155"/>
      <c r="BP189" s="155"/>
      <c r="BQ189" s="155"/>
      <c r="BR189" s="155"/>
      <c r="BS189" s="156"/>
      <c r="BT189" s="154"/>
      <c r="BU189" s="155"/>
      <c r="BV189" s="155"/>
      <c r="BW189" s="155"/>
      <c r="BX189" s="155"/>
      <c r="BY189" s="155"/>
      <c r="BZ189" s="155"/>
      <c r="CA189" s="155"/>
      <c r="CB189" s="155"/>
      <c r="CC189" s="155"/>
      <c r="CD189" s="155"/>
      <c r="CE189" s="155"/>
      <c r="CF189" s="155"/>
      <c r="CG189" s="155"/>
      <c r="CH189" s="155"/>
      <c r="CI189" s="155"/>
      <c r="CJ189" s="155"/>
      <c r="CK189" s="155"/>
      <c r="CL189" s="155"/>
      <c r="CM189" s="156"/>
    </row>
    <row r="190" spans="1:91" x14ac:dyDescent="0.3">
      <c r="A190" s="154" t="str">
        <f>IFERROR(INDEX(Lists!$J$1:$J$24,MATCH('Budget Mapping'!E190,Lists!$I$1:$I$24,0)),"")</f>
        <v/>
      </c>
      <c r="B190" s="155" t="str">
        <f>IFERROR(INDEX(Lists!$K$1:$K$24,MATCH('Budget Mapping'!E190,Lists!$I$1:$I$24,0)),"")</f>
        <v/>
      </c>
      <c r="C190" s="155"/>
      <c r="D190" s="155" t="str">
        <f>IFERROR(VLOOKUP(C190,'COA Mapping'!$A$1:$C$533,2,FALSE),"Unmapped")</f>
        <v>Unmapped</v>
      </c>
      <c r="E190" s="156" t="str">
        <f>IFERROR(VLOOKUP(C190,'COA Mapping'!$A$1:$C$533,3,FALSE),"Unmapped")</f>
        <v>Unmapped</v>
      </c>
      <c r="F190" s="157">
        <f t="shared" si="2"/>
        <v>0</v>
      </c>
      <c r="G190" s="154"/>
      <c r="H190" s="155"/>
      <c r="I190" s="155"/>
      <c r="J190" s="155"/>
      <c r="K190" s="156"/>
      <c r="L190" s="154"/>
      <c r="M190" s="155"/>
      <c r="N190" s="155"/>
      <c r="O190" s="155"/>
      <c r="P190" s="155"/>
      <c r="Q190" s="155"/>
      <c r="R190" s="155"/>
      <c r="S190" s="155"/>
      <c r="T190" s="155"/>
      <c r="U190" s="155"/>
      <c r="V190" s="155"/>
      <c r="W190" s="155"/>
      <c r="X190" s="155"/>
      <c r="Y190" s="155"/>
      <c r="Z190" s="155"/>
      <c r="AA190" s="155"/>
      <c r="AB190" s="155"/>
      <c r="AC190" s="155"/>
      <c r="AD190" s="155"/>
      <c r="AE190" s="156"/>
      <c r="AF190" s="154"/>
      <c r="AG190" s="155"/>
      <c r="AH190" s="155"/>
      <c r="AI190" s="155"/>
      <c r="AJ190" s="155"/>
      <c r="AK190" s="155"/>
      <c r="AL190" s="155"/>
      <c r="AM190" s="155"/>
      <c r="AN190" s="155"/>
      <c r="AO190" s="155"/>
      <c r="AP190" s="155"/>
      <c r="AQ190" s="155"/>
      <c r="AR190" s="155"/>
      <c r="AS190" s="155"/>
      <c r="AT190" s="155"/>
      <c r="AU190" s="155"/>
      <c r="AV190" s="155"/>
      <c r="AW190" s="155"/>
      <c r="AX190" s="155"/>
      <c r="AY190" s="156"/>
      <c r="AZ190" s="154"/>
      <c r="BA190" s="155"/>
      <c r="BB190" s="155"/>
      <c r="BC190" s="155"/>
      <c r="BD190" s="155"/>
      <c r="BE190" s="155"/>
      <c r="BF190" s="155"/>
      <c r="BG190" s="155"/>
      <c r="BH190" s="155"/>
      <c r="BI190" s="155"/>
      <c r="BJ190" s="155"/>
      <c r="BK190" s="155"/>
      <c r="BL190" s="155"/>
      <c r="BM190" s="155"/>
      <c r="BN190" s="155"/>
      <c r="BO190" s="155"/>
      <c r="BP190" s="155"/>
      <c r="BQ190" s="155"/>
      <c r="BR190" s="155"/>
      <c r="BS190" s="156"/>
      <c r="BT190" s="154"/>
      <c r="BU190" s="155"/>
      <c r="BV190" s="155"/>
      <c r="BW190" s="155"/>
      <c r="BX190" s="155"/>
      <c r="BY190" s="155"/>
      <c r="BZ190" s="155"/>
      <c r="CA190" s="155"/>
      <c r="CB190" s="155"/>
      <c r="CC190" s="155"/>
      <c r="CD190" s="155"/>
      <c r="CE190" s="155"/>
      <c r="CF190" s="155"/>
      <c r="CG190" s="155"/>
      <c r="CH190" s="155"/>
      <c r="CI190" s="155"/>
      <c r="CJ190" s="155"/>
      <c r="CK190" s="155"/>
      <c r="CL190" s="155"/>
      <c r="CM190" s="156"/>
    </row>
    <row r="191" spans="1:91" x14ac:dyDescent="0.3">
      <c r="A191" s="154" t="str">
        <f>IFERROR(INDEX(Lists!$J$1:$J$24,MATCH('Budget Mapping'!E191,Lists!$I$1:$I$24,0)),"")</f>
        <v/>
      </c>
      <c r="B191" s="155" t="str">
        <f>IFERROR(INDEX(Lists!$K$1:$K$24,MATCH('Budget Mapping'!E191,Lists!$I$1:$I$24,0)),"")</f>
        <v/>
      </c>
      <c r="C191" s="155"/>
      <c r="D191" s="155" t="str">
        <f>IFERROR(VLOOKUP(C191,'COA Mapping'!$A$1:$C$533,2,FALSE),"Unmapped")</f>
        <v>Unmapped</v>
      </c>
      <c r="E191" s="156" t="str">
        <f>IFERROR(VLOOKUP(C191,'COA Mapping'!$A$1:$C$533,3,FALSE),"Unmapped")</f>
        <v>Unmapped</v>
      </c>
      <c r="F191" s="157">
        <f t="shared" si="2"/>
        <v>0</v>
      </c>
      <c r="G191" s="154"/>
      <c r="H191" s="155"/>
      <c r="I191" s="155"/>
      <c r="J191" s="155"/>
      <c r="K191" s="156"/>
      <c r="L191" s="154"/>
      <c r="M191" s="155"/>
      <c r="N191" s="155"/>
      <c r="O191" s="155"/>
      <c r="P191" s="155"/>
      <c r="Q191" s="155"/>
      <c r="R191" s="155"/>
      <c r="S191" s="155"/>
      <c r="T191" s="155"/>
      <c r="U191" s="155"/>
      <c r="V191" s="155"/>
      <c r="W191" s="155"/>
      <c r="X191" s="155"/>
      <c r="Y191" s="155"/>
      <c r="Z191" s="155"/>
      <c r="AA191" s="155"/>
      <c r="AB191" s="155"/>
      <c r="AC191" s="155"/>
      <c r="AD191" s="155"/>
      <c r="AE191" s="156"/>
      <c r="AF191" s="154"/>
      <c r="AG191" s="155"/>
      <c r="AH191" s="155"/>
      <c r="AI191" s="155"/>
      <c r="AJ191" s="155"/>
      <c r="AK191" s="155"/>
      <c r="AL191" s="155"/>
      <c r="AM191" s="155"/>
      <c r="AN191" s="155"/>
      <c r="AO191" s="155"/>
      <c r="AP191" s="155"/>
      <c r="AQ191" s="155"/>
      <c r="AR191" s="155"/>
      <c r="AS191" s="155"/>
      <c r="AT191" s="155"/>
      <c r="AU191" s="155"/>
      <c r="AV191" s="155"/>
      <c r="AW191" s="155"/>
      <c r="AX191" s="155"/>
      <c r="AY191" s="156"/>
      <c r="AZ191" s="154"/>
      <c r="BA191" s="155"/>
      <c r="BB191" s="155"/>
      <c r="BC191" s="155"/>
      <c r="BD191" s="155"/>
      <c r="BE191" s="155"/>
      <c r="BF191" s="155"/>
      <c r="BG191" s="155"/>
      <c r="BH191" s="155"/>
      <c r="BI191" s="155"/>
      <c r="BJ191" s="155"/>
      <c r="BK191" s="155"/>
      <c r="BL191" s="155"/>
      <c r="BM191" s="155"/>
      <c r="BN191" s="155"/>
      <c r="BO191" s="155"/>
      <c r="BP191" s="155"/>
      <c r="BQ191" s="155"/>
      <c r="BR191" s="155"/>
      <c r="BS191" s="156"/>
      <c r="BT191" s="154"/>
      <c r="BU191" s="155"/>
      <c r="BV191" s="155"/>
      <c r="BW191" s="155"/>
      <c r="BX191" s="155"/>
      <c r="BY191" s="155"/>
      <c r="BZ191" s="155"/>
      <c r="CA191" s="155"/>
      <c r="CB191" s="155"/>
      <c r="CC191" s="155"/>
      <c r="CD191" s="155"/>
      <c r="CE191" s="155"/>
      <c r="CF191" s="155"/>
      <c r="CG191" s="155"/>
      <c r="CH191" s="155"/>
      <c r="CI191" s="155"/>
      <c r="CJ191" s="155"/>
      <c r="CK191" s="155"/>
      <c r="CL191" s="155"/>
      <c r="CM191" s="156"/>
    </row>
    <row r="192" spans="1:91" x14ac:dyDescent="0.3">
      <c r="A192" s="154" t="str">
        <f>IFERROR(INDEX(Lists!$J$1:$J$24,MATCH('Budget Mapping'!E192,Lists!$I$1:$I$24,0)),"")</f>
        <v/>
      </c>
      <c r="B192" s="155" t="str">
        <f>IFERROR(INDEX(Lists!$K$1:$K$24,MATCH('Budget Mapping'!E192,Lists!$I$1:$I$24,0)),"")</f>
        <v/>
      </c>
      <c r="C192" s="155"/>
      <c r="D192" s="155" t="str">
        <f>IFERROR(VLOOKUP(C192,'COA Mapping'!$A$1:$C$533,2,FALSE),"Unmapped")</f>
        <v>Unmapped</v>
      </c>
      <c r="E192" s="156" t="str">
        <f>IFERROR(VLOOKUP(C192,'COA Mapping'!$A$1:$C$533,3,FALSE),"Unmapped")</f>
        <v>Unmapped</v>
      </c>
      <c r="F192" s="157">
        <f t="shared" si="2"/>
        <v>0</v>
      </c>
      <c r="G192" s="154"/>
      <c r="H192" s="155"/>
      <c r="I192" s="155"/>
      <c r="J192" s="155"/>
      <c r="K192" s="156"/>
      <c r="L192" s="154"/>
      <c r="M192" s="155"/>
      <c r="N192" s="155"/>
      <c r="O192" s="155"/>
      <c r="P192" s="155"/>
      <c r="Q192" s="155"/>
      <c r="R192" s="155"/>
      <c r="S192" s="155"/>
      <c r="T192" s="155"/>
      <c r="U192" s="155"/>
      <c r="V192" s="155"/>
      <c r="W192" s="155"/>
      <c r="X192" s="155"/>
      <c r="Y192" s="155"/>
      <c r="Z192" s="155"/>
      <c r="AA192" s="155"/>
      <c r="AB192" s="155"/>
      <c r="AC192" s="155"/>
      <c r="AD192" s="155"/>
      <c r="AE192" s="156"/>
      <c r="AF192" s="154"/>
      <c r="AG192" s="155"/>
      <c r="AH192" s="155"/>
      <c r="AI192" s="155"/>
      <c r="AJ192" s="155"/>
      <c r="AK192" s="155"/>
      <c r="AL192" s="155"/>
      <c r="AM192" s="155"/>
      <c r="AN192" s="155"/>
      <c r="AO192" s="155"/>
      <c r="AP192" s="155"/>
      <c r="AQ192" s="155"/>
      <c r="AR192" s="155"/>
      <c r="AS192" s="155"/>
      <c r="AT192" s="155"/>
      <c r="AU192" s="155"/>
      <c r="AV192" s="155"/>
      <c r="AW192" s="155"/>
      <c r="AX192" s="155"/>
      <c r="AY192" s="156"/>
      <c r="AZ192" s="154"/>
      <c r="BA192" s="155"/>
      <c r="BB192" s="155"/>
      <c r="BC192" s="155"/>
      <c r="BD192" s="155"/>
      <c r="BE192" s="155"/>
      <c r="BF192" s="155"/>
      <c r="BG192" s="155"/>
      <c r="BH192" s="155"/>
      <c r="BI192" s="155"/>
      <c r="BJ192" s="155"/>
      <c r="BK192" s="155"/>
      <c r="BL192" s="155"/>
      <c r="BM192" s="155"/>
      <c r="BN192" s="155"/>
      <c r="BO192" s="155"/>
      <c r="BP192" s="155"/>
      <c r="BQ192" s="155"/>
      <c r="BR192" s="155"/>
      <c r="BS192" s="156"/>
      <c r="BT192" s="154"/>
      <c r="BU192" s="155"/>
      <c r="BV192" s="155"/>
      <c r="BW192" s="155"/>
      <c r="BX192" s="155"/>
      <c r="BY192" s="155"/>
      <c r="BZ192" s="155"/>
      <c r="CA192" s="155"/>
      <c r="CB192" s="155"/>
      <c r="CC192" s="155"/>
      <c r="CD192" s="155"/>
      <c r="CE192" s="155"/>
      <c r="CF192" s="155"/>
      <c r="CG192" s="155"/>
      <c r="CH192" s="155"/>
      <c r="CI192" s="155"/>
      <c r="CJ192" s="155"/>
      <c r="CK192" s="155"/>
      <c r="CL192" s="155"/>
      <c r="CM192" s="156"/>
    </row>
    <row r="193" spans="1:91" x14ac:dyDescent="0.3">
      <c r="A193" s="154" t="str">
        <f>IFERROR(INDEX(Lists!$J$1:$J$24,MATCH('Budget Mapping'!E193,Lists!$I$1:$I$24,0)),"")</f>
        <v/>
      </c>
      <c r="B193" s="155" t="str">
        <f>IFERROR(INDEX(Lists!$K$1:$K$24,MATCH('Budget Mapping'!E193,Lists!$I$1:$I$24,0)),"")</f>
        <v/>
      </c>
      <c r="C193" s="155"/>
      <c r="D193" s="155" t="str">
        <f>IFERROR(VLOOKUP(C193,'COA Mapping'!$A$1:$C$533,2,FALSE),"Unmapped")</f>
        <v>Unmapped</v>
      </c>
      <c r="E193" s="156" t="str">
        <f>IFERROR(VLOOKUP(C193,'COA Mapping'!$A$1:$C$533,3,FALSE),"Unmapped")</f>
        <v>Unmapped</v>
      </c>
      <c r="F193" s="157">
        <f t="shared" si="2"/>
        <v>0</v>
      </c>
      <c r="G193" s="154"/>
      <c r="H193" s="155"/>
      <c r="I193" s="155"/>
      <c r="J193" s="155"/>
      <c r="K193" s="156"/>
      <c r="L193" s="154"/>
      <c r="M193" s="155"/>
      <c r="N193" s="155"/>
      <c r="O193" s="155"/>
      <c r="P193" s="155"/>
      <c r="Q193" s="155"/>
      <c r="R193" s="155"/>
      <c r="S193" s="155"/>
      <c r="T193" s="155"/>
      <c r="U193" s="155"/>
      <c r="V193" s="155"/>
      <c r="W193" s="155"/>
      <c r="X193" s="155"/>
      <c r="Y193" s="155"/>
      <c r="Z193" s="155"/>
      <c r="AA193" s="155"/>
      <c r="AB193" s="155"/>
      <c r="AC193" s="155"/>
      <c r="AD193" s="155"/>
      <c r="AE193" s="156"/>
      <c r="AF193" s="154"/>
      <c r="AG193" s="155"/>
      <c r="AH193" s="155"/>
      <c r="AI193" s="155"/>
      <c r="AJ193" s="155"/>
      <c r="AK193" s="155"/>
      <c r="AL193" s="155"/>
      <c r="AM193" s="155"/>
      <c r="AN193" s="155"/>
      <c r="AO193" s="155"/>
      <c r="AP193" s="155"/>
      <c r="AQ193" s="155"/>
      <c r="AR193" s="155"/>
      <c r="AS193" s="155"/>
      <c r="AT193" s="155"/>
      <c r="AU193" s="155"/>
      <c r="AV193" s="155"/>
      <c r="AW193" s="155"/>
      <c r="AX193" s="155"/>
      <c r="AY193" s="156"/>
      <c r="AZ193" s="154"/>
      <c r="BA193" s="155"/>
      <c r="BB193" s="155"/>
      <c r="BC193" s="155"/>
      <c r="BD193" s="155"/>
      <c r="BE193" s="155"/>
      <c r="BF193" s="155"/>
      <c r="BG193" s="155"/>
      <c r="BH193" s="155"/>
      <c r="BI193" s="155"/>
      <c r="BJ193" s="155"/>
      <c r="BK193" s="155"/>
      <c r="BL193" s="155"/>
      <c r="BM193" s="155"/>
      <c r="BN193" s="155"/>
      <c r="BO193" s="155"/>
      <c r="BP193" s="155"/>
      <c r="BQ193" s="155"/>
      <c r="BR193" s="155"/>
      <c r="BS193" s="156"/>
      <c r="BT193" s="154"/>
      <c r="BU193" s="155"/>
      <c r="BV193" s="155"/>
      <c r="BW193" s="155"/>
      <c r="BX193" s="155"/>
      <c r="BY193" s="155"/>
      <c r="BZ193" s="155"/>
      <c r="CA193" s="155"/>
      <c r="CB193" s="155"/>
      <c r="CC193" s="155"/>
      <c r="CD193" s="155"/>
      <c r="CE193" s="155"/>
      <c r="CF193" s="155"/>
      <c r="CG193" s="155"/>
      <c r="CH193" s="155"/>
      <c r="CI193" s="155"/>
      <c r="CJ193" s="155"/>
      <c r="CK193" s="155"/>
      <c r="CL193" s="155"/>
      <c r="CM193" s="156"/>
    </row>
    <row r="194" spans="1:91" x14ac:dyDescent="0.3">
      <c r="A194" s="154" t="str">
        <f>IFERROR(INDEX(Lists!$J$1:$J$24,MATCH('Budget Mapping'!E194,Lists!$I$1:$I$24,0)),"")</f>
        <v/>
      </c>
      <c r="B194" s="155" t="str">
        <f>IFERROR(INDEX(Lists!$K$1:$K$24,MATCH('Budget Mapping'!E194,Lists!$I$1:$I$24,0)),"")</f>
        <v/>
      </c>
      <c r="C194" s="155"/>
      <c r="D194" s="155" t="str">
        <f>IFERROR(VLOOKUP(C194,'COA Mapping'!$A$1:$C$533,2,FALSE),"Unmapped")</f>
        <v>Unmapped</v>
      </c>
      <c r="E194" s="156" t="str">
        <f>IFERROR(VLOOKUP(C194,'COA Mapping'!$A$1:$C$533,3,FALSE),"Unmapped")</f>
        <v>Unmapped</v>
      </c>
      <c r="F194" s="157">
        <f t="shared" ref="F194:F257" si="3">SUM(G194:CM194)</f>
        <v>0</v>
      </c>
      <c r="G194" s="154"/>
      <c r="H194" s="155"/>
      <c r="I194" s="155"/>
      <c r="J194" s="155"/>
      <c r="K194" s="156"/>
      <c r="L194" s="154"/>
      <c r="M194" s="155"/>
      <c r="N194" s="155"/>
      <c r="O194" s="155"/>
      <c r="P194" s="155"/>
      <c r="Q194" s="155"/>
      <c r="R194" s="155"/>
      <c r="S194" s="155"/>
      <c r="T194" s="155"/>
      <c r="U194" s="155"/>
      <c r="V194" s="155"/>
      <c r="W194" s="155"/>
      <c r="X194" s="155"/>
      <c r="Y194" s="155"/>
      <c r="Z194" s="155"/>
      <c r="AA194" s="155"/>
      <c r="AB194" s="155"/>
      <c r="AC194" s="155"/>
      <c r="AD194" s="155"/>
      <c r="AE194" s="156"/>
      <c r="AF194" s="154"/>
      <c r="AG194" s="155"/>
      <c r="AH194" s="155"/>
      <c r="AI194" s="155"/>
      <c r="AJ194" s="155"/>
      <c r="AK194" s="155"/>
      <c r="AL194" s="155"/>
      <c r="AM194" s="155"/>
      <c r="AN194" s="155"/>
      <c r="AO194" s="155"/>
      <c r="AP194" s="155"/>
      <c r="AQ194" s="155"/>
      <c r="AR194" s="155"/>
      <c r="AS194" s="155"/>
      <c r="AT194" s="155"/>
      <c r="AU194" s="155"/>
      <c r="AV194" s="155"/>
      <c r="AW194" s="155"/>
      <c r="AX194" s="155"/>
      <c r="AY194" s="156"/>
      <c r="AZ194" s="154"/>
      <c r="BA194" s="155"/>
      <c r="BB194" s="155"/>
      <c r="BC194" s="155"/>
      <c r="BD194" s="155"/>
      <c r="BE194" s="155"/>
      <c r="BF194" s="155"/>
      <c r="BG194" s="155"/>
      <c r="BH194" s="155"/>
      <c r="BI194" s="155"/>
      <c r="BJ194" s="155"/>
      <c r="BK194" s="155"/>
      <c r="BL194" s="155"/>
      <c r="BM194" s="155"/>
      <c r="BN194" s="155"/>
      <c r="BO194" s="155"/>
      <c r="BP194" s="155"/>
      <c r="BQ194" s="155"/>
      <c r="BR194" s="155"/>
      <c r="BS194" s="156"/>
      <c r="BT194" s="154"/>
      <c r="BU194" s="155"/>
      <c r="BV194" s="155"/>
      <c r="BW194" s="155"/>
      <c r="BX194" s="155"/>
      <c r="BY194" s="155"/>
      <c r="BZ194" s="155"/>
      <c r="CA194" s="155"/>
      <c r="CB194" s="155"/>
      <c r="CC194" s="155"/>
      <c r="CD194" s="155"/>
      <c r="CE194" s="155"/>
      <c r="CF194" s="155"/>
      <c r="CG194" s="155"/>
      <c r="CH194" s="155"/>
      <c r="CI194" s="155"/>
      <c r="CJ194" s="155"/>
      <c r="CK194" s="155"/>
      <c r="CL194" s="155"/>
      <c r="CM194" s="156"/>
    </row>
    <row r="195" spans="1:91" x14ac:dyDescent="0.3">
      <c r="A195" s="154" t="str">
        <f>IFERROR(INDEX(Lists!$J$1:$J$24,MATCH('Budget Mapping'!E195,Lists!$I$1:$I$24,0)),"")</f>
        <v/>
      </c>
      <c r="B195" s="155" t="str">
        <f>IFERROR(INDEX(Lists!$K$1:$K$24,MATCH('Budget Mapping'!E195,Lists!$I$1:$I$24,0)),"")</f>
        <v/>
      </c>
      <c r="C195" s="155"/>
      <c r="D195" s="155" t="str">
        <f>IFERROR(VLOOKUP(C195,'COA Mapping'!$A$1:$C$533,2,FALSE),"Unmapped")</f>
        <v>Unmapped</v>
      </c>
      <c r="E195" s="156" t="str">
        <f>IFERROR(VLOOKUP(C195,'COA Mapping'!$A$1:$C$533,3,FALSE),"Unmapped")</f>
        <v>Unmapped</v>
      </c>
      <c r="F195" s="157">
        <f t="shared" si="3"/>
        <v>0</v>
      </c>
      <c r="G195" s="154"/>
      <c r="H195" s="155"/>
      <c r="I195" s="155"/>
      <c r="J195" s="155"/>
      <c r="K195" s="156"/>
      <c r="L195" s="154"/>
      <c r="M195" s="155"/>
      <c r="N195" s="155"/>
      <c r="O195" s="155"/>
      <c r="P195" s="155"/>
      <c r="Q195" s="155"/>
      <c r="R195" s="155"/>
      <c r="S195" s="155"/>
      <c r="T195" s="155"/>
      <c r="U195" s="155"/>
      <c r="V195" s="155"/>
      <c r="W195" s="155"/>
      <c r="X195" s="155"/>
      <c r="Y195" s="155"/>
      <c r="Z195" s="155"/>
      <c r="AA195" s="155"/>
      <c r="AB195" s="155"/>
      <c r="AC195" s="155"/>
      <c r="AD195" s="155"/>
      <c r="AE195" s="156"/>
      <c r="AF195" s="154"/>
      <c r="AG195" s="155"/>
      <c r="AH195" s="155"/>
      <c r="AI195" s="155"/>
      <c r="AJ195" s="155"/>
      <c r="AK195" s="155"/>
      <c r="AL195" s="155"/>
      <c r="AM195" s="155"/>
      <c r="AN195" s="155"/>
      <c r="AO195" s="155"/>
      <c r="AP195" s="155"/>
      <c r="AQ195" s="155"/>
      <c r="AR195" s="155"/>
      <c r="AS195" s="155"/>
      <c r="AT195" s="155"/>
      <c r="AU195" s="155"/>
      <c r="AV195" s="155"/>
      <c r="AW195" s="155"/>
      <c r="AX195" s="155"/>
      <c r="AY195" s="156"/>
      <c r="AZ195" s="154"/>
      <c r="BA195" s="155"/>
      <c r="BB195" s="155"/>
      <c r="BC195" s="155"/>
      <c r="BD195" s="155"/>
      <c r="BE195" s="155"/>
      <c r="BF195" s="155"/>
      <c r="BG195" s="155"/>
      <c r="BH195" s="155"/>
      <c r="BI195" s="155"/>
      <c r="BJ195" s="155"/>
      <c r="BK195" s="155"/>
      <c r="BL195" s="155"/>
      <c r="BM195" s="155"/>
      <c r="BN195" s="155"/>
      <c r="BO195" s="155"/>
      <c r="BP195" s="155"/>
      <c r="BQ195" s="155"/>
      <c r="BR195" s="155"/>
      <c r="BS195" s="156"/>
      <c r="BT195" s="154"/>
      <c r="BU195" s="155"/>
      <c r="BV195" s="155"/>
      <c r="BW195" s="155"/>
      <c r="BX195" s="155"/>
      <c r="BY195" s="155"/>
      <c r="BZ195" s="155"/>
      <c r="CA195" s="155"/>
      <c r="CB195" s="155"/>
      <c r="CC195" s="155"/>
      <c r="CD195" s="155"/>
      <c r="CE195" s="155"/>
      <c r="CF195" s="155"/>
      <c r="CG195" s="155"/>
      <c r="CH195" s="155"/>
      <c r="CI195" s="155"/>
      <c r="CJ195" s="155"/>
      <c r="CK195" s="155"/>
      <c r="CL195" s="155"/>
      <c r="CM195" s="156"/>
    </row>
    <row r="196" spans="1:91" x14ac:dyDescent="0.3">
      <c r="A196" s="154" t="str">
        <f>IFERROR(INDEX(Lists!$J$1:$J$24,MATCH('Budget Mapping'!E196,Lists!$I$1:$I$24,0)),"")</f>
        <v/>
      </c>
      <c r="B196" s="155" t="str">
        <f>IFERROR(INDEX(Lists!$K$1:$K$24,MATCH('Budget Mapping'!E196,Lists!$I$1:$I$24,0)),"")</f>
        <v/>
      </c>
      <c r="C196" s="155"/>
      <c r="D196" s="155" t="str">
        <f>IFERROR(VLOOKUP(C196,'COA Mapping'!$A$1:$C$533,2,FALSE),"Unmapped")</f>
        <v>Unmapped</v>
      </c>
      <c r="E196" s="156" t="str">
        <f>IFERROR(VLOOKUP(C196,'COA Mapping'!$A$1:$C$533,3,FALSE),"Unmapped")</f>
        <v>Unmapped</v>
      </c>
      <c r="F196" s="157">
        <f t="shared" si="3"/>
        <v>0</v>
      </c>
      <c r="G196" s="154"/>
      <c r="H196" s="155"/>
      <c r="I196" s="155"/>
      <c r="J196" s="155"/>
      <c r="K196" s="156"/>
      <c r="L196" s="154"/>
      <c r="M196" s="155"/>
      <c r="N196" s="155"/>
      <c r="O196" s="155"/>
      <c r="P196" s="155"/>
      <c r="Q196" s="155"/>
      <c r="R196" s="155"/>
      <c r="S196" s="155"/>
      <c r="T196" s="155"/>
      <c r="U196" s="155"/>
      <c r="V196" s="155"/>
      <c r="W196" s="155"/>
      <c r="X196" s="155"/>
      <c r="Y196" s="155"/>
      <c r="Z196" s="155"/>
      <c r="AA196" s="155"/>
      <c r="AB196" s="155"/>
      <c r="AC196" s="155"/>
      <c r="AD196" s="155"/>
      <c r="AE196" s="156"/>
      <c r="AF196" s="154"/>
      <c r="AG196" s="155"/>
      <c r="AH196" s="155"/>
      <c r="AI196" s="155"/>
      <c r="AJ196" s="155"/>
      <c r="AK196" s="155"/>
      <c r="AL196" s="155"/>
      <c r="AM196" s="155"/>
      <c r="AN196" s="155"/>
      <c r="AO196" s="155"/>
      <c r="AP196" s="155"/>
      <c r="AQ196" s="155"/>
      <c r="AR196" s="155"/>
      <c r="AS196" s="155"/>
      <c r="AT196" s="155"/>
      <c r="AU196" s="155"/>
      <c r="AV196" s="155"/>
      <c r="AW196" s="155"/>
      <c r="AX196" s="155"/>
      <c r="AY196" s="156"/>
      <c r="AZ196" s="154"/>
      <c r="BA196" s="155"/>
      <c r="BB196" s="155"/>
      <c r="BC196" s="155"/>
      <c r="BD196" s="155"/>
      <c r="BE196" s="155"/>
      <c r="BF196" s="155"/>
      <c r="BG196" s="155"/>
      <c r="BH196" s="155"/>
      <c r="BI196" s="155"/>
      <c r="BJ196" s="155"/>
      <c r="BK196" s="155"/>
      <c r="BL196" s="155"/>
      <c r="BM196" s="155"/>
      <c r="BN196" s="155"/>
      <c r="BO196" s="155"/>
      <c r="BP196" s="155"/>
      <c r="BQ196" s="155"/>
      <c r="BR196" s="155"/>
      <c r="BS196" s="156"/>
      <c r="BT196" s="154"/>
      <c r="BU196" s="155"/>
      <c r="BV196" s="155"/>
      <c r="BW196" s="155"/>
      <c r="BX196" s="155"/>
      <c r="BY196" s="155"/>
      <c r="BZ196" s="155"/>
      <c r="CA196" s="155"/>
      <c r="CB196" s="155"/>
      <c r="CC196" s="155"/>
      <c r="CD196" s="155"/>
      <c r="CE196" s="155"/>
      <c r="CF196" s="155"/>
      <c r="CG196" s="155"/>
      <c r="CH196" s="155"/>
      <c r="CI196" s="155"/>
      <c r="CJ196" s="155"/>
      <c r="CK196" s="155"/>
      <c r="CL196" s="155"/>
      <c r="CM196" s="156"/>
    </row>
    <row r="197" spans="1:91" x14ac:dyDescent="0.3">
      <c r="A197" s="154" t="str">
        <f>IFERROR(INDEX(Lists!$J$1:$J$24,MATCH('Budget Mapping'!E197,Lists!$I$1:$I$24,0)),"")</f>
        <v/>
      </c>
      <c r="B197" s="155" t="str">
        <f>IFERROR(INDEX(Lists!$K$1:$K$24,MATCH('Budget Mapping'!E197,Lists!$I$1:$I$24,0)),"")</f>
        <v/>
      </c>
      <c r="C197" s="155"/>
      <c r="D197" s="155" t="str">
        <f>IFERROR(VLOOKUP(C197,'COA Mapping'!$A$1:$C$533,2,FALSE),"Unmapped")</f>
        <v>Unmapped</v>
      </c>
      <c r="E197" s="156" t="str">
        <f>IFERROR(VLOOKUP(C197,'COA Mapping'!$A$1:$C$533,3,FALSE),"Unmapped")</f>
        <v>Unmapped</v>
      </c>
      <c r="F197" s="157">
        <f t="shared" si="3"/>
        <v>0</v>
      </c>
      <c r="G197" s="154"/>
      <c r="H197" s="155"/>
      <c r="I197" s="155"/>
      <c r="J197" s="155"/>
      <c r="K197" s="156"/>
      <c r="L197" s="154"/>
      <c r="M197" s="155"/>
      <c r="N197" s="155"/>
      <c r="O197" s="155"/>
      <c r="P197" s="155"/>
      <c r="Q197" s="155"/>
      <c r="R197" s="155"/>
      <c r="S197" s="155"/>
      <c r="T197" s="155"/>
      <c r="U197" s="155"/>
      <c r="V197" s="155"/>
      <c r="W197" s="155"/>
      <c r="X197" s="155"/>
      <c r="Y197" s="155"/>
      <c r="Z197" s="155"/>
      <c r="AA197" s="155"/>
      <c r="AB197" s="155"/>
      <c r="AC197" s="155"/>
      <c r="AD197" s="155"/>
      <c r="AE197" s="156"/>
      <c r="AF197" s="154"/>
      <c r="AG197" s="155"/>
      <c r="AH197" s="155"/>
      <c r="AI197" s="155"/>
      <c r="AJ197" s="155"/>
      <c r="AK197" s="155"/>
      <c r="AL197" s="155"/>
      <c r="AM197" s="155"/>
      <c r="AN197" s="155"/>
      <c r="AO197" s="155"/>
      <c r="AP197" s="155"/>
      <c r="AQ197" s="155"/>
      <c r="AR197" s="155"/>
      <c r="AS197" s="155"/>
      <c r="AT197" s="155"/>
      <c r="AU197" s="155"/>
      <c r="AV197" s="155"/>
      <c r="AW197" s="155"/>
      <c r="AX197" s="155"/>
      <c r="AY197" s="156"/>
      <c r="AZ197" s="154"/>
      <c r="BA197" s="155"/>
      <c r="BB197" s="155"/>
      <c r="BC197" s="155"/>
      <c r="BD197" s="155"/>
      <c r="BE197" s="155"/>
      <c r="BF197" s="155"/>
      <c r="BG197" s="155"/>
      <c r="BH197" s="155"/>
      <c r="BI197" s="155"/>
      <c r="BJ197" s="155"/>
      <c r="BK197" s="155"/>
      <c r="BL197" s="155"/>
      <c r="BM197" s="155"/>
      <c r="BN197" s="155"/>
      <c r="BO197" s="155"/>
      <c r="BP197" s="155"/>
      <c r="BQ197" s="155"/>
      <c r="BR197" s="155"/>
      <c r="BS197" s="156"/>
      <c r="BT197" s="154"/>
      <c r="BU197" s="155"/>
      <c r="BV197" s="155"/>
      <c r="BW197" s="155"/>
      <c r="BX197" s="155"/>
      <c r="BY197" s="155"/>
      <c r="BZ197" s="155"/>
      <c r="CA197" s="155"/>
      <c r="CB197" s="155"/>
      <c r="CC197" s="155"/>
      <c r="CD197" s="155"/>
      <c r="CE197" s="155"/>
      <c r="CF197" s="155"/>
      <c r="CG197" s="155"/>
      <c r="CH197" s="155"/>
      <c r="CI197" s="155"/>
      <c r="CJ197" s="155"/>
      <c r="CK197" s="155"/>
      <c r="CL197" s="155"/>
      <c r="CM197" s="156"/>
    </row>
    <row r="198" spans="1:91" x14ac:dyDescent="0.3">
      <c r="A198" s="154" t="str">
        <f>IFERROR(INDEX(Lists!$J$1:$J$24,MATCH('Budget Mapping'!E198,Lists!$I$1:$I$24,0)),"")</f>
        <v/>
      </c>
      <c r="B198" s="155" t="str">
        <f>IFERROR(INDEX(Lists!$K$1:$K$24,MATCH('Budget Mapping'!E198,Lists!$I$1:$I$24,0)),"")</f>
        <v/>
      </c>
      <c r="C198" s="155"/>
      <c r="D198" s="155" t="str">
        <f>IFERROR(VLOOKUP(C198,'COA Mapping'!$A$1:$C$533,2,FALSE),"Unmapped")</f>
        <v>Unmapped</v>
      </c>
      <c r="E198" s="156" t="str">
        <f>IFERROR(VLOOKUP(C198,'COA Mapping'!$A$1:$C$533,3,FALSE),"Unmapped")</f>
        <v>Unmapped</v>
      </c>
      <c r="F198" s="157">
        <f t="shared" si="3"/>
        <v>0</v>
      </c>
      <c r="G198" s="154"/>
      <c r="H198" s="155"/>
      <c r="I198" s="155"/>
      <c r="J198" s="155"/>
      <c r="K198" s="156"/>
      <c r="L198" s="154"/>
      <c r="M198" s="155"/>
      <c r="N198" s="155"/>
      <c r="O198" s="155"/>
      <c r="P198" s="155"/>
      <c r="Q198" s="155"/>
      <c r="R198" s="155"/>
      <c r="S198" s="155"/>
      <c r="T198" s="155"/>
      <c r="U198" s="155"/>
      <c r="V198" s="155"/>
      <c r="W198" s="155"/>
      <c r="X198" s="155"/>
      <c r="Y198" s="155"/>
      <c r="Z198" s="155"/>
      <c r="AA198" s="155"/>
      <c r="AB198" s="155"/>
      <c r="AC198" s="155"/>
      <c r="AD198" s="155"/>
      <c r="AE198" s="156"/>
      <c r="AF198" s="154"/>
      <c r="AG198" s="155"/>
      <c r="AH198" s="155"/>
      <c r="AI198" s="155"/>
      <c r="AJ198" s="155"/>
      <c r="AK198" s="155"/>
      <c r="AL198" s="155"/>
      <c r="AM198" s="155"/>
      <c r="AN198" s="155"/>
      <c r="AO198" s="155"/>
      <c r="AP198" s="155"/>
      <c r="AQ198" s="155"/>
      <c r="AR198" s="155"/>
      <c r="AS198" s="155"/>
      <c r="AT198" s="155"/>
      <c r="AU198" s="155"/>
      <c r="AV198" s="155"/>
      <c r="AW198" s="155"/>
      <c r="AX198" s="155"/>
      <c r="AY198" s="156"/>
      <c r="AZ198" s="154"/>
      <c r="BA198" s="155"/>
      <c r="BB198" s="155"/>
      <c r="BC198" s="155"/>
      <c r="BD198" s="155"/>
      <c r="BE198" s="155"/>
      <c r="BF198" s="155"/>
      <c r="BG198" s="155"/>
      <c r="BH198" s="155"/>
      <c r="BI198" s="155"/>
      <c r="BJ198" s="155"/>
      <c r="BK198" s="155"/>
      <c r="BL198" s="155"/>
      <c r="BM198" s="155"/>
      <c r="BN198" s="155"/>
      <c r="BO198" s="155"/>
      <c r="BP198" s="155"/>
      <c r="BQ198" s="155"/>
      <c r="BR198" s="155"/>
      <c r="BS198" s="156"/>
      <c r="BT198" s="154"/>
      <c r="BU198" s="155"/>
      <c r="BV198" s="155"/>
      <c r="BW198" s="155"/>
      <c r="BX198" s="155"/>
      <c r="BY198" s="155"/>
      <c r="BZ198" s="155"/>
      <c r="CA198" s="155"/>
      <c r="CB198" s="155"/>
      <c r="CC198" s="155"/>
      <c r="CD198" s="155"/>
      <c r="CE198" s="155"/>
      <c r="CF198" s="155"/>
      <c r="CG198" s="155"/>
      <c r="CH198" s="155"/>
      <c r="CI198" s="155"/>
      <c r="CJ198" s="155"/>
      <c r="CK198" s="155"/>
      <c r="CL198" s="155"/>
      <c r="CM198" s="156"/>
    </row>
    <row r="199" spans="1:91" x14ac:dyDescent="0.3">
      <c r="A199" s="154" t="str">
        <f>IFERROR(INDEX(Lists!$J$1:$J$24,MATCH('Budget Mapping'!E199,Lists!$I$1:$I$24,0)),"")</f>
        <v/>
      </c>
      <c r="B199" s="155" t="str">
        <f>IFERROR(INDEX(Lists!$K$1:$K$24,MATCH('Budget Mapping'!E199,Lists!$I$1:$I$24,0)),"")</f>
        <v/>
      </c>
      <c r="C199" s="155"/>
      <c r="D199" s="155" t="str">
        <f>IFERROR(VLOOKUP(C199,'COA Mapping'!$A$1:$C$533,2,FALSE),"Unmapped")</f>
        <v>Unmapped</v>
      </c>
      <c r="E199" s="156" t="str">
        <f>IFERROR(VLOOKUP(C199,'COA Mapping'!$A$1:$C$533,3,FALSE),"Unmapped")</f>
        <v>Unmapped</v>
      </c>
      <c r="F199" s="157">
        <f t="shared" si="3"/>
        <v>0</v>
      </c>
      <c r="G199" s="154"/>
      <c r="H199" s="155"/>
      <c r="I199" s="155"/>
      <c r="J199" s="155"/>
      <c r="K199" s="156"/>
      <c r="L199" s="154"/>
      <c r="M199" s="155"/>
      <c r="N199" s="155"/>
      <c r="O199" s="155"/>
      <c r="P199" s="155"/>
      <c r="Q199" s="155"/>
      <c r="R199" s="155"/>
      <c r="S199" s="155"/>
      <c r="T199" s="155"/>
      <c r="U199" s="155"/>
      <c r="V199" s="155"/>
      <c r="W199" s="155"/>
      <c r="X199" s="155"/>
      <c r="Y199" s="155"/>
      <c r="Z199" s="155"/>
      <c r="AA199" s="155"/>
      <c r="AB199" s="155"/>
      <c r="AC199" s="155"/>
      <c r="AD199" s="155"/>
      <c r="AE199" s="156"/>
      <c r="AF199" s="154"/>
      <c r="AG199" s="155"/>
      <c r="AH199" s="155"/>
      <c r="AI199" s="155"/>
      <c r="AJ199" s="155"/>
      <c r="AK199" s="155"/>
      <c r="AL199" s="155"/>
      <c r="AM199" s="155"/>
      <c r="AN199" s="155"/>
      <c r="AO199" s="155"/>
      <c r="AP199" s="155"/>
      <c r="AQ199" s="155"/>
      <c r="AR199" s="155"/>
      <c r="AS199" s="155"/>
      <c r="AT199" s="155"/>
      <c r="AU199" s="155"/>
      <c r="AV199" s="155"/>
      <c r="AW199" s="155"/>
      <c r="AX199" s="155"/>
      <c r="AY199" s="156"/>
      <c r="AZ199" s="154"/>
      <c r="BA199" s="155"/>
      <c r="BB199" s="155"/>
      <c r="BC199" s="155"/>
      <c r="BD199" s="155"/>
      <c r="BE199" s="155"/>
      <c r="BF199" s="155"/>
      <c r="BG199" s="155"/>
      <c r="BH199" s="155"/>
      <c r="BI199" s="155"/>
      <c r="BJ199" s="155"/>
      <c r="BK199" s="155"/>
      <c r="BL199" s="155"/>
      <c r="BM199" s="155"/>
      <c r="BN199" s="155"/>
      <c r="BO199" s="155"/>
      <c r="BP199" s="155"/>
      <c r="BQ199" s="155"/>
      <c r="BR199" s="155"/>
      <c r="BS199" s="156"/>
      <c r="BT199" s="154"/>
      <c r="BU199" s="155"/>
      <c r="BV199" s="155"/>
      <c r="BW199" s="155"/>
      <c r="BX199" s="155"/>
      <c r="BY199" s="155"/>
      <c r="BZ199" s="155"/>
      <c r="CA199" s="155"/>
      <c r="CB199" s="155"/>
      <c r="CC199" s="155"/>
      <c r="CD199" s="155"/>
      <c r="CE199" s="155"/>
      <c r="CF199" s="155"/>
      <c r="CG199" s="155"/>
      <c r="CH199" s="155"/>
      <c r="CI199" s="155"/>
      <c r="CJ199" s="155"/>
      <c r="CK199" s="155"/>
      <c r="CL199" s="155"/>
      <c r="CM199" s="156"/>
    </row>
    <row r="200" spans="1:91" x14ac:dyDescent="0.3">
      <c r="A200" s="154" t="str">
        <f>IFERROR(INDEX(Lists!$J$1:$J$24,MATCH('Budget Mapping'!E200,Lists!$I$1:$I$24,0)),"")</f>
        <v/>
      </c>
      <c r="B200" s="155" t="str">
        <f>IFERROR(INDEX(Lists!$K$1:$K$24,MATCH('Budget Mapping'!E200,Lists!$I$1:$I$24,0)),"")</f>
        <v/>
      </c>
      <c r="C200" s="155"/>
      <c r="D200" s="155" t="str">
        <f>IFERROR(VLOOKUP(C200,'COA Mapping'!$A$1:$C$533,2,FALSE),"Unmapped")</f>
        <v>Unmapped</v>
      </c>
      <c r="E200" s="156" t="str">
        <f>IFERROR(VLOOKUP(C200,'COA Mapping'!$A$1:$C$533,3,FALSE),"Unmapped")</f>
        <v>Unmapped</v>
      </c>
      <c r="F200" s="157">
        <f t="shared" si="3"/>
        <v>0</v>
      </c>
      <c r="G200" s="154"/>
      <c r="H200" s="155"/>
      <c r="I200" s="155"/>
      <c r="J200" s="155"/>
      <c r="K200" s="156"/>
      <c r="L200" s="154"/>
      <c r="M200" s="155"/>
      <c r="N200" s="155"/>
      <c r="O200" s="155"/>
      <c r="P200" s="155"/>
      <c r="Q200" s="155"/>
      <c r="R200" s="155"/>
      <c r="S200" s="155"/>
      <c r="T200" s="155"/>
      <c r="U200" s="155"/>
      <c r="V200" s="155"/>
      <c r="W200" s="155"/>
      <c r="X200" s="155"/>
      <c r="Y200" s="155"/>
      <c r="Z200" s="155"/>
      <c r="AA200" s="155"/>
      <c r="AB200" s="155"/>
      <c r="AC200" s="155"/>
      <c r="AD200" s="155"/>
      <c r="AE200" s="156"/>
      <c r="AF200" s="154"/>
      <c r="AG200" s="155"/>
      <c r="AH200" s="155"/>
      <c r="AI200" s="155"/>
      <c r="AJ200" s="155"/>
      <c r="AK200" s="155"/>
      <c r="AL200" s="155"/>
      <c r="AM200" s="155"/>
      <c r="AN200" s="155"/>
      <c r="AO200" s="155"/>
      <c r="AP200" s="155"/>
      <c r="AQ200" s="155"/>
      <c r="AR200" s="155"/>
      <c r="AS200" s="155"/>
      <c r="AT200" s="155"/>
      <c r="AU200" s="155"/>
      <c r="AV200" s="155"/>
      <c r="AW200" s="155"/>
      <c r="AX200" s="155"/>
      <c r="AY200" s="156"/>
      <c r="AZ200" s="154"/>
      <c r="BA200" s="155"/>
      <c r="BB200" s="155"/>
      <c r="BC200" s="155"/>
      <c r="BD200" s="155"/>
      <c r="BE200" s="155"/>
      <c r="BF200" s="155"/>
      <c r="BG200" s="155"/>
      <c r="BH200" s="155"/>
      <c r="BI200" s="155"/>
      <c r="BJ200" s="155"/>
      <c r="BK200" s="155"/>
      <c r="BL200" s="155"/>
      <c r="BM200" s="155"/>
      <c r="BN200" s="155"/>
      <c r="BO200" s="155"/>
      <c r="BP200" s="155"/>
      <c r="BQ200" s="155"/>
      <c r="BR200" s="155"/>
      <c r="BS200" s="156"/>
      <c r="BT200" s="154"/>
      <c r="BU200" s="155"/>
      <c r="BV200" s="155"/>
      <c r="BW200" s="155"/>
      <c r="BX200" s="155"/>
      <c r="BY200" s="155"/>
      <c r="BZ200" s="155"/>
      <c r="CA200" s="155"/>
      <c r="CB200" s="155"/>
      <c r="CC200" s="155"/>
      <c r="CD200" s="155"/>
      <c r="CE200" s="155"/>
      <c r="CF200" s="155"/>
      <c r="CG200" s="155"/>
      <c r="CH200" s="155"/>
      <c r="CI200" s="155"/>
      <c r="CJ200" s="155"/>
      <c r="CK200" s="155"/>
      <c r="CL200" s="155"/>
      <c r="CM200" s="156"/>
    </row>
    <row r="201" spans="1:91" x14ac:dyDescent="0.3">
      <c r="A201" s="154" t="str">
        <f>IFERROR(INDEX(Lists!$J$1:$J$24,MATCH('Budget Mapping'!E201,Lists!$I$1:$I$24,0)),"")</f>
        <v/>
      </c>
      <c r="B201" s="155" t="str">
        <f>IFERROR(INDEX(Lists!$K$1:$K$24,MATCH('Budget Mapping'!E201,Lists!$I$1:$I$24,0)),"")</f>
        <v/>
      </c>
      <c r="C201" s="155"/>
      <c r="D201" s="155" t="str">
        <f>IFERROR(VLOOKUP(C201,'COA Mapping'!$A$1:$C$533,2,FALSE),"Unmapped")</f>
        <v>Unmapped</v>
      </c>
      <c r="E201" s="156" t="str">
        <f>IFERROR(VLOOKUP(C201,'COA Mapping'!$A$1:$C$533,3,FALSE),"Unmapped")</f>
        <v>Unmapped</v>
      </c>
      <c r="F201" s="157">
        <f t="shared" si="3"/>
        <v>0</v>
      </c>
      <c r="G201" s="154"/>
      <c r="H201" s="155"/>
      <c r="I201" s="155"/>
      <c r="J201" s="155"/>
      <c r="K201" s="156"/>
      <c r="L201" s="154"/>
      <c r="M201" s="155"/>
      <c r="N201" s="155"/>
      <c r="O201" s="155"/>
      <c r="P201" s="155"/>
      <c r="Q201" s="155"/>
      <c r="R201" s="155"/>
      <c r="S201" s="155"/>
      <c r="T201" s="155"/>
      <c r="U201" s="155"/>
      <c r="V201" s="155"/>
      <c r="W201" s="155"/>
      <c r="X201" s="155"/>
      <c r="Y201" s="155"/>
      <c r="Z201" s="155"/>
      <c r="AA201" s="155"/>
      <c r="AB201" s="155"/>
      <c r="AC201" s="155"/>
      <c r="AD201" s="155"/>
      <c r="AE201" s="156"/>
      <c r="AF201" s="154"/>
      <c r="AG201" s="155"/>
      <c r="AH201" s="155"/>
      <c r="AI201" s="155"/>
      <c r="AJ201" s="155"/>
      <c r="AK201" s="155"/>
      <c r="AL201" s="155"/>
      <c r="AM201" s="155"/>
      <c r="AN201" s="155"/>
      <c r="AO201" s="155"/>
      <c r="AP201" s="155"/>
      <c r="AQ201" s="155"/>
      <c r="AR201" s="155"/>
      <c r="AS201" s="155"/>
      <c r="AT201" s="155"/>
      <c r="AU201" s="155"/>
      <c r="AV201" s="155"/>
      <c r="AW201" s="155"/>
      <c r="AX201" s="155"/>
      <c r="AY201" s="156"/>
      <c r="AZ201" s="154"/>
      <c r="BA201" s="155"/>
      <c r="BB201" s="155"/>
      <c r="BC201" s="155"/>
      <c r="BD201" s="155"/>
      <c r="BE201" s="155"/>
      <c r="BF201" s="155"/>
      <c r="BG201" s="155"/>
      <c r="BH201" s="155"/>
      <c r="BI201" s="155"/>
      <c r="BJ201" s="155"/>
      <c r="BK201" s="155"/>
      <c r="BL201" s="155"/>
      <c r="BM201" s="155"/>
      <c r="BN201" s="155"/>
      <c r="BO201" s="155"/>
      <c r="BP201" s="155"/>
      <c r="BQ201" s="155"/>
      <c r="BR201" s="155"/>
      <c r="BS201" s="156"/>
      <c r="BT201" s="154"/>
      <c r="BU201" s="155"/>
      <c r="BV201" s="155"/>
      <c r="BW201" s="155"/>
      <c r="BX201" s="155"/>
      <c r="BY201" s="155"/>
      <c r="BZ201" s="155"/>
      <c r="CA201" s="155"/>
      <c r="CB201" s="155"/>
      <c r="CC201" s="155"/>
      <c r="CD201" s="155"/>
      <c r="CE201" s="155"/>
      <c r="CF201" s="155"/>
      <c r="CG201" s="155"/>
      <c r="CH201" s="155"/>
      <c r="CI201" s="155"/>
      <c r="CJ201" s="155"/>
      <c r="CK201" s="155"/>
      <c r="CL201" s="155"/>
      <c r="CM201" s="156"/>
    </row>
    <row r="202" spans="1:91" x14ac:dyDescent="0.3">
      <c r="A202" s="154" t="str">
        <f>IFERROR(INDEX(Lists!$J$1:$J$24,MATCH('Budget Mapping'!E202,Lists!$I$1:$I$24,0)),"")</f>
        <v/>
      </c>
      <c r="B202" s="155" t="str">
        <f>IFERROR(INDEX(Lists!$K$1:$K$24,MATCH('Budget Mapping'!E202,Lists!$I$1:$I$24,0)),"")</f>
        <v/>
      </c>
      <c r="C202" s="155"/>
      <c r="D202" s="155" t="str">
        <f>IFERROR(VLOOKUP(C202,'COA Mapping'!$A$1:$C$533,2,FALSE),"Unmapped")</f>
        <v>Unmapped</v>
      </c>
      <c r="E202" s="156" t="str">
        <f>IFERROR(VLOOKUP(C202,'COA Mapping'!$A$1:$C$533,3,FALSE),"Unmapped")</f>
        <v>Unmapped</v>
      </c>
      <c r="F202" s="157">
        <f t="shared" si="3"/>
        <v>0</v>
      </c>
      <c r="G202" s="154"/>
      <c r="H202" s="155"/>
      <c r="I202" s="155"/>
      <c r="J202" s="155"/>
      <c r="K202" s="156"/>
      <c r="L202" s="154"/>
      <c r="M202" s="155"/>
      <c r="N202" s="155"/>
      <c r="O202" s="155"/>
      <c r="P202" s="155"/>
      <c r="Q202" s="155"/>
      <c r="R202" s="155"/>
      <c r="S202" s="155"/>
      <c r="T202" s="155"/>
      <c r="U202" s="155"/>
      <c r="V202" s="155"/>
      <c r="W202" s="155"/>
      <c r="X202" s="155"/>
      <c r="Y202" s="155"/>
      <c r="Z202" s="155"/>
      <c r="AA202" s="155"/>
      <c r="AB202" s="155"/>
      <c r="AC202" s="155"/>
      <c r="AD202" s="155"/>
      <c r="AE202" s="156"/>
      <c r="AF202" s="154"/>
      <c r="AG202" s="155"/>
      <c r="AH202" s="155"/>
      <c r="AI202" s="155"/>
      <c r="AJ202" s="155"/>
      <c r="AK202" s="155"/>
      <c r="AL202" s="155"/>
      <c r="AM202" s="155"/>
      <c r="AN202" s="155"/>
      <c r="AO202" s="155"/>
      <c r="AP202" s="155"/>
      <c r="AQ202" s="155"/>
      <c r="AR202" s="155"/>
      <c r="AS202" s="155"/>
      <c r="AT202" s="155"/>
      <c r="AU202" s="155"/>
      <c r="AV202" s="155"/>
      <c r="AW202" s="155"/>
      <c r="AX202" s="155"/>
      <c r="AY202" s="156"/>
      <c r="AZ202" s="154"/>
      <c r="BA202" s="155"/>
      <c r="BB202" s="155"/>
      <c r="BC202" s="155"/>
      <c r="BD202" s="155"/>
      <c r="BE202" s="155"/>
      <c r="BF202" s="155"/>
      <c r="BG202" s="155"/>
      <c r="BH202" s="155"/>
      <c r="BI202" s="155"/>
      <c r="BJ202" s="155"/>
      <c r="BK202" s="155"/>
      <c r="BL202" s="155"/>
      <c r="BM202" s="155"/>
      <c r="BN202" s="155"/>
      <c r="BO202" s="155"/>
      <c r="BP202" s="155"/>
      <c r="BQ202" s="155"/>
      <c r="BR202" s="155"/>
      <c r="BS202" s="156"/>
      <c r="BT202" s="154"/>
      <c r="BU202" s="155"/>
      <c r="BV202" s="155"/>
      <c r="BW202" s="155"/>
      <c r="BX202" s="155"/>
      <c r="BY202" s="155"/>
      <c r="BZ202" s="155"/>
      <c r="CA202" s="155"/>
      <c r="CB202" s="155"/>
      <c r="CC202" s="155"/>
      <c r="CD202" s="155"/>
      <c r="CE202" s="155"/>
      <c r="CF202" s="155"/>
      <c r="CG202" s="155"/>
      <c r="CH202" s="155"/>
      <c r="CI202" s="155"/>
      <c r="CJ202" s="155"/>
      <c r="CK202" s="155"/>
      <c r="CL202" s="155"/>
      <c r="CM202" s="156"/>
    </row>
    <row r="203" spans="1:91" x14ac:dyDescent="0.3">
      <c r="A203" s="154" t="str">
        <f>IFERROR(INDEX(Lists!$J$1:$J$24,MATCH('Budget Mapping'!E203,Lists!$I$1:$I$24,0)),"")</f>
        <v/>
      </c>
      <c r="B203" s="155" t="str">
        <f>IFERROR(INDEX(Lists!$K$1:$K$24,MATCH('Budget Mapping'!E203,Lists!$I$1:$I$24,0)),"")</f>
        <v/>
      </c>
      <c r="C203" s="155"/>
      <c r="D203" s="155" t="str">
        <f>IFERROR(VLOOKUP(C203,'COA Mapping'!$A$1:$C$533,2,FALSE),"Unmapped")</f>
        <v>Unmapped</v>
      </c>
      <c r="E203" s="156" t="str">
        <f>IFERROR(VLOOKUP(C203,'COA Mapping'!$A$1:$C$533,3,FALSE),"Unmapped")</f>
        <v>Unmapped</v>
      </c>
      <c r="F203" s="157">
        <f t="shared" si="3"/>
        <v>0</v>
      </c>
      <c r="G203" s="154"/>
      <c r="H203" s="155"/>
      <c r="I203" s="155"/>
      <c r="J203" s="155"/>
      <c r="K203" s="156"/>
      <c r="L203" s="154"/>
      <c r="M203" s="155"/>
      <c r="N203" s="155"/>
      <c r="O203" s="155"/>
      <c r="P203" s="155"/>
      <c r="Q203" s="155"/>
      <c r="R203" s="155"/>
      <c r="S203" s="155"/>
      <c r="T203" s="155"/>
      <c r="U203" s="155"/>
      <c r="V203" s="155"/>
      <c r="W203" s="155"/>
      <c r="X203" s="155"/>
      <c r="Y203" s="155"/>
      <c r="Z203" s="155"/>
      <c r="AA203" s="155"/>
      <c r="AB203" s="155"/>
      <c r="AC203" s="155"/>
      <c r="AD203" s="155"/>
      <c r="AE203" s="156"/>
      <c r="AF203" s="154"/>
      <c r="AG203" s="155"/>
      <c r="AH203" s="155"/>
      <c r="AI203" s="155"/>
      <c r="AJ203" s="155"/>
      <c r="AK203" s="155"/>
      <c r="AL203" s="155"/>
      <c r="AM203" s="155"/>
      <c r="AN203" s="155"/>
      <c r="AO203" s="155"/>
      <c r="AP203" s="155"/>
      <c r="AQ203" s="155"/>
      <c r="AR203" s="155"/>
      <c r="AS203" s="155"/>
      <c r="AT203" s="155"/>
      <c r="AU203" s="155"/>
      <c r="AV203" s="155"/>
      <c r="AW203" s="155"/>
      <c r="AX203" s="155"/>
      <c r="AY203" s="156"/>
      <c r="AZ203" s="154"/>
      <c r="BA203" s="155"/>
      <c r="BB203" s="155"/>
      <c r="BC203" s="155"/>
      <c r="BD203" s="155"/>
      <c r="BE203" s="155"/>
      <c r="BF203" s="155"/>
      <c r="BG203" s="155"/>
      <c r="BH203" s="155"/>
      <c r="BI203" s="155"/>
      <c r="BJ203" s="155"/>
      <c r="BK203" s="155"/>
      <c r="BL203" s="155"/>
      <c r="BM203" s="155"/>
      <c r="BN203" s="155"/>
      <c r="BO203" s="155"/>
      <c r="BP203" s="155"/>
      <c r="BQ203" s="155"/>
      <c r="BR203" s="155"/>
      <c r="BS203" s="156"/>
      <c r="BT203" s="154"/>
      <c r="BU203" s="155"/>
      <c r="BV203" s="155"/>
      <c r="BW203" s="155"/>
      <c r="BX203" s="155"/>
      <c r="BY203" s="155"/>
      <c r="BZ203" s="155"/>
      <c r="CA203" s="155"/>
      <c r="CB203" s="155"/>
      <c r="CC203" s="155"/>
      <c r="CD203" s="155"/>
      <c r="CE203" s="155"/>
      <c r="CF203" s="155"/>
      <c r="CG203" s="155"/>
      <c r="CH203" s="155"/>
      <c r="CI203" s="155"/>
      <c r="CJ203" s="155"/>
      <c r="CK203" s="155"/>
      <c r="CL203" s="155"/>
      <c r="CM203" s="156"/>
    </row>
    <row r="204" spans="1:91" x14ac:dyDescent="0.3">
      <c r="A204" s="154" t="str">
        <f>IFERROR(INDEX(Lists!$J$1:$J$24,MATCH('Budget Mapping'!E204,Lists!$I$1:$I$24,0)),"")</f>
        <v/>
      </c>
      <c r="B204" s="155" t="str">
        <f>IFERROR(INDEX(Lists!$K$1:$K$24,MATCH('Budget Mapping'!E204,Lists!$I$1:$I$24,0)),"")</f>
        <v/>
      </c>
      <c r="C204" s="155"/>
      <c r="D204" s="155" t="str">
        <f>IFERROR(VLOOKUP(C204,'COA Mapping'!$A$1:$C$533,2,FALSE),"Unmapped")</f>
        <v>Unmapped</v>
      </c>
      <c r="E204" s="156" t="str">
        <f>IFERROR(VLOOKUP(C204,'COA Mapping'!$A$1:$C$533,3,FALSE),"Unmapped")</f>
        <v>Unmapped</v>
      </c>
      <c r="F204" s="157">
        <f t="shared" si="3"/>
        <v>0</v>
      </c>
      <c r="G204" s="154"/>
      <c r="H204" s="155"/>
      <c r="I204" s="155"/>
      <c r="J204" s="155"/>
      <c r="K204" s="156"/>
      <c r="L204" s="154"/>
      <c r="M204" s="155"/>
      <c r="N204" s="155"/>
      <c r="O204" s="155"/>
      <c r="P204" s="155"/>
      <c r="Q204" s="155"/>
      <c r="R204" s="155"/>
      <c r="S204" s="155"/>
      <c r="T204" s="155"/>
      <c r="U204" s="155"/>
      <c r="V204" s="155"/>
      <c r="W204" s="155"/>
      <c r="X204" s="155"/>
      <c r="Y204" s="155"/>
      <c r="Z204" s="155"/>
      <c r="AA204" s="155"/>
      <c r="AB204" s="155"/>
      <c r="AC204" s="155"/>
      <c r="AD204" s="155"/>
      <c r="AE204" s="156"/>
      <c r="AF204" s="154"/>
      <c r="AG204" s="155"/>
      <c r="AH204" s="155"/>
      <c r="AI204" s="155"/>
      <c r="AJ204" s="155"/>
      <c r="AK204" s="155"/>
      <c r="AL204" s="155"/>
      <c r="AM204" s="155"/>
      <c r="AN204" s="155"/>
      <c r="AO204" s="155"/>
      <c r="AP204" s="155"/>
      <c r="AQ204" s="155"/>
      <c r="AR204" s="155"/>
      <c r="AS204" s="155"/>
      <c r="AT204" s="155"/>
      <c r="AU204" s="155"/>
      <c r="AV204" s="155"/>
      <c r="AW204" s="155"/>
      <c r="AX204" s="155"/>
      <c r="AY204" s="156"/>
      <c r="AZ204" s="154"/>
      <c r="BA204" s="155"/>
      <c r="BB204" s="155"/>
      <c r="BC204" s="155"/>
      <c r="BD204" s="155"/>
      <c r="BE204" s="155"/>
      <c r="BF204" s="155"/>
      <c r="BG204" s="155"/>
      <c r="BH204" s="155"/>
      <c r="BI204" s="155"/>
      <c r="BJ204" s="155"/>
      <c r="BK204" s="155"/>
      <c r="BL204" s="155"/>
      <c r="BM204" s="155"/>
      <c r="BN204" s="155"/>
      <c r="BO204" s="155"/>
      <c r="BP204" s="155"/>
      <c r="BQ204" s="155"/>
      <c r="BR204" s="155"/>
      <c r="BS204" s="156"/>
      <c r="BT204" s="154"/>
      <c r="BU204" s="155"/>
      <c r="BV204" s="155"/>
      <c r="BW204" s="155"/>
      <c r="BX204" s="155"/>
      <c r="BY204" s="155"/>
      <c r="BZ204" s="155"/>
      <c r="CA204" s="155"/>
      <c r="CB204" s="155"/>
      <c r="CC204" s="155"/>
      <c r="CD204" s="155"/>
      <c r="CE204" s="155"/>
      <c r="CF204" s="155"/>
      <c r="CG204" s="155"/>
      <c r="CH204" s="155"/>
      <c r="CI204" s="155"/>
      <c r="CJ204" s="155"/>
      <c r="CK204" s="155"/>
      <c r="CL204" s="155"/>
      <c r="CM204" s="156"/>
    </row>
    <row r="205" spans="1:91" x14ac:dyDescent="0.3">
      <c r="A205" s="154" t="str">
        <f>IFERROR(INDEX(Lists!$J$1:$J$24,MATCH('Budget Mapping'!E205,Lists!$I$1:$I$24,0)),"")</f>
        <v/>
      </c>
      <c r="B205" s="155" t="str">
        <f>IFERROR(INDEX(Lists!$K$1:$K$24,MATCH('Budget Mapping'!E205,Lists!$I$1:$I$24,0)),"")</f>
        <v/>
      </c>
      <c r="C205" s="155"/>
      <c r="D205" s="155" t="str">
        <f>IFERROR(VLOOKUP(C205,'COA Mapping'!$A$1:$C$533,2,FALSE),"Unmapped")</f>
        <v>Unmapped</v>
      </c>
      <c r="E205" s="156" t="str">
        <f>IFERROR(VLOOKUP(C205,'COA Mapping'!$A$1:$C$533,3,FALSE),"Unmapped")</f>
        <v>Unmapped</v>
      </c>
      <c r="F205" s="157">
        <f t="shared" si="3"/>
        <v>0</v>
      </c>
      <c r="G205" s="154"/>
      <c r="H205" s="155"/>
      <c r="I205" s="155"/>
      <c r="J205" s="155"/>
      <c r="K205" s="156"/>
      <c r="L205" s="154"/>
      <c r="M205" s="155"/>
      <c r="N205" s="155"/>
      <c r="O205" s="155"/>
      <c r="P205" s="155"/>
      <c r="Q205" s="155"/>
      <c r="R205" s="155"/>
      <c r="S205" s="155"/>
      <c r="T205" s="155"/>
      <c r="U205" s="155"/>
      <c r="V205" s="155"/>
      <c r="W205" s="155"/>
      <c r="X205" s="155"/>
      <c r="Y205" s="155"/>
      <c r="Z205" s="155"/>
      <c r="AA205" s="155"/>
      <c r="AB205" s="155"/>
      <c r="AC205" s="155"/>
      <c r="AD205" s="155"/>
      <c r="AE205" s="156"/>
      <c r="AF205" s="154"/>
      <c r="AG205" s="155"/>
      <c r="AH205" s="155"/>
      <c r="AI205" s="155"/>
      <c r="AJ205" s="155"/>
      <c r="AK205" s="155"/>
      <c r="AL205" s="155"/>
      <c r="AM205" s="155"/>
      <c r="AN205" s="155"/>
      <c r="AO205" s="155"/>
      <c r="AP205" s="155"/>
      <c r="AQ205" s="155"/>
      <c r="AR205" s="155"/>
      <c r="AS205" s="155"/>
      <c r="AT205" s="155"/>
      <c r="AU205" s="155"/>
      <c r="AV205" s="155"/>
      <c r="AW205" s="155"/>
      <c r="AX205" s="155"/>
      <c r="AY205" s="156"/>
      <c r="AZ205" s="154"/>
      <c r="BA205" s="155"/>
      <c r="BB205" s="155"/>
      <c r="BC205" s="155"/>
      <c r="BD205" s="155"/>
      <c r="BE205" s="155"/>
      <c r="BF205" s="155"/>
      <c r="BG205" s="155"/>
      <c r="BH205" s="155"/>
      <c r="BI205" s="155"/>
      <c r="BJ205" s="155"/>
      <c r="BK205" s="155"/>
      <c r="BL205" s="155"/>
      <c r="BM205" s="155"/>
      <c r="BN205" s="155"/>
      <c r="BO205" s="155"/>
      <c r="BP205" s="155"/>
      <c r="BQ205" s="155"/>
      <c r="BR205" s="155"/>
      <c r="BS205" s="156"/>
      <c r="BT205" s="154"/>
      <c r="BU205" s="155"/>
      <c r="BV205" s="155"/>
      <c r="BW205" s="155"/>
      <c r="BX205" s="155"/>
      <c r="BY205" s="155"/>
      <c r="BZ205" s="155"/>
      <c r="CA205" s="155"/>
      <c r="CB205" s="155"/>
      <c r="CC205" s="155"/>
      <c r="CD205" s="155"/>
      <c r="CE205" s="155"/>
      <c r="CF205" s="155"/>
      <c r="CG205" s="155"/>
      <c r="CH205" s="155"/>
      <c r="CI205" s="155"/>
      <c r="CJ205" s="155"/>
      <c r="CK205" s="155"/>
      <c r="CL205" s="155"/>
      <c r="CM205" s="156"/>
    </row>
    <row r="206" spans="1:91" x14ac:dyDescent="0.3">
      <c r="A206" s="154" t="str">
        <f>IFERROR(INDEX(Lists!$J$1:$J$24,MATCH('Budget Mapping'!E206,Lists!$I$1:$I$24,0)),"")</f>
        <v/>
      </c>
      <c r="B206" s="155" t="str">
        <f>IFERROR(INDEX(Lists!$K$1:$K$24,MATCH('Budget Mapping'!E206,Lists!$I$1:$I$24,0)),"")</f>
        <v/>
      </c>
      <c r="C206" s="155"/>
      <c r="D206" s="155" t="str">
        <f>IFERROR(VLOOKUP(C206,'COA Mapping'!$A$1:$C$533,2,FALSE),"Unmapped")</f>
        <v>Unmapped</v>
      </c>
      <c r="E206" s="156" t="str">
        <f>IFERROR(VLOOKUP(C206,'COA Mapping'!$A$1:$C$533,3,FALSE),"Unmapped")</f>
        <v>Unmapped</v>
      </c>
      <c r="F206" s="157">
        <f t="shared" si="3"/>
        <v>0</v>
      </c>
      <c r="G206" s="154"/>
      <c r="H206" s="155"/>
      <c r="I206" s="155"/>
      <c r="J206" s="155"/>
      <c r="K206" s="156"/>
      <c r="L206" s="154"/>
      <c r="M206" s="155"/>
      <c r="N206" s="155"/>
      <c r="O206" s="155"/>
      <c r="P206" s="155"/>
      <c r="Q206" s="155"/>
      <c r="R206" s="155"/>
      <c r="S206" s="155"/>
      <c r="T206" s="155"/>
      <c r="U206" s="155"/>
      <c r="V206" s="155"/>
      <c r="W206" s="155"/>
      <c r="X206" s="155"/>
      <c r="Y206" s="155"/>
      <c r="Z206" s="155"/>
      <c r="AA206" s="155"/>
      <c r="AB206" s="155"/>
      <c r="AC206" s="155"/>
      <c r="AD206" s="155"/>
      <c r="AE206" s="156"/>
      <c r="AF206" s="154"/>
      <c r="AG206" s="155"/>
      <c r="AH206" s="155"/>
      <c r="AI206" s="155"/>
      <c r="AJ206" s="155"/>
      <c r="AK206" s="155"/>
      <c r="AL206" s="155"/>
      <c r="AM206" s="155"/>
      <c r="AN206" s="155"/>
      <c r="AO206" s="155"/>
      <c r="AP206" s="155"/>
      <c r="AQ206" s="155"/>
      <c r="AR206" s="155"/>
      <c r="AS206" s="155"/>
      <c r="AT206" s="155"/>
      <c r="AU206" s="155"/>
      <c r="AV206" s="155"/>
      <c r="AW206" s="155"/>
      <c r="AX206" s="155"/>
      <c r="AY206" s="156"/>
      <c r="AZ206" s="154"/>
      <c r="BA206" s="155"/>
      <c r="BB206" s="155"/>
      <c r="BC206" s="155"/>
      <c r="BD206" s="155"/>
      <c r="BE206" s="155"/>
      <c r="BF206" s="155"/>
      <c r="BG206" s="155"/>
      <c r="BH206" s="155"/>
      <c r="BI206" s="155"/>
      <c r="BJ206" s="155"/>
      <c r="BK206" s="155"/>
      <c r="BL206" s="155"/>
      <c r="BM206" s="155"/>
      <c r="BN206" s="155"/>
      <c r="BO206" s="155"/>
      <c r="BP206" s="155"/>
      <c r="BQ206" s="155"/>
      <c r="BR206" s="155"/>
      <c r="BS206" s="156"/>
      <c r="BT206" s="154"/>
      <c r="BU206" s="155"/>
      <c r="BV206" s="155"/>
      <c r="BW206" s="155"/>
      <c r="BX206" s="155"/>
      <c r="BY206" s="155"/>
      <c r="BZ206" s="155"/>
      <c r="CA206" s="155"/>
      <c r="CB206" s="155"/>
      <c r="CC206" s="155"/>
      <c r="CD206" s="155"/>
      <c r="CE206" s="155"/>
      <c r="CF206" s="155"/>
      <c r="CG206" s="155"/>
      <c r="CH206" s="155"/>
      <c r="CI206" s="155"/>
      <c r="CJ206" s="155"/>
      <c r="CK206" s="155"/>
      <c r="CL206" s="155"/>
      <c r="CM206" s="156"/>
    </row>
    <row r="207" spans="1:91" x14ac:dyDescent="0.3">
      <c r="A207" s="154" t="str">
        <f>IFERROR(INDEX(Lists!$J$1:$J$24,MATCH('Budget Mapping'!E207,Lists!$I$1:$I$24,0)),"")</f>
        <v/>
      </c>
      <c r="B207" s="155" t="str">
        <f>IFERROR(INDEX(Lists!$K$1:$K$24,MATCH('Budget Mapping'!E207,Lists!$I$1:$I$24,0)),"")</f>
        <v/>
      </c>
      <c r="C207" s="155"/>
      <c r="D207" s="155" t="str">
        <f>IFERROR(VLOOKUP(C207,'COA Mapping'!$A$1:$C$533,2,FALSE),"Unmapped")</f>
        <v>Unmapped</v>
      </c>
      <c r="E207" s="156" t="str">
        <f>IFERROR(VLOOKUP(C207,'COA Mapping'!$A$1:$C$533,3,FALSE),"Unmapped")</f>
        <v>Unmapped</v>
      </c>
      <c r="F207" s="157">
        <f t="shared" si="3"/>
        <v>0</v>
      </c>
      <c r="G207" s="154"/>
      <c r="H207" s="155"/>
      <c r="I207" s="155"/>
      <c r="J207" s="155"/>
      <c r="K207" s="156"/>
      <c r="L207" s="154"/>
      <c r="M207" s="155"/>
      <c r="N207" s="155"/>
      <c r="O207" s="155"/>
      <c r="P207" s="155"/>
      <c r="Q207" s="155"/>
      <c r="R207" s="155"/>
      <c r="S207" s="155"/>
      <c r="T207" s="155"/>
      <c r="U207" s="155"/>
      <c r="V207" s="155"/>
      <c r="W207" s="155"/>
      <c r="X207" s="155"/>
      <c r="Y207" s="155"/>
      <c r="Z207" s="155"/>
      <c r="AA207" s="155"/>
      <c r="AB207" s="155"/>
      <c r="AC207" s="155"/>
      <c r="AD207" s="155"/>
      <c r="AE207" s="156"/>
      <c r="AF207" s="154"/>
      <c r="AG207" s="155"/>
      <c r="AH207" s="155"/>
      <c r="AI207" s="155"/>
      <c r="AJ207" s="155"/>
      <c r="AK207" s="155"/>
      <c r="AL207" s="155"/>
      <c r="AM207" s="155"/>
      <c r="AN207" s="155"/>
      <c r="AO207" s="155"/>
      <c r="AP207" s="155"/>
      <c r="AQ207" s="155"/>
      <c r="AR207" s="155"/>
      <c r="AS207" s="155"/>
      <c r="AT207" s="155"/>
      <c r="AU207" s="155"/>
      <c r="AV207" s="155"/>
      <c r="AW207" s="155"/>
      <c r="AX207" s="155"/>
      <c r="AY207" s="156"/>
      <c r="AZ207" s="154"/>
      <c r="BA207" s="155"/>
      <c r="BB207" s="155"/>
      <c r="BC207" s="155"/>
      <c r="BD207" s="155"/>
      <c r="BE207" s="155"/>
      <c r="BF207" s="155"/>
      <c r="BG207" s="155"/>
      <c r="BH207" s="155"/>
      <c r="BI207" s="155"/>
      <c r="BJ207" s="155"/>
      <c r="BK207" s="155"/>
      <c r="BL207" s="155"/>
      <c r="BM207" s="155"/>
      <c r="BN207" s="155"/>
      <c r="BO207" s="155"/>
      <c r="BP207" s="155"/>
      <c r="BQ207" s="155"/>
      <c r="BR207" s="155"/>
      <c r="BS207" s="156"/>
      <c r="BT207" s="154"/>
      <c r="BU207" s="155"/>
      <c r="BV207" s="155"/>
      <c r="BW207" s="155"/>
      <c r="BX207" s="155"/>
      <c r="BY207" s="155"/>
      <c r="BZ207" s="155"/>
      <c r="CA207" s="155"/>
      <c r="CB207" s="155"/>
      <c r="CC207" s="155"/>
      <c r="CD207" s="155"/>
      <c r="CE207" s="155"/>
      <c r="CF207" s="155"/>
      <c r="CG207" s="155"/>
      <c r="CH207" s="155"/>
      <c r="CI207" s="155"/>
      <c r="CJ207" s="155"/>
      <c r="CK207" s="155"/>
      <c r="CL207" s="155"/>
      <c r="CM207" s="156"/>
    </row>
    <row r="208" spans="1:91" x14ac:dyDescent="0.3">
      <c r="A208" s="154" t="str">
        <f>IFERROR(INDEX(Lists!$J$1:$J$24,MATCH('Budget Mapping'!E208,Lists!$I$1:$I$24,0)),"")</f>
        <v/>
      </c>
      <c r="B208" s="155" t="str">
        <f>IFERROR(INDEX(Lists!$K$1:$K$24,MATCH('Budget Mapping'!E208,Lists!$I$1:$I$24,0)),"")</f>
        <v/>
      </c>
      <c r="C208" s="155"/>
      <c r="D208" s="155" t="str">
        <f>IFERROR(VLOOKUP(C208,'COA Mapping'!$A$1:$C$533,2,FALSE),"Unmapped")</f>
        <v>Unmapped</v>
      </c>
      <c r="E208" s="156" t="str">
        <f>IFERROR(VLOOKUP(C208,'COA Mapping'!$A$1:$C$533,3,FALSE),"Unmapped")</f>
        <v>Unmapped</v>
      </c>
      <c r="F208" s="157">
        <f t="shared" si="3"/>
        <v>0</v>
      </c>
      <c r="G208" s="154"/>
      <c r="H208" s="155"/>
      <c r="I208" s="155"/>
      <c r="J208" s="155"/>
      <c r="K208" s="156"/>
      <c r="L208" s="154"/>
      <c r="M208" s="155"/>
      <c r="N208" s="155"/>
      <c r="O208" s="155"/>
      <c r="P208" s="155"/>
      <c r="Q208" s="155"/>
      <c r="R208" s="155"/>
      <c r="S208" s="155"/>
      <c r="T208" s="155"/>
      <c r="U208" s="155"/>
      <c r="V208" s="155"/>
      <c r="W208" s="155"/>
      <c r="X208" s="155"/>
      <c r="Y208" s="155"/>
      <c r="Z208" s="155"/>
      <c r="AA208" s="155"/>
      <c r="AB208" s="155"/>
      <c r="AC208" s="155"/>
      <c r="AD208" s="155"/>
      <c r="AE208" s="156"/>
      <c r="AF208" s="154"/>
      <c r="AG208" s="155"/>
      <c r="AH208" s="155"/>
      <c r="AI208" s="155"/>
      <c r="AJ208" s="155"/>
      <c r="AK208" s="155"/>
      <c r="AL208" s="155"/>
      <c r="AM208" s="155"/>
      <c r="AN208" s="155"/>
      <c r="AO208" s="155"/>
      <c r="AP208" s="155"/>
      <c r="AQ208" s="155"/>
      <c r="AR208" s="155"/>
      <c r="AS208" s="155"/>
      <c r="AT208" s="155"/>
      <c r="AU208" s="155"/>
      <c r="AV208" s="155"/>
      <c r="AW208" s="155"/>
      <c r="AX208" s="155"/>
      <c r="AY208" s="156"/>
      <c r="AZ208" s="154"/>
      <c r="BA208" s="155"/>
      <c r="BB208" s="155"/>
      <c r="BC208" s="155"/>
      <c r="BD208" s="155"/>
      <c r="BE208" s="155"/>
      <c r="BF208" s="155"/>
      <c r="BG208" s="155"/>
      <c r="BH208" s="155"/>
      <c r="BI208" s="155"/>
      <c r="BJ208" s="155"/>
      <c r="BK208" s="155"/>
      <c r="BL208" s="155"/>
      <c r="BM208" s="155"/>
      <c r="BN208" s="155"/>
      <c r="BO208" s="155"/>
      <c r="BP208" s="155"/>
      <c r="BQ208" s="155"/>
      <c r="BR208" s="155"/>
      <c r="BS208" s="156"/>
      <c r="BT208" s="154"/>
      <c r="BU208" s="155"/>
      <c r="BV208" s="155"/>
      <c r="BW208" s="155"/>
      <c r="BX208" s="155"/>
      <c r="BY208" s="155"/>
      <c r="BZ208" s="155"/>
      <c r="CA208" s="155"/>
      <c r="CB208" s="155"/>
      <c r="CC208" s="155"/>
      <c r="CD208" s="155"/>
      <c r="CE208" s="155"/>
      <c r="CF208" s="155"/>
      <c r="CG208" s="155"/>
      <c r="CH208" s="155"/>
      <c r="CI208" s="155"/>
      <c r="CJ208" s="155"/>
      <c r="CK208" s="155"/>
      <c r="CL208" s="155"/>
      <c r="CM208" s="156"/>
    </row>
    <row r="209" spans="1:91" x14ac:dyDescent="0.3">
      <c r="A209" s="154" t="str">
        <f>IFERROR(INDEX(Lists!$J$1:$J$24,MATCH('Budget Mapping'!E209,Lists!$I$1:$I$24,0)),"")</f>
        <v/>
      </c>
      <c r="B209" s="155" t="str">
        <f>IFERROR(INDEX(Lists!$K$1:$K$24,MATCH('Budget Mapping'!E209,Lists!$I$1:$I$24,0)),"")</f>
        <v/>
      </c>
      <c r="C209" s="155"/>
      <c r="D209" s="155" t="str">
        <f>IFERROR(VLOOKUP(C209,'COA Mapping'!$A$1:$C$533,2,FALSE),"Unmapped")</f>
        <v>Unmapped</v>
      </c>
      <c r="E209" s="156" t="str">
        <f>IFERROR(VLOOKUP(C209,'COA Mapping'!$A$1:$C$533,3,FALSE),"Unmapped")</f>
        <v>Unmapped</v>
      </c>
      <c r="F209" s="157">
        <f t="shared" si="3"/>
        <v>0</v>
      </c>
      <c r="G209" s="154"/>
      <c r="H209" s="155"/>
      <c r="I209" s="155"/>
      <c r="J209" s="155"/>
      <c r="K209" s="156"/>
      <c r="L209" s="154"/>
      <c r="M209" s="155"/>
      <c r="N209" s="155"/>
      <c r="O209" s="155"/>
      <c r="P209" s="155"/>
      <c r="Q209" s="155"/>
      <c r="R209" s="155"/>
      <c r="S209" s="155"/>
      <c r="T209" s="155"/>
      <c r="U209" s="155"/>
      <c r="V209" s="155"/>
      <c r="W209" s="155"/>
      <c r="X209" s="155"/>
      <c r="Y209" s="155"/>
      <c r="Z209" s="155"/>
      <c r="AA209" s="155"/>
      <c r="AB209" s="155"/>
      <c r="AC209" s="155"/>
      <c r="AD209" s="155"/>
      <c r="AE209" s="156"/>
      <c r="AF209" s="154"/>
      <c r="AG209" s="155"/>
      <c r="AH209" s="155"/>
      <c r="AI209" s="155"/>
      <c r="AJ209" s="155"/>
      <c r="AK209" s="155"/>
      <c r="AL209" s="155"/>
      <c r="AM209" s="155"/>
      <c r="AN209" s="155"/>
      <c r="AO209" s="155"/>
      <c r="AP209" s="155"/>
      <c r="AQ209" s="155"/>
      <c r="AR209" s="155"/>
      <c r="AS209" s="155"/>
      <c r="AT209" s="155"/>
      <c r="AU209" s="155"/>
      <c r="AV209" s="155"/>
      <c r="AW209" s="155"/>
      <c r="AX209" s="155"/>
      <c r="AY209" s="156"/>
      <c r="AZ209" s="154"/>
      <c r="BA209" s="155"/>
      <c r="BB209" s="155"/>
      <c r="BC209" s="155"/>
      <c r="BD209" s="155"/>
      <c r="BE209" s="155"/>
      <c r="BF209" s="155"/>
      <c r="BG209" s="155"/>
      <c r="BH209" s="155"/>
      <c r="BI209" s="155"/>
      <c r="BJ209" s="155"/>
      <c r="BK209" s="155"/>
      <c r="BL209" s="155"/>
      <c r="BM209" s="155"/>
      <c r="BN209" s="155"/>
      <c r="BO209" s="155"/>
      <c r="BP209" s="155"/>
      <c r="BQ209" s="155"/>
      <c r="BR209" s="155"/>
      <c r="BS209" s="156"/>
      <c r="BT209" s="154"/>
      <c r="BU209" s="155"/>
      <c r="BV209" s="155"/>
      <c r="BW209" s="155"/>
      <c r="BX209" s="155"/>
      <c r="BY209" s="155"/>
      <c r="BZ209" s="155"/>
      <c r="CA209" s="155"/>
      <c r="CB209" s="155"/>
      <c r="CC209" s="155"/>
      <c r="CD209" s="155"/>
      <c r="CE209" s="155"/>
      <c r="CF209" s="155"/>
      <c r="CG209" s="155"/>
      <c r="CH209" s="155"/>
      <c r="CI209" s="155"/>
      <c r="CJ209" s="155"/>
      <c r="CK209" s="155"/>
      <c r="CL209" s="155"/>
      <c r="CM209" s="156"/>
    </row>
    <row r="210" spans="1:91" x14ac:dyDescent="0.3">
      <c r="A210" s="154" t="str">
        <f>IFERROR(INDEX(Lists!$J$1:$J$24,MATCH('Budget Mapping'!E210,Lists!$I$1:$I$24,0)),"")</f>
        <v/>
      </c>
      <c r="B210" s="155" t="str">
        <f>IFERROR(INDEX(Lists!$K$1:$K$24,MATCH('Budget Mapping'!E210,Lists!$I$1:$I$24,0)),"")</f>
        <v/>
      </c>
      <c r="C210" s="155"/>
      <c r="D210" s="155" t="str">
        <f>IFERROR(VLOOKUP(C210,'COA Mapping'!$A$1:$C$533,2,FALSE),"Unmapped")</f>
        <v>Unmapped</v>
      </c>
      <c r="E210" s="156" t="str">
        <f>IFERROR(VLOOKUP(C210,'COA Mapping'!$A$1:$C$533,3,FALSE),"Unmapped")</f>
        <v>Unmapped</v>
      </c>
      <c r="F210" s="157">
        <f t="shared" si="3"/>
        <v>0</v>
      </c>
      <c r="G210" s="154"/>
      <c r="H210" s="155"/>
      <c r="I210" s="155"/>
      <c r="J210" s="155"/>
      <c r="K210" s="156"/>
      <c r="L210" s="154"/>
      <c r="M210" s="155"/>
      <c r="N210" s="155"/>
      <c r="O210" s="155"/>
      <c r="P210" s="155"/>
      <c r="Q210" s="155"/>
      <c r="R210" s="155"/>
      <c r="S210" s="155"/>
      <c r="T210" s="155"/>
      <c r="U210" s="155"/>
      <c r="V210" s="155"/>
      <c r="W210" s="155"/>
      <c r="X210" s="155"/>
      <c r="Y210" s="155"/>
      <c r="Z210" s="155"/>
      <c r="AA210" s="155"/>
      <c r="AB210" s="155"/>
      <c r="AC210" s="155"/>
      <c r="AD210" s="155"/>
      <c r="AE210" s="156"/>
      <c r="AF210" s="154"/>
      <c r="AG210" s="155"/>
      <c r="AH210" s="155"/>
      <c r="AI210" s="155"/>
      <c r="AJ210" s="155"/>
      <c r="AK210" s="155"/>
      <c r="AL210" s="155"/>
      <c r="AM210" s="155"/>
      <c r="AN210" s="155"/>
      <c r="AO210" s="155"/>
      <c r="AP210" s="155"/>
      <c r="AQ210" s="155"/>
      <c r="AR210" s="155"/>
      <c r="AS210" s="155"/>
      <c r="AT210" s="155"/>
      <c r="AU210" s="155"/>
      <c r="AV210" s="155"/>
      <c r="AW210" s="155"/>
      <c r="AX210" s="155"/>
      <c r="AY210" s="156"/>
      <c r="AZ210" s="154"/>
      <c r="BA210" s="155"/>
      <c r="BB210" s="155"/>
      <c r="BC210" s="155"/>
      <c r="BD210" s="155"/>
      <c r="BE210" s="155"/>
      <c r="BF210" s="155"/>
      <c r="BG210" s="155"/>
      <c r="BH210" s="155"/>
      <c r="BI210" s="155"/>
      <c r="BJ210" s="155"/>
      <c r="BK210" s="155"/>
      <c r="BL210" s="155"/>
      <c r="BM210" s="155"/>
      <c r="BN210" s="155"/>
      <c r="BO210" s="155"/>
      <c r="BP210" s="155"/>
      <c r="BQ210" s="155"/>
      <c r="BR210" s="155"/>
      <c r="BS210" s="156"/>
      <c r="BT210" s="154"/>
      <c r="BU210" s="155"/>
      <c r="BV210" s="155"/>
      <c r="BW210" s="155"/>
      <c r="BX210" s="155"/>
      <c r="BY210" s="155"/>
      <c r="BZ210" s="155"/>
      <c r="CA210" s="155"/>
      <c r="CB210" s="155"/>
      <c r="CC210" s="155"/>
      <c r="CD210" s="155"/>
      <c r="CE210" s="155"/>
      <c r="CF210" s="155"/>
      <c r="CG210" s="155"/>
      <c r="CH210" s="155"/>
      <c r="CI210" s="155"/>
      <c r="CJ210" s="155"/>
      <c r="CK210" s="155"/>
      <c r="CL210" s="155"/>
      <c r="CM210" s="156"/>
    </row>
    <row r="211" spans="1:91" x14ac:dyDescent="0.3">
      <c r="A211" s="154" t="str">
        <f>IFERROR(INDEX(Lists!$J$1:$J$24,MATCH('Budget Mapping'!E211,Lists!$I$1:$I$24,0)),"")</f>
        <v/>
      </c>
      <c r="B211" s="155" t="str">
        <f>IFERROR(INDEX(Lists!$K$1:$K$24,MATCH('Budget Mapping'!E211,Lists!$I$1:$I$24,0)),"")</f>
        <v/>
      </c>
      <c r="C211" s="155"/>
      <c r="D211" s="155" t="str">
        <f>IFERROR(VLOOKUP(C211,'COA Mapping'!$A$1:$C$533,2,FALSE),"Unmapped")</f>
        <v>Unmapped</v>
      </c>
      <c r="E211" s="156" t="str">
        <f>IFERROR(VLOOKUP(C211,'COA Mapping'!$A$1:$C$533,3,FALSE),"Unmapped")</f>
        <v>Unmapped</v>
      </c>
      <c r="F211" s="157">
        <f t="shared" si="3"/>
        <v>0</v>
      </c>
      <c r="G211" s="154"/>
      <c r="H211" s="155"/>
      <c r="I211" s="155"/>
      <c r="J211" s="155"/>
      <c r="K211" s="156"/>
      <c r="L211" s="154"/>
      <c r="M211" s="155"/>
      <c r="N211" s="155"/>
      <c r="O211" s="155"/>
      <c r="P211" s="155"/>
      <c r="Q211" s="155"/>
      <c r="R211" s="155"/>
      <c r="S211" s="155"/>
      <c r="T211" s="155"/>
      <c r="U211" s="155"/>
      <c r="V211" s="155"/>
      <c r="W211" s="155"/>
      <c r="X211" s="155"/>
      <c r="Y211" s="155"/>
      <c r="Z211" s="155"/>
      <c r="AA211" s="155"/>
      <c r="AB211" s="155"/>
      <c r="AC211" s="155"/>
      <c r="AD211" s="155"/>
      <c r="AE211" s="156"/>
      <c r="AF211" s="154"/>
      <c r="AG211" s="155"/>
      <c r="AH211" s="155"/>
      <c r="AI211" s="155"/>
      <c r="AJ211" s="155"/>
      <c r="AK211" s="155"/>
      <c r="AL211" s="155"/>
      <c r="AM211" s="155"/>
      <c r="AN211" s="155"/>
      <c r="AO211" s="155"/>
      <c r="AP211" s="155"/>
      <c r="AQ211" s="155"/>
      <c r="AR211" s="155"/>
      <c r="AS211" s="155"/>
      <c r="AT211" s="155"/>
      <c r="AU211" s="155"/>
      <c r="AV211" s="155"/>
      <c r="AW211" s="155"/>
      <c r="AX211" s="155"/>
      <c r="AY211" s="156"/>
      <c r="AZ211" s="154"/>
      <c r="BA211" s="155"/>
      <c r="BB211" s="155"/>
      <c r="BC211" s="155"/>
      <c r="BD211" s="155"/>
      <c r="BE211" s="155"/>
      <c r="BF211" s="155"/>
      <c r="BG211" s="155"/>
      <c r="BH211" s="155"/>
      <c r="BI211" s="155"/>
      <c r="BJ211" s="155"/>
      <c r="BK211" s="155"/>
      <c r="BL211" s="155"/>
      <c r="BM211" s="155"/>
      <c r="BN211" s="155"/>
      <c r="BO211" s="155"/>
      <c r="BP211" s="155"/>
      <c r="BQ211" s="155"/>
      <c r="BR211" s="155"/>
      <c r="BS211" s="156"/>
      <c r="BT211" s="154"/>
      <c r="BU211" s="155"/>
      <c r="BV211" s="155"/>
      <c r="BW211" s="155"/>
      <c r="BX211" s="155"/>
      <c r="BY211" s="155"/>
      <c r="BZ211" s="155"/>
      <c r="CA211" s="155"/>
      <c r="CB211" s="155"/>
      <c r="CC211" s="155"/>
      <c r="CD211" s="155"/>
      <c r="CE211" s="155"/>
      <c r="CF211" s="155"/>
      <c r="CG211" s="155"/>
      <c r="CH211" s="155"/>
      <c r="CI211" s="155"/>
      <c r="CJ211" s="155"/>
      <c r="CK211" s="155"/>
      <c r="CL211" s="155"/>
      <c r="CM211" s="156"/>
    </row>
    <row r="212" spans="1:91" x14ac:dyDescent="0.3">
      <c r="A212" s="154" t="str">
        <f>IFERROR(INDEX(Lists!$J$1:$J$24,MATCH('Budget Mapping'!E212,Lists!$I$1:$I$24,0)),"")</f>
        <v/>
      </c>
      <c r="B212" s="155" t="str">
        <f>IFERROR(INDEX(Lists!$K$1:$K$24,MATCH('Budget Mapping'!E212,Lists!$I$1:$I$24,0)),"")</f>
        <v/>
      </c>
      <c r="C212" s="155"/>
      <c r="D212" s="155" t="str">
        <f>IFERROR(VLOOKUP(C212,'COA Mapping'!$A$1:$C$533,2,FALSE),"Unmapped")</f>
        <v>Unmapped</v>
      </c>
      <c r="E212" s="156" t="str">
        <f>IFERROR(VLOOKUP(C212,'COA Mapping'!$A$1:$C$533,3,FALSE),"Unmapped")</f>
        <v>Unmapped</v>
      </c>
      <c r="F212" s="157">
        <f t="shared" si="3"/>
        <v>0</v>
      </c>
      <c r="G212" s="154"/>
      <c r="H212" s="155"/>
      <c r="I212" s="155"/>
      <c r="J212" s="155"/>
      <c r="K212" s="156"/>
      <c r="L212" s="154"/>
      <c r="M212" s="155"/>
      <c r="N212" s="155"/>
      <c r="O212" s="155"/>
      <c r="P212" s="155"/>
      <c r="Q212" s="155"/>
      <c r="R212" s="155"/>
      <c r="S212" s="155"/>
      <c r="T212" s="155"/>
      <c r="U212" s="155"/>
      <c r="V212" s="155"/>
      <c r="W212" s="155"/>
      <c r="X212" s="155"/>
      <c r="Y212" s="155"/>
      <c r="Z212" s="155"/>
      <c r="AA212" s="155"/>
      <c r="AB212" s="155"/>
      <c r="AC212" s="155"/>
      <c r="AD212" s="155"/>
      <c r="AE212" s="156"/>
      <c r="AF212" s="154"/>
      <c r="AG212" s="155"/>
      <c r="AH212" s="155"/>
      <c r="AI212" s="155"/>
      <c r="AJ212" s="155"/>
      <c r="AK212" s="155"/>
      <c r="AL212" s="155"/>
      <c r="AM212" s="155"/>
      <c r="AN212" s="155"/>
      <c r="AO212" s="155"/>
      <c r="AP212" s="155"/>
      <c r="AQ212" s="155"/>
      <c r="AR212" s="155"/>
      <c r="AS212" s="155"/>
      <c r="AT212" s="155"/>
      <c r="AU212" s="155"/>
      <c r="AV212" s="155"/>
      <c r="AW212" s="155"/>
      <c r="AX212" s="155"/>
      <c r="AY212" s="156"/>
      <c r="AZ212" s="154"/>
      <c r="BA212" s="155"/>
      <c r="BB212" s="155"/>
      <c r="BC212" s="155"/>
      <c r="BD212" s="155"/>
      <c r="BE212" s="155"/>
      <c r="BF212" s="155"/>
      <c r="BG212" s="155"/>
      <c r="BH212" s="155"/>
      <c r="BI212" s="155"/>
      <c r="BJ212" s="155"/>
      <c r="BK212" s="155"/>
      <c r="BL212" s="155"/>
      <c r="BM212" s="155"/>
      <c r="BN212" s="155"/>
      <c r="BO212" s="155"/>
      <c r="BP212" s="155"/>
      <c r="BQ212" s="155"/>
      <c r="BR212" s="155"/>
      <c r="BS212" s="156"/>
      <c r="BT212" s="154"/>
      <c r="BU212" s="155"/>
      <c r="BV212" s="155"/>
      <c r="BW212" s="155"/>
      <c r="BX212" s="155"/>
      <c r="BY212" s="155"/>
      <c r="BZ212" s="155"/>
      <c r="CA212" s="155"/>
      <c r="CB212" s="155"/>
      <c r="CC212" s="155"/>
      <c r="CD212" s="155"/>
      <c r="CE212" s="155"/>
      <c r="CF212" s="155"/>
      <c r="CG212" s="155"/>
      <c r="CH212" s="155"/>
      <c r="CI212" s="155"/>
      <c r="CJ212" s="155"/>
      <c r="CK212" s="155"/>
      <c r="CL212" s="155"/>
      <c r="CM212" s="156"/>
    </row>
    <row r="213" spans="1:91" x14ac:dyDescent="0.3">
      <c r="A213" s="154" t="str">
        <f>IFERROR(INDEX(Lists!$J$1:$J$24,MATCH('Budget Mapping'!E213,Lists!$I$1:$I$24,0)),"")</f>
        <v/>
      </c>
      <c r="B213" s="155" t="str">
        <f>IFERROR(INDEX(Lists!$K$1:$K$24,MATCH('Budget Mapping'!E213,Lists!$I$1:$I$24,0)),"")</f>
        <v/>
      </c>
      <c r="C213" s="155"/>
      <c r="D213" s="155" t="str">
        <f>IFERROR(VLOOKUP(C213,'COA Mapping'!$A$1:$C$533,2,FALSE),"Unmapped")</f>
        <v>Unmapped</v>
      </c>
      <c r="E213" s="156" t="str">
        <f>IFERROR(VLOOKUP(C213,'COA Mapping'!$A$1:$C$533,3,FALSE),"Unmapped")</f>
        <v>Unmapped</v>
      </c>
      <c r="F213" s="157">
        <f t="shared" si="3"/>
        <v>0</v>
      </c>
      <c r="G213" s="154"/>
      <c r="H213" s="155"/>
      <c r="I213" s="155"/>
      <c r="J213" s="155"/>
      <c r="K213" s="156"/>
      <c r="L213" s="154"/>
      <c r="M213" s="155"/>
      <c r="N213" s="155"/>
      <c r="O213" s="155"/>
      <c r="P213" s="155"/>
      <c r="Q213" s="155"/>
      <c r="R213" s="155"/>
      <c r="S213" s="155"/>
      <c r="T213" s="155"/>
      <c r="U213" s="155"/>
      <c r="V213" s="155"/>
      <c r="W213" s="155"/>
      <c r="X213" s="155"/>
      <c r="Y213" s="155"/>
      <c r="Z213" s="155"/>
      <c r="AA213" s="155"/>
      <c r="AB213" s="155"/>
      <c r="AC213" s="155"/>
      <c r="AD213" s="155"/>
      <c r="AE213" s="156"/>
      <c r="AF213" s="154"/>
      <c r="AG213" s="155"/>
      <c r="AH213" s="155"/>
      <c r="AI213" s="155"/>
      <c r="AJ213" s="155"/>
      <c r="AK213" s="155"/>
      <c r="AL213" s="155"/>
      <c r="AM213" s="155"/>
      <c r="AN213" s="155"/>
      <c r="AO213" s="155"/>
      <c r="AP213" s="155"/>
      <c r="AQ213" s="155"/>
      <c r="AR213" s="155"/>
      <c r="AS213" s="155"/>
      <c r="AT213" s="155"/>
      <c r="AU213" s="155"/>
      <c r="AV213" s="155"/>
      <c r="AW213" s="155"/>
      <c r="AX213" s="155"/>
      <c r="AY213" s="156"/>
      <c r="AZ213" s="154"/>
      <c r="BA213" s="155"/>
      <c r="BB213" s="155"/>
      <c r="BC213" s="155"/>
      <c r="BD213" s="155"/>
      <c r="BE213" s="155"/>
      <c r="BF213" s="155"/>
      <c r="BG213" s="155"/>
      <c r="BH213" s="155"/>
      <c r="BI213" s="155"/>
      <c r="BJ213" s="155"/>
      <c r="BK213" s="155"/>
      <c r="BL213" s="155"/>
      <c r="BM213" s="155"/>
      <c r="BN213" s="155"/>
      <c r="BO213" s="155"/>
      <c r="BP213" s="155"/>
      <c r="BQ213" s="155"/>
      <c r="BR213" s="155"/>
      <c r="BS213" s="156"/>
      <c r="BT213" s="154"/>
      <c r="BU213" s="155"/>
      <c r="BV213" s="155"/>
      <c r="BW213" s="155"/>
      <c r="BX213" s="155"/>
      <c r="BY213" s="155"/>
      <c r="BZ213" s="155"/>
      <c r="CA213" s="155"/>
      <c r="CB213" s="155"/>
      <c r="CC213" s="155"/>
      <c r="CD213" s="155"/>
      <c r="CE213" s="155"/>
      <c r="CF213" s="155"/>
      <c r="CG213" s="155"/>
      <c r="CH213" s="155"/>
      <c r="CI213" s="155"/>
      <c r="CJ213" s="155"/>
      <c r="CK213" s="155"/>
      <c r="CL213" s="155"/>
      <c r="CM213" s="156"/>
    </row>
    <row r="214" spans="1:91" x14ac:dyDescent="0.3">
      <c r="A214" s="154" t="str">
        <f>IFERROR(INDEX(Lists!$J$1:$J$24,MATCH('Budget Mapping'!E214,Lists!$I$1:$I$24,0)),"")</f>
        <v/>
      </c>
      <c r="B214" s="155" t="str">
        <f>IFERROR(INDEX(Lists!$K$1:$K$24,MATCH('Budget Mapping'!E214,Lists!$I$1:$I$24,0)),"")</f>
        <v/>
      </c>
      <c r="C214" s="155"/>
      <c r="D214" s="155" t="str">
        <f>IFERROR(VLOOKUP(C214,'COA Mapping'!$A$1:$C$533,2,FALSE),"Unmapped")</f>
        <v>Unmapped</v>
      </c>
      <c r="E214" s="156" t="str">
        <f>IFERROR(VLOOKUP(C214,'COA Mapping'!$A$1:$C$533,3,FALSE),"Unmapped")</f>
        <v>Unmapped</v>
      </c>
      <c r="F214" s="157">
        <f t="shared" si="3"/>
        <v>0</v>
      </c>
      <c r="G214" s="154"/>
      <c r="H214" s="155"/>
      <c r="I214" s="155"/>
      <c r="J214" s="155"/>
      <c r="K214" s="156"/>
      <c r="L214" s="154"/>
      <c r="M214" s="155"/>
      <c r="N214" s="155"/>
      <c r="O214" s="155"/>
      <c r="P214" s="155"/>
      <c r="Q214" s="155"/>
      <c r="R214" s="155"/>
      <c r="S214" s="155"/>
      <c r="T214" s="155"/>
      <c r="U214" s="155"/>
      <c r="V214" s="155"/>
      <c r="W214" s="155"/>
      <c r="X214" s="155"/>
      <c r="Y214" s="155"/>
      <c r="Z214" s="155"/>
      <c r="AA214" s="155"/>
      <c r="AB214" s="155"/>
      <c r="AC214" s="155"/>
      <c r="AD214" s="155"/>
      <c r="AE214" s="156"/>
      <c r="AF214" s="154"/>
      <c r="AG214" s="155"/>
      <c r="AH214" s="155"/>
      <c r="AI214" s="155"/>
      <c r="AJ214" s="155"/>
      <c r="AK214" s="155"/>
      <c r="AL214" s="155"/>
      <c r="AM214" s="155"/>
      <c r="AN214" s="155"/>
      <c r="AO214" s="155"/>
      <c r="AP214" s="155"/>
      <c r="AQ214" s="155"/>
      <c r="AR214" s="155"/>
      <c r="AS214" s="155"/>
      <c r="AT214" s="155"/>
      <c r="AU214" s="155"/>
      <c r="AV214" s="155"/>
      <c r="AW214" s="155"/>
      <c r="AX214" s="155"/>
      <c r="AY214" s="156"/>
      <c r="AZ214" s="154"/>
      <c r="BA214" s="155"/>
      <c r="BB214" s="155"/>
      <c r="BC214" s="155"/>
      <c r="BD214" s="155"/>
      <c r="BE214" s="155"/>
      <c r="BF214" s="155"/>
      <c r="BG214" s="155"/>
      <c r="BH214" s="155"/>
      <c r="BI214" s="155"/>
      <c r="BJ214" s="155"/>
      <c r="BK214" s="155"/>
      <c r="BL214" s="155"/>
      <c r="BM214" s="155"/>
      <c r="BN214" s="155"/>
      <c r="BO214" s="155"/>
      <c r="BP214" s="155"/>
      <c r="BQ214" s="155"/>
      <c r="BR214" s="155"/>
      <c r="BS214" s="156"/>
      <c r="BT214" s="154"/>
      <c r="BU214" s="155"/>
      <c r="BV214" s="155"/>
      <c r="BW214" s="155"/>
      <c r="BX214" s="155"/>
      <c r="BY214" s="155"/>
      <c r="BZ214" s="155"/>
      <c r="CA214" s="155"/>
      <c r="CB214" s="155"/>
      <c r="CC214" s="155"/>
      <c r="CD214" s="155"/>
      <c r="CE214" s="155"/>
      <c r="CF214" s="155"/>
      <c r="CG214" s="155"/>
      <c r="CH214" s="155"/>
      <c r="CI214" s="155"/>
      <c r="CJ214" s="155"/>
      <c r="CK214" s="155"/>
      <c r="CL214" s="155"/>
      <c r="CM214" s="156"/>
    </row>
    <row r="215" spans="1:91" x14ac:dyDescent="0.3">
      <c r="A215" s="154" t="str">
        <f>IFERROR(INDEX(Lists!$J$1:$J$24,MATCH('Budget Mapping'!E215,Lists!$I$1:$I$24,0)),"")</f>
        <v/>
      </c>
      <c r="B215" s="155" t="str">
        <f>IFERROR(INDEX(Lists!$K$1:$K$24,MATCH('Budget Mapping'!E215,Lists!$I$1:$I$24,0)),"")</f>
        <v/>
      </c>
      <c r="C215" s="155"/>
      <c r="D215" s="155" t="str">
        <f>IFERROR(VLOOKUP(C215,'COA Mapping'!$A$1:$C$533,2,FALSE),"Unmapped")</f>
        <v>Unmapped</v>
      </c>
      <c r="E215" s="156" t="str">
        <f>IFERROR(VLOOKUP(C215,'COA Mapping'!$A$1:$C$533,3,FALSE),"Unmapped")</f>
        <v>Unmapped</v>
      </c>
      <c r="F215" s="157">
        <f t="shared" si="3"/>
        <v>0</v>
      </c>
      <c r="G215" s="154"/>
      <c r="H215" s="155"/>
      <c r="I215" s="155"/>
      <c r="J215" s="155"/>
      <c r="K215" s="156"/>
      <c r="L215" s="154"/>
      <c r="M215" s="155"/>
      <c r="N215" s="155"/>
      <c r="O215" s="155"/>
      <c r="P215" s="155"/>
      <c r="Q215" s="155"/>
      <c r="R215" s="155"/>
      <c r="S215" s="155"/>
      <c r="T215" s="155"/>
      <c r="U215" s="155"/>
      <c r="V215" s="155"/>
      <c r="W215" s="155"/>
      <c r="X215" s="155"/>
      <c r="Y215" s="155"/>
      <c r="Z215" s="155"/>
      <c r="AA215" s="155"/>
      <c r="AB215" s="155"/>
      <c r="AC215" s="155"/>
      <c r="AD215" s="155"/>
      <c r="AE215" s="156"/>
      <c r="AF215" s="154"/>
      <c r="AG215" s="155"/>
      <c r="AH215" s="155"/>
      <c r="AI215" s="155"/>
      <c r="AJ215" s="155"/>
      <c r="AK215" s="155"/>
      <c r="AL215" s="155"/>
      <c r="AM215" s="155"/>
      <c r="AN215" s="155"/>
      <c r="AO215" s="155"/>
      <c r="AP215" s="155"/>
      <c r="AQ215" s="155"/>
      <c r="AR215" s="155"/>
      <c r="AS215" s="155"/>
      <c r="AT215" s="155"/>
      <c r="AU215" s="155"/>
      <c r="AV215" s="155"/>
      <c r="AW215" s="155"/>
      <c r="AX215" s="155"/>
      <c r="AY215" s="156"/>
      <c r="AZ215" s="154"/>
      <c r="BA215" s="155"/>
      <c r="BB215" s="155"/>
      <c r="BC215" s="155"/>
      <c r="BD215" s="155"/>
      <c r="BE215" s="155"/>
      <c r="BF215" s="155"/>
      <c r="BG215" s="155"/>
      <c r="BH215" s="155"/>
      <c r="BI215" s="155"/>
      <c r="BJ215" s="155"/>
      <c r="BK215" s="155"/>
      <c r="BL215" s="155"/>
      <c r="BM215" s="155"/>
      <c r="BN215" s="155"/>
      <c r="BO215" s="155"/>
      <c r="BP215" s="155"/>
      <c r="BQ215" s="155"/>
      <c r="BR215" s="155"/>
      <c r="BS215" s="156"/>
      <c r="BT215" s="154"/>
      <c r="BU215" s="155"/>
      <c r="BV215" s="155"/>
      <c r="BW215" s="155"/>
      <c r="BX215" s="155"/>
      <c r="BY215" s="155"/>
      <c r="BZ215" s="155"/>
      <c r="CA215" s="155"/>
      <c r="CB215" s="155"/>
      <c r="CC215" s="155"/>
      <c r="CD215" s="155"/>
      <c r="CE215" s="155"/>
      <c r="CF215" s="155"/>
      <c r="CG215" s="155"/>
      <c r="CH215" s="155"/>
      <c r="CI215" s="155"/>
      <c r="CJ215" s="155"/>
      <c r="CK215" s="155"/>
      <c r="CL215" s="155"/>
      <c r="CM215" s="156"/>
    </row>
    <row r="216" spans="1:91" x14ac:dyDescent="0.3">
      <c r="A216" s="154" t="str">
        <f>IFERROR(INDEX(Lists!$J$1:$J$24,MATCH('Budget Mapping'!E216,Lists!$I$1:$I$24,0)),"")</f>
        <v/>
      </c>
      <c r="B216" s="155" t="str">
        <f>IFERROR(INDEX(Lists!$K$1:$K$24,MATCH('Budget Mapping'!E216,Lists!$I$1:$I$24,0)),"")</f>
        <v/>
      </c>
      <c r="C216" s="155"/>
      <c r="D216" s="155" t="str">
        <f>IFERROR(VLOOKUP(C216,'COA Mapping'!$A$1:$C$533,2,FALSE),"Unmapped")</f>
        <v>Unmapped</v>
      </c>
      <c r="E216" s="156" t="str">
        <f>IFERROR(VLOOKUP(C216,'COA Mapping'!$A$1:$C$533,3,FALSE),"Unmapped")</f>
        <v>Unmapped</v>
      </c>
      <c r="F216" s="157">
        <f t="shared" si="3"/>
        <v>0</v>
      </c>
      <c r="G216" s="154"/>
      <c r="H216" s="155"/>
      <c r="I216" s="155"/>
      <c r="J216" s="155"/>
      <c r="K216" s="156"/>
      <c r="L216" s="154"/>
      <c r="M216" s="155"/>
      <c r="N216" s="155"/>
      <c r="O216" s="155"/>
      <c r="P216" s="155"/>
      <c r="Q216" s="155"/>
      <c r="R216" s="155"/>
      <c r="S216" s="155"/>
      <c r="T216" s="155"/>
      <c r="U216" s="155"/>
      <c r="V216" s="155"/>
      <c r="W216" s="155"/>
      <c r="X216" s="155"/>
      <c r="Y216" s="155"/>
      <c r="Z216" s="155"/>
      <c r="AA216" s="155"/>
      <c r="AB216" s="155"/>
      <c r="AC216" s="155"/>
      <c r="AD216" s="155"/>
      <c r="AE216" s="156"/>
      <c r="AF216" s="154"/>
      <c r="AG216" s="155"/>
      <c r="AH216" s="155"/>
      <c r="AI216" s="155"/>
      <c r="AJ216" s="155"/>
      <c r="AK216" s="155"/>
      <c r="AL216" s="155"/>
      <c r="AM216" s="155"/>
      <c r="AN216" s="155"/>
      <c r="AO216" s="155"/>
      <c r="AP216" s="155"/>
      <c r="AQ216" s="155"/>
      <c r="AR216" s="155"/>
      <c r="AS216" s="155"/>
      <c r="AT216" s="155"/>
      <c r="AU216" s="155"/>
      <c r="AV216" s="155"/>
      <c r="AW216" s="155"/>
      <c r="AX216" s="155"/>
      <c r="AY216" s="156"/>
      <c r="AZ216" s="154"/>
      <c r="BA216" s="155"/>
      <c r="BB216" s="155"/>
      <c r="BC216" s="155"/>
      <c r="BD216" s="155"/>
      <c r="BE216" s="155"/>
      <c r="BF216" s="155"/>
      <c r="BG216" s="155"/>
      <c r="BH216" s="155"/>
      <c r="BI216" s="155"/>
      <c r="BJ216" s="155"/>
      <c r="BK216" s="155"/>
      <c r="BL216" s="155"/>
      <c r="BM216" s="155"/>
      <c r="BN216" s="155"/>
      <c r="BO216" s="155"/>
      <c r="BP216" s="155"/>
      <c r="BQ216" s="155"/>
      <c r="BR216" s="155"/>
      <c r="BS216" s="156"/>
      <c r="BT216" s="154"/>
      <c r="BU216" s="155"/>
      <c r="BV216" s="155"/>
      <c r="BW216" s="155"/>
      <c r="BX216" s="155"/>
      <c r="BY216" s="155"/>
      <c r="BZ216" s="155"/>
      <c r="CA216" s="155"/>
      <c r="CB216" s="155"/>
      <c r="CC216" s="155"/>
      <c r="CD216" s="155"/>
      <c r="CE216" s="155"/>
      <c r="CF216" s="155"/>
      <c r="CG216" s="155"/>
      <c r="CH216" s="155"/>
      <c r="CI216" s="155"/>
      <c r="CJ216" s="155"/>
      <c r="CK216" s="155"/>
      <c r="CL216" s="155"/>
      <c r="CM216" s="156"/>
    </row>
    <row r="217" spans="1:91" x14ac:dyDescent="0.3">
      <c r="A217" s="154" t="str">
        <f>IFERROR(INDEX(Lists!$J$1:$J$24,MATCH('Budget Mapping'!E217,Lists!$I$1:$I$24,0)),"")</f>
        <v/>
      </c>
      <c r="B217" s="155" t="str">
        <f>IFERROR(INDEX(Lists!$K$1:$K$24,MATCH('Budget Mapping'!E217,Lists!$I$1:$I$24,0)),"")</f>
        <v/>
      </c>
      <c r="C217" s="155"/>
      <c r="D217" s="155" t="str">
        <f>IFERROR(VLOOKUP(C217,'COA Mapping'!$A$1:$C$533,2,FALSE),"Unmapped")</f>
        <v>Unmapped</v>
      </c>
      <c r="E217" s="156" t="str">
        <f>IFERROR(VLOOKUP(C217,'COA Mapping'!$A$1:$C$533,3,FALSE),"Unmapped")</f>
        <v>Unmapped</v>
      </c>
      <c r="F217" s="157">
        <f t="shared" si="3"/>
        <v>0</v>
      </c>
      <c r="G217" s="154"/>
      <c r="H217" s="155"/>
      <c r="I217" s="155"/>
      <c r="J217" s="155"/>
      <c r="K217" s="156"/>
      <c r="L217" s="154"/>
      <c r="M217" s="155"/>
      <c r="N217" s="155"/>
      <c r="O217" s="155"/>
      <c r="P217" s="155"/>
      <c r="Q217" s="155"/>
      <c r="R217" s="155"/>
      <c r="S217" s="155"/>
      <c r="T217" s="155"/>
      <c r="U217" s="155"/>
      <c r="V217" s="155"/>
      <c r="W217" s="155"/>
      <c r="X217" s="155"/>
      <c r="Y217" s="155"/>
      <c r="Z217" s="155"/>
      <c r="AA217" s="155"/>
      <c r="AB217" s="155"/>
      <c r="AC217" s="155"/>
      <c r="AD217" s="155"/>
      <c r="AE217" s="156"/>
      <c r="AF217" s="154"/>
      <c r="AG217" s="155"/>
      <c r="AH217" s="155"/>
      <c r="AI217" s="155"/>
      <c r="AJ217" s="155"/>
      <c r="AK217" s="155"/>
      <c r="AL217" s="155"/>
      <c r="AM217" s="155"/>
      <c r="AN217" s="155"/>
      <c r="AO217" s="155"/>
      <c r="AP217" s="155"/>
      <c r="AQ217" s="155"/>
      <c r="AR217" s="155"/>
      <c r="AS217" s="155"/>
      <c r="AT217" s="155"/>
      <c r="AU217" s="155"/>
      <c r="AV217" s="155"/>
      <c r="AW217" s="155"/>
      <c r="AX217" s="155"/>
      <c r="AY217" s="156"/>
      <c r="AZ217" s="154"/>
      <c r="BA217" s="155"/>
      <c r="BB217" s="155"/>
      <c r="BC217" s="155"/>
      <c r="BD217" s="155"/>
      <c r="BE217" s="155"/>
      <c r="BF217" s="155"/>
      <c r="BG217" s="155"/>
      <c r="BH217" s="155"/>
      <c r="BI217" s="155"/>
      <c r="BJ217" s="155"/>
      <c r="BK217" s="155"/>
      <c r="BL217" s="155"/>
      <c r="BM217" s="155"/>
      <c r="BN217" s="155"/>
      <c r="BO217" s="155"/>
      <c r="BP217" s="155"/>
      <c r="BQ217" s="155"/>
      <c r="BR217" s="155"/>
      <c r="BS217" s="156"/>
      <c r="BT217" s="154"/>
      <c r="BU217" s="155"/>
      <c r="BV217" s="155"/>
      <c r="BW217" s="155"/>
      <c r="BX217" s="155"/>
      <c r="BY217" s="155"/>
      <c r="BZ217" s="155"/>
      <c r="CA217" s="155"/>
      <c r="CB217" s="155"/>
      <c r="CC217" s="155"/>
      <c r="CD217" s="155"/>
      <c r="CE217" s="155"/>
      <c r="CF217" s="155"/>
      <c r="CG217" s="155"/>
      <c r="CH217" s="155"/>
      <c r="CI217" s="155"/>
      <c r="CJ217" s="155"/>
      <c r="CK217" s="155"/>
      <c r="CL217" s="155"/>
      <c r="CM217" s="156"/>
    </row>
    <row r="218" spans="1:91" x14ac:dyDescent="0.3">
      <c r="A218" s="154" t="str">
        <f>IFERROR(INDEX(Lists!$J$1:$J$24,MATCH('Budget Mapping'!E218,Lists!$I$1:$I$24,0)),"")</f>
        <v/>
      </c>
      <c r="B218" s="155" t="str">
        <f>IFERROR(INDEX(Lists!$K$1:$K$24,MATCH('Budget Mapping'!E218,Lists!$I$1:$I$24,0)),"")</f>
        <v/>
      </c>
      <c r="C218" s="155"/>
      <c r="D218" s="155" t="str">
        <f>IFERROR(VLOOKUP(C218,'COA Mapping'!$A$1:$C$533,2,FALSE),"Unmapped")</f>
        <v>Unmapped</v>
      </c>
      <c r="E218" s="156" t="str">
        <f>IFERROR(VLOOKUP(C218,'COA Mapping'!$A$1:$C$533,3,FALSE),"Unmapped")</f>
        <v>Unmapped</v>
      </c>
      <c r="F218" s="157">
        <f t="shared" si="3"/>
        <v>0</v>
      </c>
      <c r="G218" s="154"/>
      <c r="H218" s="155"/>
      <c r="I218" s="155"/>
      <c r="J218" s="155"/>
      <c r="K218" s="156"/>
      <c r="L218" s="154"/>
      <c r="M218" s="155"/>
      <c r="N218" s="155"/>
      <c r="O218" s="155"/>
      <c r="P218" s="155"/>
      <c r="Q218" s="155"/>
      <c r="R218" s="155"/>
      <c r="S218" s="155"/>
      <c r="T218" s="155"/>
      <c r="U218" s="155"/>
      <c r="V218" s="155"/>
      <c r="W218" s="155"/>
      <c r="X218" s="155"/>
      <c r="Y218" s="155"/>
      <c r="Z218" s="155"/>
      <c r="AA218" s="155"/>
      <c r="AB218" s="155"/>
      <c r="AC218" s="155"/>
      <c r="AD218" s="155"/>
      <c r="AE218" s="156"/>
      <c r="AF218" s="154"/>
      <c r="AG218" s="155"/>
      <c r="AH218" s="155"/>
      <c r="AI218" s="155"/>
      <c r="AJ218" s="155"/>
      <c r="AK218" s="155"/>
      <c r="AL218" s="155"/>
      <c r="AM218" s="155"/>
      <c r="AN218" s="155"/>
      <c r="AO218" s="155"/>
      <c r="AP218" s="155"/>
      <c r="AQ218" s="155"/>
      <c r="AR218" s="155"/>
      <c r="AS218" s="155"/>
      <c r="AT218" s="155"/>
      <c r="AU218" s="155"/>
      <c r="AV218" s="155"/>
      <c r="AW218" s="155"/>
      <c r="AX218" s="155"/>
      <c r="AY218" s="156"/>
      <c r="AZ218" s="154"/>
      <c r="BA218" s="155"/>
      <c r="BB218" s="155"/>
      <c r="BC218" s="155"/>
      <c r="BD218" s="155"/>
      <c r="BE218" s="155"/>
      <c r="BF218" s="155"/>
      <c r="BG218" s="155"/>
      <c r="BH218" s="155"/>
      <c r="BI218" s="155"/>
      <c r="BJ218" s="155"/>
      <c r="BK218" s="155"/>
      <c r="BL218" s="155"/>
      <c r="BM218" s="155"/>
      <c r="BN218" s="155"/>
      <c r="BO218" s="155"/>
      <c r="BP218" s="155"/>
      <c r="BQ218" s="155"/>
      <c r="BR218" s="155"/>
      <c r="BS218" s="156"/>
      <c r="BT218" s="154"/>
      <c r="BU218" s="155"/>
      <c r="BV218" s="155"/>
      <c r="BW218" s="155"/>
      <c r="BX218" s="155"/>
      <c r="BY218" s="155"/>
      <c r="BZ218" s="155"/>
      <c r="CA218" s="155"/>
      <c r="CB218" s="155"/>
      <c r="CC218" s="155"/>
      <c r="CD218" s="155"/>
      <c r="CE218" s="155"/>
      <c r="CF218" s="155"/>
      <c r="CG218" s="155"/>
      <c r="CH218" s="155"/>
      <c r="CI218" s="155"/>
      <c r="CJ218" s="155"/>
      <c r="CK218" s="155"/>
      <c r="CL218" s="155"/>
      <c r="CM218" s="156"/>
    </row>
    <row r="219" spans="1:91" x14ac:dyDescent="0.3">
      <c r="A219" s="154" t="str">
        <f>IFERROR(INDEX(Lists!$J$1:$J$24,MATCH('Budget Mapping'!E219,Lists!$I$1:$I$24,0)),"")</f>
        <v/>
      </c>
      <c r="B219" s="155" t="str">
        <f>IFERROR(INDEX(Lists!$K$1:$K$24,MATCH('Budget Mapping'!E219,Lists!$I$1:$I$24,0)),"")</f>
        <v/>
      </c>
      <c r="C219" s="155"/>
      <c r="D219" s="155" t="str">
        <f>IFERROR(VLOOKUP(C219,'COA Mapping'!$A$1:$C$533,2,FALSE),"Unmapped")</f>
        <v>Unmapped</v>
      </c>
      <c r="E219" s="156" t="str">
        <f>IFERROR(VLOOKUP(C219,'COA Mapping'!$A$1:$C$533,3,FALSE),"Unmapped")</f>
        <v>Unmapped</v>
      </c>
      <c r="F219" s="157">
        <f t="shared" si="3"/>
        <v>0</v>
      </c>
      <c r="G219" s="154"/>
      <c r="H219" s="155"/>
      <c r="I219" s="155"/>
      <c r="J219" s="155"/>
      <c r="K219" s="156"/>
      <c r="L219" s="154"/>
      <c r="M219" s="155"/>
      <c r="N219" s="155"/>
      <c r="O219" s="155"/>
      <c r="P219" s="155"/>
      <c r="Q219" s="155"/>
      <c r="R219" s="155"/>
      <c r="S219" s="155"/>
      <c r="T219" s="155"/>
      <c r="U219" s="155"/>
      <c r="V219" s="155"/>
      <c r="W219" s="155"/>
      <c r="X219" s="155"/>
      <c r="Y219" s="155"/>
      <c r="Z219" s="155"/>
      <c r="AA219" s="155"/>
      <c r="AB219" s="155"/>
      <c r="AC219" s="155"/>
      <c r="AD219" s="155"/>
      <c r="AE219" s="156"/>
      <c r="AF219" s="154"/>
      <c r="AG219" s="155"/>
      <c r="AH219" s="155"/>
      <c r="AI219" s="155"/>
      <c r="AJ219" s="155"/>
      <c r="AK219" s="155"/>
      <c r="AL219" s="155"/>
      <c r="AM219" s="155"/>
      <c r="AN219" s="155"/>
      <c r="AO219" s="155"/>
      <c r="AP219" s="155"/>
      <c r="AQ219" s="155"/>
      <c r="AR219" s="155"/>
      <c r="AS219" s="155"/>
      <c r="AT219" s="155"/>
      <c r="AU219" s="155"/>
      <c r="AV219" s="155"/>
      <c r="AW219" s="155"/>
      <c r="AX219" s="155"/>
      <c r="AY219" s="156"/>
      <c r="AZ219" s="154"/>
      <c r="BA219" s="155"/>
      <c r="BB219" s="155"/>
      <c r="BC219" s="155"/>
      <c r="BD219" s="155"/>
      <c r="BE219" s="155"/>
      <c r="BF219" s="155"/>
      <c r="BG219" s="155"/>
      <c r="BH219" s="155"/>
      <c r="BI219" s="155"/>
      <c r="BJ219" s="155"/>
      <c r="BK219" s="155"/>
      <c r="BL219" s="155"/>
      <c r="BM219" s="155"/>
      <c r="BN219" s="155"/>
      <c r="BO219" s="155"/>
      <c r="BP219" s="155"/>
      <c r="BQ219" s="155"/>
      <c r="BR219" s="155"/>
      <c r="BS219" s="156"/>
      <c r="BT219" s="154"/>
      <c r="BU219" s="155"/>
      <c r="BV219" s="155"/>
      <c r="BW219" s="155"/>
      <c r="BX219" s="155"/>
      <c r="BY219" s="155"/>
      <c r="BZ219" s="155"/>
      <c r="CA219" s="155"/>
      <c r="CB219" s="155"/>
      <c r="CC219" s="155"/>
      <c r="CD219" s="155"/>
      <c r="CE219" s="155"/>
      <c r="CF219" s="155"/>
      <c r="CG219" s="155"/>
      <c r="CH219" s="155"/>
      <c r="CI219" s="155"/>
      <c r="CJ219" s="155"/>
      <c r="CK219" s="155"/>
      <c r="CL219" s="155"/>
      <c r="CM219" s="156"/>
    </row>
    <row r="220" spans="1:91" x14ac:dyDescent="0.3">
      <c r="A220" s="154" t="str">
        <f>IFERROR(INDEX(Lists!$J$1:$J$24,MATCH('Budget Mapping'!E220,Lists!$I$1:$I$24,0)),"")</f>
        <v/>
      </c>
      <c r="B220" s="155" t="str">
        <f>IFERROR(INDEX(Lists!$K$1:$K$24,MATCH('Budget Mapping'!E220,Lists!$I$1:$I$24,0)),"")</f>
        <v/>
      </c>
      <c r="C220" s="155"/>
      <c r="D220" s="155" t="str">
        <f>IFERROR(VLOOKUP(C220,'COA Mapping'!$A$1:$C$533,2,FALSE),"Unmapped")</f>
        <v>Unmapped</v>
      </c>
      <c r="E220" s="156" t="str">
        <f>IFERROR(VLOOKUP(C220,'COA Mapping'!$A$1:$C$533,3,FALSE),"Unmapped")</f>
        <v>Unmapped</v>
      </c>
      <c r="F220" s="157">
        <f t="shared" si="3"/>
        <v>0</v>
      </c>
      <c r="G220" s="154"/>
      <c r="H220" s="155"/>
      <c r="I220" s="155"/>
      <c r="J220" s="155"/>
      <c r="K220" s="156"/>
      <c r="L220" s="154"/>
      <c r="M220" s="155"/>
      <c r="N220" s="155"/>
      <c r="O220" s="155"/>
      <c r="P220" s="155"/>
      <c r="Q220" s="155"/>
      <c r="R220" s="155"/>
      <c r="S220" s="155"/>
      <c r="T220" s="155"/>
      <c r="U220" s="155"/>
      <c r="V220" s="155"/>
      <c r="W220" s="155"/>
      <c r="X220" s="155"/>
      <c r="Y220" s="155"/>
      <c r="Z220" s="155"/>
      <c r="AA220" s="155"/>
      <c r="AB220" s="155"/>
      <c r="AC220" s="155"/>
      <c r="AD220" s="155"/>
      <c r="AE220" s="156"/>
      <c r="AF220" s="154"/>
      <c r="AG220" s="155"/>
      <c r="AH220" s="155"/>
      <c r="AI220" s="155"/>
      <c r="AJ220" s="155"/>
      <c r="AK220" s="155"/>
      <c r="AL220" s="155"/>
      <c r="AM220" s="155"/>
      <c r="AN220" s="155"/>
      <c r="AO220" s="155"/>
      <c r="AP220" s="155"/>
      <c r="AQ220" s="155"/>
      <c r="AR220" s="155"/>
      <c r="AS220" s="155"/>
      <c r="AT220" s="155"/>
      <c r="AU220" s="155"/>
      <c r="AV220" s="155"/>
      <c r="AW220" s="155"/>
      <c r="AX220" s="155"/>
      <c r="AY220" s="156"/>
      <c r="AZ220" s="154"/>
      <c r="BA220" s="155"/>
      <c r="BB220" s="155"/>
      <c r="BC220" s="155"/>
      <c r="BD220" s="155"/>
      <c r="BE220" s="155"/>
      <c r="BF220" s="155"/>
      <c r="BG220" s="155"/>
      <c r="BH220" s="155"/>
      <c r="BI220" s="155"/>
      <c r="BJ220" s="155"/>
      <c r="BK220" s="155"/>
      <c r="BL220" s="155"/>
      <c r="BM220" s="155"/>
      <c r="BN220" s="155"/>
      <c r="BO220" s="155"/>
      <c r="BP220" s="155"/>
      <c r="BQ220" s="155"/>
      <c r="BR220" s="155"/>
      <c r="BS220" s="156"/>
      <c r="BT220" s="154"/>
      <c r="BU220" s="155"/>
      <c r="BV220" s="155"/>
      <c r="BW220" s="155"/>
      <c r="BX220" s="155"/>
      <c r="BY220" s="155"/>
      <c r="BZ220" s="155"/>
      <c r="CA220" s="155"/>
      <c r="CB220" s="155"/>
      <c r="CC220" s="155"/>
      <c r="CD220" s="155"/>
      <c r="CE220" s="155"/>
      <c r="CF220" s="155"/>
      <c r="CG220" s="155"/>
      <c r="CH220" s="155"/>
      <c r="CI220" s="155"/>
      <c r="CJ220" s="155"/>
      <c r="CK220" s="155"/>
      <c r="CL220" s="155"/>
      <c r="CM220" s="156"/>
    </row>
    <row r="221" spans="1:91" x14ac:dyDescent="0.3">
      <c r="A221" s="154" t="str">
        <f>IFERROR(INDEX(Lists!$J$1:$J$24,MATCH('Budget Mapping'!E221,Lists!$I$1:$I$24,0)),"")</f>
        <v/>
      </c>
      <c r="B221" s="155" t="str">
        <f>IFERROR(INDEX(Lists!$K$1:$K$24,MATCH('Budget Mapping'!E221,Lists!$I$1:$I$24,0)),"")</f>
        <v/>
      </c>
      <c r="C221" s="155"/>
      <c r="D221" s="155" t="str">
        <f>IFERROR(VLOOKUP(C221,'COA Mapping'!$A$1:$C$533,2,FALSE),"Unmapped")</f>
        <v>Unmapped</v>
      </c>
      <c r="E221" s="156" t="str">
        <f>IFERROR(VLOOKUP(C221,'COA Mapping'!$A$1:$C$533,3,FALSE),"Unmapped")</f>
        <v>Unmapped</v>
      </c>
      <c r="F221" s="157">
        <f t="shared" si="3"/>
        <v>0</v>
      </c>
      <c r="G221" s="154"/>
      <c r="H221" s="155"/>
      <c r="I221" s="155"/>
      <c r="J221" s="155"/>
      <c r="K221" s="156"/>
      <c r="L221" s="154"/>
      <c r="M221" s="155"/>
      <c r="N221" s="155"/>
      <c r="O221" s="155"/>
      <c r="P221" s="155"/>
      <c r="Q221" s="155"/>
      <c r="R221" s="155"/>
      <c r="S221" s="155"/>
      <c r="T221" s="155"/>
      <c r="U221" s="155"/>
      <c r="V221" s="155"/>
      <c r="W221" s="155"/>
      <c r="X221" s="155"/>
      <c r="Y221" s="155"/>
      <c r="Z221" s="155"/>
      <c r="AA221" s="155"/>
      <c r="AB221" s="155"/>
      <c r="AC221" s="155"/>
      <c r="AD221" s="155"/>
      <c r="AE221" s="156"/>
      <c r="AF221" s="154"/>
      <c r="AG221" s="155"/>
      <c r="AH221" s="155"/>
      <c r="AI221" s="155"/>
      <c r="AJ221" s="155"/>
      <c r="AK221" s="155"/>
      <c r="AL221" s="155"/>
      <c r="AM221" s="155"/>
      <c r="AN221" s="155"/>
      <c r="AO221" s="155"/>
      <c r="AP221" s="155"/>
      <c r="AQ221" s="155"/>
      <c r="AR221" s="155"/>
      <c r="AS221" s="155"/>
      <c r="AT221" s="155"/>
      <c r="AU221" s="155"/>
      <c r="AV221" s="155"/>
      <c r="AW221" s="155"/>
      <c r="AX221" s="155"/>
      <c r="AY221" s="156"/>
      <c r="AZ221" s="154"/>
      <c r="BA221" s="155"/>
      <c r="BB221" s="155"/>
      <c r="BC221" s="155"/>
      <c r="BD221" s="155"/>
      <c r="BE221" s="155"/>
      <c r="BF221" s="155"/>
      <c r="BG221" s="155"/>
      <c r="BH221" s="155"/>
      <c r="BI221" s="155"/>
      <c r="BJ221" s="155"/>
      <c r="BK221" s="155"/>
      <c r="BL221" s="155"/>
      <c r="BM221" s="155"/>
      <c r="BN221" s="155"/>
      <c r="BO221" s="155"/>
      <c r="BP221" s="155"/>
      <c r="BQ221" s="155"/>
      <c r="BR221" s="155"/>
      <c r="BS221" s="156"/>
      <c r="BT221" s="154"/>
      <c r="BU221" s="155"/>
      <c r="BV221" s="155"/>
      <c r="BW221" s="155"/>
      <c r="BX221" s="155"/>
      <c r="BY221" s="155"/>
      <c r="BZ221" s="155"/>
      <c r="CA221" s="155"/>
      <c r="CB221" s="155"/>
      <c r="CC221" s="155"/>
      <c r="CD221" s="155"/>
      <c r="CE221" s="155"/>
      <c r="CF221" s="155"/>
      <c r="CG221" s="155"/>
      <c r="CH221" s="155"/>
      <c r="CI221" s="155"/>
      <c r="CJ221" s="155"/>
      <c r="CK221" s="155"/>
      <c r="CL221" s="155"/>
      <c r="CM221" s="156"/>
    </row>
    <row r="222" spans="1:91" x14ac:dyDescent="0.3">
      <c r="A222" s="154" t="str">
        <f>IFERROR(INDEX(Lists!$J$1:$J$24,MATCH('Budget Mapping'!E222,Lists!$I$1:$I$24,0)),"")</f>
        <v/>
      </c>
      <c r="B222" s="155" t="str">
        <f>IFERROR(INDEX(Lists!$K$1:$K$24,MATCH('Budget Mapping'!E222,Lists!$I$1:$I$24,0)),"")</f>
        <v/>
      </c>
      <c r="C222" s="155"/>
      <c r="D222" s="155" t="str">
        <f>IFERROR(VLOOKUP(C222,'COA Mapping'!$A$1:$C$533,2,FALSE),"Unmapped")</f>
        <v>Unmapped</v>
      </c>
      <c r="E222" s="156" t="str">
        <f>IFERROR(VLOOKUP(C222,'COA Mapping'!$A$1:$C$533,3,FALSE),"Unmapped")</f>
        <v>Unmapped</v>
      </c>
      <c r="F222" s="157">
        <f t="shared" si="3"/>
        <v>0</v>
      </c>
      <c r="G222" s="154"/>
      <c r="H222" s="155"/>
      <c r="I222" s="155"/>
      <c r="J222" s="155"/>
      <c r="K222" s="156"/>
      <c r="L222" s="154"/>
      <c r="M222" s="155"/>
      <c r="N222" s="155"/>
      <c r="O222" s="155"/>
      <c r="P222" s="155"/>
      <c r="Q222" s="155"/>
      <c r="R222" s="155"/>
      <c r="S222" s="155"/>
      <c r="T222" s="155"/>
      <c r="U222" s="155"/>
      <c r="V222" s="155"/>
      <c r="W222" s="155"/>
      <c r="X222" s="155"/>
      <c r="Y222" s="155"/>
      <c r="Z222" s="155"/>
      <c r="AA222" s="155"/>
      <c r="AB222" s="155"/>
      <c r="AC222" s="155"/>
      <c r="AD222" s="155"/>
      <c r="AE222" s="156"/>
      <c r="AF222" s="154"/>
      <c r="AG222" s="155"/>
      <c r="AH222" s="155"/>
      <c r="AI222" s="155"/>
      <c r="AJ222" s="155"/>
      <c r="AK222" s="155"/>
      <c r="AL222" s="155"/>
      <c r="AM222" s="155"/>
      <c r="AN222" s="155"/>
      <c r="AO222" s="155"/>
      <c r="AP222" s="155"/>
      <c r="AQ222" s="155"/>
      <c r="AR222" s="155"/>
      <c r="AS222" s="155"/>
      <c r="AT222" s="155"/>
      <c r="AU222" s="155"/>
      <c r="AV222" s="155"/>
      <c r="AW222" s="155"/>
      <c r="AX222" s="155"/>
      <c r="AY222" s="156"/>
      <c r="AZ222" s="154"/>
      <c r="BA222" s="155"/>
      <c r="BB222" s="155"/>
      <c r="BC222" s="155"/>
      <c r="BD222" s="155"/>
      <c r="BE222" s="155"/>
      <c r="BF222" s="155"/>
      <c r="BG222" s="155"/>
      <c r="BH222" s="155"/>
      <c r="BI222" s="155"/>
      <c r="BJ222" s="155"/>
      <c r="BK222" s="155"/>
      <c r="BL222" s="155"/>
      <c r="BM222" s="155"/>
      <c r="BN222" s="155"/>
      <c r="BO222" s="155"/>
      <c r="BP222" s="155"/>
      <c r="BQ222" s="155"/>
      <c r="BR222" s="155"/>
      <c r="BS222" s="156"/>
      <c r="BT222" s="154"/>
      <c r="BU222" s="155"/>
      <c r="BV222" s="155"/>
      <c r="BW222" s="155"/>
      <c r="BX222" s="155"/>
      <c r="BY222" s="155"/>
      <c r="BZ222" s="155"/>
      <c r="CA222" s="155"/>
      <c r="CB222" s="155"/>
      <c r="CC222" s="155"/>
      <c r="CD222" s="155"/>
      <c r="CE222" s="155"/>
      <c r="CF222" s="155"/>
      <c r="CG222" s="155"/>
      <c r="CH222" s="155"/>
      <c r="CI222" s="155"/>
      <c r="CJ222" s="155"/>
      <c r="CK222" s="155"/>
      <c r="CL222" s="155"/>
      <c r="CM222" s="156"/>
    </row>
    <row r="223" spans="1:91" x14ac:dyDescent="0.3">
      <c r="A223" s="154" t="str">
        <f>IFERROR(INDEX(Lists!$J$1:$J$24,MATCH('Budget Mapping'!E223,Lists!$I$1:$I$24,0)),"")</f>
        <v/>
      </c>
      <c r="B223" s="155" t="str">
        <f>IFERROR(INDEX(Lists!$K$1:$K$24,MATCH('Budget Mapping'!E223,Lists!$I$1:$I$24,0)),"")</f>
        <v/>
      </c>
      <c r="C223" s="155"/>
      <c r="D223" s="155" t="str">
        <f>IFERROR(VLOOKUP(C223,'COA Mapping'!$A$1:$C$533,2,FALSE),"Unmapped")</f>
        <v>Unmapped</v>
      </c>
      <c r="E223" s="156" t="str">
        <f>IFERROR(VLOOKUP(C223,'COA Mapping'!$A$1:$C$533,3,FALSE),"Unmapped")</f>
        <v>Unmapped</v>
      </c>
      <c r="F223" s="157">
        <f t="shared" si="3"/>
        <v>0</v>
      </c>
      <c r="G223" s="154"/>
      <c r="H223" s="155"/>
      <c r="I223" s="155"/>
      <c r="J223" s="155"/>
      <c r="K223" s="156"/>
      <c r="L223" s="154"/>
      <c r="M223" s="155"/>
      <c r="N223" s="155"/>
      <c r="O223" s="155"/>
      <c r="P223" s="155"/>
      <c r="Q223" s="155"/>
      <c r="R223" s="155"/>
      <c r="S223" s="155"/>
      <c r="T223" s="155"/>
      <c r="U223" s="155"/>
      <c r="V223" s="155"/>
      <c r="W223" s="155"/>
      <c r="X223" s="155"/>
      <c r="Y223" s="155"/>
      <c r="Z223" s="155"/>
      <c r="AA223" s="155"/>
      <c r="AB223" s="155"/>
      <c r="AC223" s="155"/>
      <c r="AD223" s="155"/>
      <c r="AE223" s="156"/>
      <c r="AF223" s="154"/>
      <c r="AG223" s="155"/>
      <c r="AH223" s="155"/>
      <c r="AI223" s="155"/>
      <c r="AJ223" s="155"/>
      <c r="AK223" s="155"/>
      <c r="AL223" s="155"/>
      <c r="AM223" s="155"/>
      <c r="AN223" s="155"/>
      <c r="AO223" s="155"/>
      <c r="AP223" s="155"/>
      <c r="AQ223" s="155"/>
      <c r="AR223" s="155"/>
      <c r="AS223" s="155"/>
      <c r="AT223" s="155"/>
      <c r="AU223" s="155"/>
      <c r="AV223" s="155"/>
      <c r="AW223" s="155"/>
      <c r="AX223" s="155"/>
      <c r="AY223" s="156"/>
      <c r="AZ223" s="154"/>
      <c r="BA223" s="155"/>
      <c r="BB223" s="155"/>
      <c r="BC223" s="155"/>
      <c r="BD223" s="155"/>
      <c r="BE223" s="155"/>
      <c r="BF223" s="155"/>
      <c r="BG223" s="155"/>
      <c r="BH223" s="155"/>
      <c r="BI223" s="155"/>
      <c r="BJ223" s="155"/>
      <c r="BK223" s="155"/>
      <c r="BL223" s="155"/>
      <c r="BM223" s="155"/>
      <c r="BN223" s="155"/>
      <c r="BO223" s="155"/>
      <c r="BP223" s="155"/>
      <c r="BQ223" s="155"/>
      <c r="BR223" s="155"/>
      <c r="BS223" s="156"/>
      <c r="BT223" s="154"/>
      <c r="BU223" s="155"/>
      <c r="BV223" s="155"/>
      <c r="BW223" s="155"/>
      <c r="BX223" s="155"/>
      <c r="BY223" s="155"/>
      <c r="BZ223" s="155"/>
      <c r="CA223" s="155"/>
      <c r="CB223" s="155"/>
      <c r="CC223" s="155"/>
      <c r="CD223" s="155"/>
      <c r="CE223" s="155"/>
      <c r="CF223" s="155"/>
      <c r="CG223" s="155"/>
      <c r="CH223" s="155"/>
      <c r="CI223" s="155"/>
      <c r="CJ223" s="155"/>
      <c r="CK223" s="155"/>
      <c r="CL223" s="155"/>
      <c r="CM223" s="156"/>
    </row>
    <row r="224" spans="1:91" x14ac:dyDescent="0.3">
      <c r="A224" s="154" t="str">
        <f>IFERROR(INDEX(Lists!$J$1:$J$24,MATCH('Budget Mapping'!E224,Lists!$I$1:$I$24,0)),"")</f>
        <v/>
      </c>
      <c r="B224" s="155" t="str">
        <f>IFERROR(INDEX(Lists!$K$1:$K$24,MATCH('Budget Mapping'!E224,Lists!$I$1:$I$24,0)),"")</f>
        <v/>
      </c>
      <c r="C224" s="155"/>
      <c r="D224" s="155" t="str">
        <f>IFERROR(VLOOKUP(C224,'COA Mapping'!$A$1:$C$533,2,FALSE),"Unmapped")</f>
        <v>Unmapped</v>
      </c>
      <c r="E224" s="156" t="str">
        <f>IFERROR(VLOOKUP(C224,'COA Mapping'!$A$1:$C$533,3,FALSE),"Unmapped")</f>
        <v>Unmapped</v>
      </c>
      <c r="F224" s="157">
        <f t="shared" si="3"/>
        <v>0</v>
      </c>
      <c r="G224" s="154"/>
      <c r="H224" s="155"/>
      <c r="I224" s="155"/>
      <c r="J224" s="155"/>
      <c r="K224" s="156"/>
      <c r="L224" s="154"/>
      <c r="M224" s="155"/>
      <c r="N224" s="155"/>
      <c r="O224" s="155"/>
      <c r="P224" s="155"/>
      <c r="Q224" s="155"/>
      <c r="R224" s="155"/>
      <c r="S224" s="155"/>
      <c r="T224" s="155"/>
      <c r="U224" s="155"/>
      <c r="V224" s="155"/>
      <c r="W224" s="155"/>
      <c r="X224" s="155"/>
      <c r="Y224" s="155"/>
      <c r="Z224" s="155"/>
      <c r="AA224" s="155"/>
      <c r="AB224" s="155"/>
      <c r="AC224" s="155"/>
      <c r="AD224" s="155"/>
      <c r="AE224" s="156"/>
      <c r="AF224" s="154"/>
      <c r="AG224" s="155"/>
      <c r="AH224" s="155"/>
      <c r="AI224" s="155"/>
      <c r="AJ224" s="155"/>
      <c r="AK224" s="155"/>
      <c r="AL224" s="155"/>
      <c r="AM224" s="155"/>
      <c r="AN224" s="155"/>
      <c r="AO224" s="155"/>
      <c r="AP224" s="155"/>
      <c r="AQ224" s="155"/>
      <c r="AR224" s="155"/>
      <c r="AS224" s="155"/>
      <c r="AT224" s="155"/>
      <c r="AU224" s="155"/>
      <c r="AV224" s="155"/>
      <c r="AW224" s="155"/>
      <c r="AX224" s="155"/>
      <c r="AY224" s="156"/>
      <c r="AZ224" s="154"/>
      <c r="BA224" s="155"/>
      <c r="BB224" s="155"/>
      <c r="BC224" s="155"/>
      <c r="BD224" s="155"/>
      <c r="BE224" s="155"/>
      <c r="BF224" s="155"/>
      <c r="BG224" s="155"/>
      <c r="BH224" s="155"/>
      <c r="BI224" s="155"/>
      <c r="BJ224" s="155"/>
      <c r="BK224" s="155"/>
      <c r="BL224" s="155"/>
      <c r="BM224" s="155"/>
      <c r="BN224" s="155"/>
      <c r="BO224" s="155"/>
      <c r="BP224" s="155"/>
      <c r="BQ224" s="155"/>
      <c r="BR224" s="155"/>
      <c r="BS224" s="156"/>
      <c r="BT224" s="154"/>
      <c r="BU224" s="155"/>
      <c r="BV224" s="155"/>
      <c r="BW224" s="155"/>
      <c r="BX224" s="155"/>
      <c r="BY224" s="155"/>
      <c r="BZ224" s="155"/>
      <c r="CA224" s="155"/>
      <c r="CB224" s="155"/>
      <c r="CC224" s="155"/>
      <c r="CD224" s="155"/>
      <c r="CE224" s="155"/>
      <c r="CF224" s="155"/>
      <c r="CG224" s="155"/>
      <c r="CH224" s="155"/>
      <c r="CI224" s="155"/>
      <c r="CJ224" s="155"/>
      <c r="CK224" s="155"/>
      <c r="CL224" s="155"/>
      <c r="CM224" s="156"/>
    </row>
    <row r="225" spans="1:91" x14ac:dyDescent="0.3">
      <c r="A225" s="154" t="str">
        <f>IFERROR(INDEX(Lists!$J$1:$J$24,MATCH('Budget Mapping'!E225,Lists!$I$1:$I$24,0)),"")</f>
        <v/>
      </c>
      <c r="B225" s="155" t="str">
        <f>IFERROR(INDEX(Lists!$K$1:$K$24,MATCH('Budget Mapping'!E225,Lists!$I$1:$I$24,0)),"")</f>
        <v/>
      </c>
      <c r="C225" s="155"/>
      <c r="D225" s="155" t="str">
        <f>IFERROR(VLOOKUP(C225,'COA Mapping'!$A$1:$C$533,2,FALSE),"Unmapped")</f>
        <v>Unmapped</v>
      </c>
      <c r="E225" s="156" t="str">
        <f>IFERROR(VLOOKUP(C225,'COA Mapping'!$A$1:$C$533,3,FALSE),"Unmapped")</f>
        <v>Unmapped</v>
      </c>
      <c r="F225" s="157">
        <f t="shared" si="3"/>
        <v>0</v>
      </c>
      <c r="G225" s="154"/>
      <c r="H225" s="155"/>
      <c r="I225" s="155"/>
      <c r="J225" s="155"/>
      <c r="K225" s="156"/>
      <c r="L225" s="154"/>
      <c r="M225" s="155"/>
      <c r="N225" s="155"/>
      <c r="O225" s="155"/>
      <c r="P225" s="155"/>
      <c r="Q225" s="155"/>
      <c r="R225" s="155"/>
      <c r="S225" s="155"/>
      <c r="T225" s="155"/>
      <c r="U225" s="155"/>
      <c r="V225" s="155"/>
      <c r="W225" s="155"/>
      <c r="X225" s="155"/>
      <c r="Y225" s="155"/>
      <c r="Z225" s="155"/>
      <c r="AA225" s="155"/>
      <c r="AB225" s="155"/>
      <c r="AC225" s="155"/>
      <c r="AD225" s="155"/>
      <c r="AE225" s="156"/>
      <c r="AF225" s="154"/>
      <c r="AG225" s="155"/>
      <c r="AH225" s="155"/>
      <c r="AI225" s="155"/>
      <c r="AJ225" s="155"/>
      <c r="AK225" s="155"/>
      <c r="AL225" s="155"/>
      <c r="AM225" s="155"/>
      <c r="AN225" s="155"/>
      <c r="AO225" s="155"/>
      <c r="AP225" s="155"/>
      <c r="AQ225" s="155"/>
      <c r="AR225" s="155"/>
      <c r="AS225" s="155"/>
      <c r="AT225" s="155"/>
      <c r="AU225" s="155"/>
      <c r="AV225" s="155"/>
      <c r="AW225" s="155"/>
      <c r="AX225" s="155"/>
      <c r="AY225" s="156"/>
      <c r="AZ225" s="154"/>
      <c r="BA225" s="155"/>
      <c r="BB225" s="155"/>
      <c r="BC225" s="155"/>
      <c r="BD225" s="155"/>
      <c r="BE225" s="155"/>
      <c r="BF225" s="155"/>
      <c r="BG225" s="155"/>
      <c r="BH225" s="155"/>
      <c r="BI225" s="155"/>
      <c r="BJ225" s="155"/>
      <c r="BK225" s="155"/>
      <c r="BL225" s="155"/>
      <c r="BM225" s="155"/>
      <c r="BN225" s="155"/>
      <c r="BO225" s="155"/>
      <c r="BP225" s="155"/>
      <c r="BQ225" s="155"/>
      <c r="BR225" s="155"/>
      <c r="BS225" s="156"/>
      <c r="BT225" s="154"/>
      <c r="BU225" s="155"/>
      <c r="BV225" s="155"/>
      <c r="BW225" s="155"/>
      <c r="BX225" s="155"/>
      <c r="BY225" s="155"/>
      <c r="BZ225" s="155"/>
      <c r="CA225" s="155"/>
      <c r="CB225" s="155"/>
      <c r="CC225" s="155"/>
      <c r="CD225" s="155"/>
      <c r="CE225" s="155"/>
      <c r="CF225" s="155"/>
      <c r="CG225" s="155"/>
      <c r="CH225" s="155"/>
      <c r="CI225" s="155"/>
      <c r="CJ225" s="155"/>
      <c r="CK225" s="155"/>
      <c r="CL225" s="155"/>
      <c r="CM225" s="156"/>
    </row>
    <row r="226" spans="1:91" x14ac:dyDescent="0.3">
      <c r="A226" s="154" t="str">
        <f>IFERROR(INDEX(Lists!$J$1:$J$24,MATCH('Budget Mapping'!E226,Lists!$I$1:$I$24,0)),"")</f>
        <v/>
      </c>
      <c r="B226" s="155" t="str">
        <f>IFERROR(INDEX(Lists!$K$1:$K$24,MATCH('Budget Mapping'!E226,Lists!$I$1:$I$24,0)),"")</f>
        <v/>
      </c>
      <c r="C226" s="155"/>
      <c r="D226" s="155" t="str">
        <f>IFERROR(VLOOKUP(C226,'COA Mapping'!$A$1:$C$533,2,FALSE),"Unmapped")</f>
        <v>Unmapped</v>
      </c>
      <c r="E226" s="156" t="str">
        <f>IFERROR(VLOOKUP(C226,'COA Mapping'!$A$1:$C$533,3,FALSE),"Unmapped")</f>
        <v>Unmapped</v>
      </c>
      <c r="F226" s="157">
        <f t="shared" si="3"/>
        <v>0</v>
      </c>
      <c r="G226" s="154"/>
      <c r="H226" s="155"/>
      <c r="I226" s="155"/>
      <c r="J226" s="155"/>
      <c r="K226" s="156"/>
      <c r="L226" s="154"/>
      <c r="M226" s="155"/>
      <c r="N226" s="155"/>
      <c r="O226" s="155"/>
      <c r="P226" s="155"/>
      <c r="Q226" s="155"/>
      <c r="R226" s="155"/>
      <c r="S226" s="155"/>
      <c r="T226" s="155"/>
      <c r="U226" s="155"/>
      <c r="V226" s="155"/>
      <c r="W226" s="155"/>
      <c r="X226" s="155"/>
      <c r="Y226" s="155"/>
      <c r="Z226" s="155"/>
      <c r="AA226" s="155"/>
      <c r="AB226" s="155"/>
      <c r="AC226" s="155"/>
      <c r="AD226" s="155"/>
      <c r="AE226" s="156"/>
      <c r="AF226" s="154"/>
      <c r="AG226" s="155"/>
      <c r="AH226" s="155"/>
      <c r="AI226" s="155"/>
      <c r="AJ226" s="155"/>
      <c r="AK226" s="155"/>
      <c r="AL226" s="155"/>
      <c r="AM226" s="155"/>
      <c r="AN226" s="155"/>
      <c r="AO226" s="155"/>
      <c r="AP226" s="155"/>
      <c r="AQ226" s="155"/>
      <c r="AR226" s="155"/>
      <c r="AS226" s="155"/>
      <c r="AT226" s="155"/>
      <c r="AU226" s="155"/>
      <c r="AV226" s="155"/>
      <c r="AW226" s="155"/>
      <c r="AX226" s="155"/>
      <c r="AY226" s="156"/>
      <c r="AZ226" s="154"/>
      <c r="BA226" s="155"/>
      <c r="BB226" s="155"/>
      <c r="BC226" s="155"/>
      <c r="BD226" s="155"/>
      <c r="BE226" s="155"/>
      <c r="BF226" s="155"/>
      <c r="BG226" s="155"/>
      <c r="BH226" s="155"/>
      <c r="BI226" s="155"/>
      <c r="BJ226" s="155"/>
      <c r="BK226" s="155"/>
      <c r="BL226" s="155"/>
      <c r="BM226" s="155"/>
      <c r="BN226" s="155"/>
      <c r="BO226" s="155"/>
      <c r="BP226" s="155"/>
      <c r="BQ226" s="155"/>
      <c r="BR226" s="155"/>
      <c r="BS226" s="156"/>
      <c r="BT226" s="154"/>
      <c r="BU226" s="155"/>
      <c r="BV226" s="155"/>
      <c r="BW226" s="155"/>
      <c r="BX226" s="155"/>
      <c r="BY226" s="155"/>
      <c r="BZ226" s="155"/>
      <c r="CA226" s="155"/>
      <c r="CB226" s="155"/>
      <c r="CC226" s="155"/>
      <c r="CD226" s="155"/>
      <c r="CE226" s="155"/>
      <c r="CF226" s="155"/>
      <c r="CG226" s="155"/>
      <c r="CH226" s="155"/>
      <c r="CI226" s="155"/>
      <c r="CJ226" s="155"/>
      <c r="CK226" s="155"/>
      <c r="CL226" s="155"/>
      <c r="CM226" s="156"/>
    </row>
    <row r="227" spans="1:91" x14ac:dyDescent="0.3">
      <c r="A227" s="154" t="str">
        <f>IFERROR(INDEX(Lists!$J$1:$J$24,MATCH('Budget Mapping'!E227,Lists!$I$1:$I$24,0)),"")</f>
        <v/>
      </c>
      <c r="B227" s="155" t="str">
        <f>IFERROR(INDEX(Lists!$K$1:$K$24,MATCH('Budget Mapping'!E227,Lists!$I$1:$I$24,0)),"")</f>
        <v/>
      </c>
      <c r="C227" s="155"/>
      <c r="D227" s="155" t="str">
        <f>IFERROR(VLOOKUP(C227,'COA Mapping'!$A$1:$C$533,2,FALSE),"Unmapped")</f>
        <v>Unmapped</v>
      </c>
      <c r="E227" s="156" t="str">
        <f>IFERROR(VLOOKUP(C227,'COA Mapping'!$A$1:$C$533,3,FALSE),"Unmapped")</f>
        <v>Unmapped</v>
      </c>
      <c r="F227" s="157">
        <f t="shared" si="3"/>
        <v>0</v>
      </c>
      <c r="G227" s="154"/>
      <c r="H227" s="155"/>
      <c r="I227" s="155"/>
      <c r="J227" s="155"/>
      <c r="K227" s="156"/>
      <c r="L227" s="154"/>
      <c r="M227" s="155"/>
      <c r="N227" s="155"/>
      <c r="O227" s="155"/>
      <c r="P227" s="155"/>
      <c r="Q227" s="155"/>
      <c r="R227" s="155"/>
      <c r="S227" s="155"/>
      <c r="T227" s="155"/>
      <c r="U227" s="155"/>
      <c r="V227" s="155"/>
      <c r="W227" s="155"/>
      <c r="X227" s="155"/>
      <c r="Y227" s="155"/>
      <c r="Z227" s="155"/>
      <c r="AA227" s="155"/>
      <c r="AB227" s="155"/>
      <c r="AC227" s="155"/>
      <c r="AD227" s="155"/>
      <c r="AE227" s="156"/>
      <c r="AF227" s="154"/>
      <c r="AG227" s="155"/>
      <c r="AH227" s="155"/>
      <c r="AI227" s="155"/>
      <c r="AJ227" s="155"/>
      <c r="AK227" s="155"/>
      <c r="AL227" s="155"/>
      <c r="AM227" s="155"/>
      <c r="AN227" s="155"/>
      <c r="AO227" s="155"/>
      <c r="AP227" s="155"/>
      <c r="AQ227" s="155"/>
      <c r="AR227" s="155"/>
      <c r="AS227" s="155"/>
      <c r="AT227" s="155"/>
      <c r="AU227" s="155"/>
      <c r="AV227" s="155"/>
      <c r="AW227" s="155"/>
      <c r="AX227" s="155"/>
      <c r="AY227" s="156"/>
      <c r="AZ227" s="154"/>
      <c r="BA227" s="155"/>
      <c r="BB227" s="155"/>
      <c r="BC227" s="155"/>
      <c r="BD227" s="155"/>
      <c r="BE227" s="155"/>
      <c r="BF227" s="155"/>
      <c r="BG227" s="155"/>
      <c r="BH227" s="155"/>
      <c r="BI227" s="155"/>
      <c r="BJ227" s="155"/>
      <c r="BK227" s="155"/>
      <c r="BL227" s="155"/>
      <c r="BM227" s="155"/>
      <c r="BN227" s="155"/>
      <c r="BO227" s="155"/>
      <c r="BP227" s="155"/>
      <c r="BQ227" s="155"/>
      <c r="BR227" s="155"/>
      <c r="BS227" s="156"/>
      <c r="BT227" s="154"/>
      <c r="BU227" s="155"/>
      <c r="BV227" s="155"/>
      <c r="BW227" s="155"/>
      <c r="BX227" s="155"/>
      <c r="BY227" s="155"/>
      <c r="BZ227" s="155"/>
      <c r="CA227" s="155"/>
      <c r="CB227" s="155"/>
      <c r="CC227" s="155"/>
      <c r="CD227" s="155"/>
      <c r="CE227" s="155"/>
      <c r="CF227" s="155"/>
      <c r="CG227" s="155"/>
      <c r="CH227" s="155"/>
      <c r="CI227" s="155"/>
      <c r="CJ227" s="155"/>
      <c r="CK227" s="155"/>
      <c r="CL227" s="155"/>
      <c r="CM227" s="156"/>
    </row>
    <row r="228" spans="1:91" x14ac:dyDescent="0.3">
      <c r="A228" s="154" t="str">
        <f>IFERROR(INDEX(Lists!$J$1:$J$24,MATCH('Budget Mapping'!E228,Lists!$I$1:$I$24,0)),"")</f>
        <v/>
      </c>
      <c r="B228" s="155" t="str">
        <f>IFERROR(INDEX(Lists!$K$1:$K$24,MATCH('Budget Mapping'!E228,Lists!$I$1:$I$24,0)),"")</f>
        <v/>
      </c>
      <c r="C228" s="155"/>
      <c r="D228" s="155" t="str">
        <f>IFERROR(VLOOKUP(C228,'COA Mapping'!$A$1:$C$533,2,FALSE),"Unmapped")</f>
        <v>Unmapped</v>
      </c>
      <c r="E228" s="156" t="str">
        <f>IFERROR(VLOOKUP(C228,'COA Mapping'!$A$1:$C$533,3,FALSE),"Unmapped")</f>
        <v>Unmapped</v>
      </c>
      <c r="F228" s="157">
        <f t="shared" si="3"/>
        <v>0</v>
      </c>
      <c r="G228" s="154"/>
      <c r="H228" s="155"/>
      <c r="I228" s="155"/>
      <c r="J228" s="155"/>
      <c r="K228" s="156"/>
      <c r="L228" s="154"/>
      <c r="M228" s="155"/>
      <c r="N228" s="155"/>
      <c r="O228" s="155"/>
      <c r="P228" s="155"/>
      <c r="Q228" s="155"/>
      <c r="R228" s="155"/>
      <c r="S228" s="155"/>
      <c r="T228" s="155"/>
      <c r="U228" s="155"/>
      <c r="V228" s="155"/>
      <c r="W228" s="155"/>
      <c r="X228" s="155"/>
      <c r="Y228" s="155"/>
      <c r="Z228" s="155"/>
      <c r="AA228" s="155"/>
      <c r="AB228" s="155"/>
      <c r="AC228" s="155"/>
      <c r="AD228" s="155"/>
      <c r="AE228" s="156"/>
      <c r="AF228" s="154"/>
      <c r="AG228" s="155"/>
      <c r="AH228" s="155"/>
      <c r="AI228" s="155"/>
      <c r="AJ228" s="155"/>
      <c r="AK228" s="155"/>
      <c r="AL228" s="155"/>
      <c r="AM228" s="155"/>
      <c r="AN228" s="155"/>
      <c r="AO228" s="155"/>
      <c r="AP228" s="155"/>
      <c r="AQ228" s="155"/>
      <c r="AR228" s="155"/>
      <c r="AS228" s="155"/>
      <c r="AT228" s="155"/>
      <c r="AU228" s="155"/>
      <c r="AV228" s="155"/>
      <c r="AW228" s="155"/>
      <c r="AX228" s="155"/>
      <c r="AY228" s="156"/>
      <c r="AZ228" s="154"/>
      <c r="BA228" s="155"/>
      <c r="BB228" s="155"/>
      <c r="BC228" s="155"/>
      <c r="BD228" s="155"/>
      <c r="BE228" s="155"/>
      <c r="BF228" s="155"/>
      <c r="BG228" s="155"/>
      <c r="BH228" s="155"/>
      <c r="BI228" s="155"/>
      <c r="BJ228" s="155"/>
      <c r="BK228" s="155"/>
      <c r="BL228" s="155"/>
      <c r="BM228" s="155"/>
      <c r="BN228" s="155"/>
      <c r="BO228" s="155"/>
      <c r="BP228" s="155"/>
      <c r="BQ228" s="155"/>
      <c r="BR228" s="155"/>
      <c r="BS228" s="156"/>
      <c r="BT228" s="154"/>
      <c r="BU228" s="155"/>
      <c r="BV228" s="155"/>
      <c r="BW228" s="155"/>
      <c r="BX228" s="155"/>
      <c r="BY228" s="155"/>
      <c r="BZ228" s="155"/>
      <c r="CA228" s="155"/>
      <c r="CB228" s="155"/>
      <c r="CC228" s="155"/>
      <c r="CD228" s="155"/>
      <c r="CE228" s="155"/>
      <c r="CF228" s="155"/>
      <c r="CG228" s="155"/>
      <c r="CH228" s="155"/>
      <c r="CI228" s="155"/>
      <c r="CJ228" s="155"/>
      <c r="CK228" s="155"/>
      <c r="CL228" s="155"/>
      <c r="CM228" s="156"/>
    </row>
    <row r="229" spans="1:91" x14ac:dyDescent="0.3">
      <c r="A229" s="154" t="str">
        <f>IFERROR(INDEX(Lists!$J$1:$J$24,MATCH('Budget Mapping'!E229,Lists!$I$1:$I$24,0)),"")</f>
        <v/>
      </c>
      <c r="B229" s="155" t="str">
        <f>IFERROR(INDEX(Lists!$K$1:$K$24,MATCH('Budget Mapping'!E229,Lists!$I$1:$I$24,0)),"")</f>
        <v/>
      </c>
      <c r="C229" s="155"/>
      <c r="D229" s="155" t="str">
        <f>IFERROR(VLOOKUP(C229,'COA Mapping'!$A$1:$C$533,2,FALSE),"Unmapped")</f>
        <v>Unmapped</v>
      </c>
      <c r="E229" s="156" t="str">
        <f>IFERROR(VLOOKUP(C229,'COA Mapping'!$A$1:$C$533,3,FALSE),"Unmapped")</f>
        <v>Unmapped</v>
      </c>
      <c r="F229" s="157">
        <f t="shared" si="3"/>
        <v>0</v>
      </c>
      <c r="G229" s="154"/>
      <c r="H229" s="155"/>
      <c r="I229" s="155"/>
      <c r="J229" s="155"/>
      <c r="K229" s="156"/>
      <c r="L229" s="154"/>
      <c r="M229" s="155"/>
      <c r="N229" s="155"/>
      <c r="O229" s="155"/>
      <c r="P229" s="155"/>
      <c r="Q229" s="155"/>
      <c r="R229" s="155"/>
      <c r="S229" s="155"/>
      <c r="T229" s="155"/>
      <c r="U229" s="155"/>
      <c r="V229" s="155"/>
      <c r="W229" s="155"/>
      <c r="X229" s="155"/>
      <c r="Y229" s="155"/>
      <c r="Z229" s="155"/>
      <c r="AA229" s="155"/>
      <c r="AB229" s="155"/>
      <c r="AC229" s="155"/>
      <c r="AD229" s="155"/>
      <c r="AE229" s="156"/>
      <c r="AF229" s="154"/>
      <c r="AG229" s="155"/>
      <c r="AH229" s="155"/>
      <c r="AI229" s="155"/>
      <c r="AJ229" s="155"/>
      <c r="AK229" s="155"/>
      <c r="AL229" s="155"/>
      <c r="AM229" s="155"/>
      <c r="AN229" s="155"/>
      <c r="AO229" s="155"/>
      <c r="AP229" s="155"/>
      <c r="AQ229" s="155"/>
      <c r="AR229" s="155"/>
      <c r="AS229" s="155"/>
      <c r="AT229" s="155"/>
      <c r="AU229" s="155"/>
      <c r="AV229" s="155"/>
      <c r="AW229" s="155"/>
      <c r="AX229" s="155"/>
      <c r="AY229" s="156"/>
      <c r="AZ229" s="154"/>
      <c r="BA229" s="155"/>
      <c r="BB229" s="155"/>
      <c r="BC229" s="155"/>
      <c r="BD229" s="155"/>
      <c r="BE229" s="155"/>
      <c r="BF229" s="155"/>
      <c r="BG229" s="155"/>
      <c r="BH229" s="155"/>
      <c r="BI229" s="155"/>
      <c r="BJ229" s="155"/>
      <c r="BK229" s="155"/>
      <c r="BL229" s="155"/>
      <c r="BM229" s="155"/>
      <c r="BN229" s="155"/>
      <c r="BO229" s="155"/>
      <c r="BP229" s="155"/>
      <c r="BQ229" s="155"/>
      <c r="BR229" s="155"/>
      <c r="BS229" s="156"/>
      <c r="BT229" s="154"/>
      <c r="BU229" s="155"/>
      <c r="BV229" s="155"/>
      <c r="BW229" s="155"/>
      <c r="BX229" s="155"/>
      <c r="BY229" s="155"/>
      <c r="BZ229" s="155"/>
      <c r="CA229" s="155"/>
      <c r="CB229" s="155"/>
      <c r="CC229" s="155"/>
      <c r="CD229" s="155"/>
      <c r="CE229" s="155"/>
      <c r="CF229" s="155"/>
      <c r="CG229" s="155"/>
      <c r="CH229" s="155"/>
      <c r="CI229" s="155"/>
      <c r="CJ229" s="155"/>
      <c r="CK229" s="155"/>
      <c r="CL229" s="155"/>
      <c r="CM229" s="156"/>
    </row>
    <row r="230" spans="1:91" x14ac:dyDescent="0.3">
      <c r="A230" s="154" t="str">
        <f>IFERROR(INDEX(Lists!$J$1:$J$24,MATCH('Budget Mapping'!E230,Lists!$I$1:$I$24,0)),"")</f>
        <v/>
      </c>
      <c r="B230" s="155" t="str">
        <f>IFERROR(INDEX(Lists!$K$1:$K$24,MATCH('Budget Mapping'!E230,Lists!$I$1:$I$24,0)),"")</f>
        <v/>
      </c>
      <c r="C230" s="155"/>
      <c r="D230" s="155" t="str">
        <f>IFERROR(VLOOKUP(C230,'COA Mapping'!$A$1:$C$533,2,FALSE),"Unmapped")</f>
        <v>Unmapped</v>
      </c>
      <c r="E230" s="156" t="str">
        <f>IFERROR(VLOOKUP(C230,'COA Mapping'!$A$1:$C$533,3,FALSE),"Unmapped")</f>
        <v>Unmapped</v>
      </c>
      <c r="F230" s="157">
        <f t="shared" si="3"/>
        <v>0</v>
      </c>
      <c r="G230" s="154"/>
      <c r="H230" s="155"/>
      <c r="I230" s="155"/>
      <c r="J230" s="155"/>
      <c r="K230" s="156"/>
      <c r="L230" s="154"/>
      <c r="M230" s="155"/>
      <c r="N230" s="155"/>
      <c r="O230" s="155"/>
      <c r="P230" s="155"/>
      <c r="Q230" s="155"/>
      <c r="R230" s="155"/>
      <c r="S230" s="155"/>
      <c r="T230" s="155"/>
      <c r="U230" s="155"/>
      <c r="V230" s="155"/>
      <c r="W230" s="155"/>
      <c r="X230" s="155"/>
      <c r="Y230" s="155"/>
      <c r="Z230" s="155"/>
      <c r="AA230" s="155"/>
      <c r="AB230" s="155"/>
      <c r="AC230" s="155"/>
      <c r="AD230" s="155"/>
      <c r="AE230" s="156"/>
      <c r="AF230" s="154"/>
      <c r="AG230" s="155"/>
      <c r="AH230" s="155"/>
      <c r="AI230" s="155"/>
      <c r="AJ230" s="155"/>
      <c r="AK230" s="155"/>
      <c r="AL230" s="155"/>
      <c r="AM230" s="155"/>
      <c r="AN230" s="155"/>
      <c r="AO230" s="155"/>
      <c r="AP230" s="155"/>
      <c r="AQ230" s="155"/>
      <c r="AR230" s="155"/>
      <c r="AS230" s="155"/>
      <c r="AT230" s="155"/>
      <c r="AU230" s="155"/>
      <c r="AV230" s="155"/>
      <c r="AW230" s="155"/>
      <c r="AX230" s="155"/>
      <c r="AY230" s="156"/>
      <c r="AZ230" s="154"/>
      <c r="BA230" s="155"/>
      <c r="BB230" s="155"/>
      <c r="BC230" s="155"/>
      <c r="BD230" s="155"/>
      <c r="BE230" s="155"/>
      <c r="BF230" s="155"/>
      <c r="BG230" s="155"/>
      <c r="BH230" s="155"/>
      <c r="BI230" s="155"/>
      <c r="BJ230" s="155"/>
      <c r="BK230" s="155"/>
      <c r="BL230" s="155"/>
      <c r="BM230" s="155"/>
      <c r="BN230" s="155"/>
      <c r="BO230" s="155"/>
      <c r="BP230" s="155"/>
      <c r="BQ230" s="155"/>
      <c r="BR230" s="155"/>
      <c r="BS230" s="156"/>
      <c r="BT230" s="154"/>
      <c r="BU230" s="155"/>
      <c r="BV230" s="155"/>
      <c r="BW230" s="155"/>
      <c r="BX230" s="155"/>
      <c r="BY230" s="155"/>
      <c r="BZ230" s="155"/>
      <c r="CA230" s="155"/>
      <c r="CB230" s="155"/>
      <c r="CC230" s="155"/>
      <c r="CD230" s="155"/>
      <c r="CE230" s="155"/>
      <c r="CF230" s="155"/>
      <c r="CG230" s="155"/>
      <c r="CH230" s="155"/>
      <c r="CI230" s="155"/>
      <c r="CJ230" s="155"/>
      <c r="CK230" s="155"/>
      <c r="CL230" s="155"/>
      <c r="CM230" s="156"/>
    </row>
    <row r="231" spans="1:91" x14ac:dyDescent="0.3">
      <c r="A231" s="154" t="str">
        <f>IFERROR(INDEX(Lists!$J$1:$J$24,MATCH('Budget Mapping'!E231,Lists!$I$1:$I$24,0)),"")</f>
        <v/>
      </c>
      <c r="B231" s="155" t="str">
        <f>IFERROR(INDEX(Lists!$K$1:$K$24,MATCH('Budget Mapping'!E231,Lists!$I$1:$I$24,0)),"")</f>
        <v/>
      </c>
      <c r="C231" s="155"/>
      <c r="D231" s="155" t="str">
        <f>IFERROR(VLOOKUP(C231,'COA Mapping'!$A$1:$C$533,2,FALSE),"Unmapped")</f>
        <v>Unmapped</v>
      </c>
      <c r="E231" s="156" t="str">
        <f>IFERROR(VLOOKUP(C231,'COA Mapping'!$A$1:$C$533,3,FALSE),"Unmapped")</f>
        <v>Unmapped</v>
      </c>
      <c r="F231" s="157">
        <f t="shared" si="3"/>
        <v>0</v>
      </c>
      <c r="G231" s="154"/>
      <c r="H231" s="155"/>
      <c r="I231" s="155"/>
      <c r="J231" s="155"/>
      <c r="K231" s="156"/>
      <c r="L231" s="154"/>
      <c r="M231" s="155"/>
      <c r="N231" s="155"/>
      <c r="O231" s="155"/>
      <c r="P231" s="155"/>
      <c r="Q231" s="155"/>
      <c r="R231" s="155"/>
      <c r="S231" s="155"/>
      <c r="T231" s="155"/>
      <c r="U231" s="155"/>
      <c r="V231" s="155"/>
      <c r="W231" s="155"/>
      <c r="X231" s="155"/>
      <c r="Y231" s="155"/>
      <c r="Z231" s="155"/>
      <c r="AA231" s="155"/>
      <c r="AB231" s="155"/>
      <c r="AC231" s="155"/>
      <c r="AD231" s="155"/>
      <c r="AE231" s="156"/>
      <c r="AF231" s="154"/>
      <c r="AG231" s="155"/>
      <c r="AH231" s="155"/>
      <c r="AI231" s="155"/>
      <c r="AJ231" s="155"/>
      <c r="AK231" s="155"/>
      <c r="AL231" s="155"/>
      <c r="AM231" s="155"/>
      <c r="AN231" s="155"/>
      <c r="AO231" s="155"/>
      <c r="AP231" s="155"/>
      <c r="AQ231" s="155"/>
      <c r="AR231" s="155"/>
      <c r="AS231" s="155"/>
      <c r="AT231" s="155"/>
      <c r="AU231" s="155"/>
      <c r="AV231" s="155"/>
      <c r="AW231" s="155"/>
      <c r="AX231" s="155"/>
      <c r="AY231" s="156"/>
      <c r="AZ231" s="154"/>
      <c r="BA231" s="155"/>
      <c r="BB231" s="155"/>
      <c r="BC231" s="155"/>
      <c r="BD231" s="155"/>
      <c r="BE231" s="155"/>
      <c r="BF231" s="155"/>
      <c r="BG231" s="155"/>
      <c r="BH231" s="155"/>
      <c r="BI231" s="155"/>
      <c r="BJ231" s="155"/>
      <c r="BK231" s="155"/>
      <c r="BL231" s="155"/>
      <c r="BM231" s="155"/>
      <c r="BN231" s="155"/>
      <c r="BO231" s="155"/>
      <c r="BP231" s="155"/>
      <c r="BQ231" s="155"/>
      <c r="BR231" s="155"/>
      <c r="BS231" s="156"/>
      <c r="BT231" s="154"/>
      <c r="BU231" s="155"/>
      <c r="BV231" s="155"/>
      <c r="BW231" s="155"/>
      <c r="BX231" s="155"/>
      <c r="BY231" s="155"/>
      <c r="BZ231" s="155"/>
      <c r="CA231" s="155"/>
      <c r="CB231" s="155"/>
      <c r="CC231" s="155"/>
      <c r="CD231" s="155"/>
      <c r="CE231" s="155"/>
      <c r="CF231" s="155"/>
      <c r="CG231" s="155"/>
      <c r="CH231" s="155"/>
      <c r="CI231" s="155"/>
      <c r="CJ231" s="155"/>
      <c r="CK231" s="155"/>
      <c r="CL231" s="155"/>
      <c r="CM231" s="156"/>
    </row>
    <row r="232" spans="1:91" x14ac:dyDescent="0.3">
      <c r="A232" s="154" t="str">
        <f>IFERROR(INDEX(Lists!$J$1:$J$24,MATCH('Budget Mapping'!E232,Lists!$I$1:$I$24,0)),"")</f>
        <v/>
      </c>
      <c r="B232" s="155" t="str">
        <f>IFERROR(INDEX(Lists!$K$1:$K$24,MATCH('Budget Mapping'!E232,Lists!$I$1:$I$24,0)),"")</f>
        <v/>
      </c>
      <c r="C232" s="155"/>
      <c r="D232" s="155" t="str">
        <f>IFERROR(VLOOKUP(C232,'COA Mapping'!$A$1:$C$533,2,FALSE),"Unmapped")</f>
        <v>Unmapped</v>
      </c>
      <c r="E232" s="156" t="str">
        <f>IFERROR(VLOOKUP(C232,'COA Mapping'!$A$1:$C$533,3,FALSE),"Unmapped")</f>
        <v>Unmapped</v>
      </c>
      <c r="F232" s="157">
        <f t="shared" si="3"/>
        <v>0</v>
      </c>
      <c r="G232" s="154"/>
      <c r="H232" s="155"/>
      <c r="I232" s="155"/>
      <c r="J232" s="155"/>
      <c r="K232" s="156"/>
      <c r="L232" s="154"/>
      <c r="M232" s="155"/>
      <c r="N232" s="155"/>
      <c r="O232" s="155"/>
      <c r="P232" s="155"/>
      <c r="Q232" s="155"/>
      <c r="R232" s="155"/>
      <c r="S232" s="155"/>
      <c r="T232" s="155"/>
      <c r="U232" s="155"/>
      <c r="V232" s="155"/>
      <c r="W232" s="155"/>
      <c r="X232" s="155"/>
      <c r="Y232" s="155"/>
      <c r="Z232" s="155"/>
      <c r="AA232" s="155"/>
      <c r="AB232" s="155"/>
      <c r="AC232" s="155"/>
      <c r="AD232" s="155"/>
      <c r="AE232" s="156"/>
      <c r="AF232" s="154"/>
      <c r="AG232" s="155"/>
      <c r="AH232" s="155"/>
      <c r="AI232" s="155"/>
      <c r="AJ232" s="155"/>
      <c r="AK232" s="155"/>
      <c r="AL232" s="155"/>
      <c r="AM232" s="155"/>
      <c r="AN232" s="155"/>
      <c r="AO232" s="155"/>
      <c r="AP232" s="155"/>
      <c r="AQ232" s="155"/>
      <c r="AR232" s="155"/>
      <c r="AS232" s="155"/>
      <c r="AT232" s="155"/>
      <c r="AU232" s="155"/>
      <c r="AV232" s="155"/>
      <c r="AW232" s="155"/>
      <c r="AX232" s="155"/>
      <c r="AY232" s="156"/>
      <c r="AZ232" s="154"/>
      <c r="BA232" s="155"/>
      <c r="BB232" s="155"/>
      <c r="BC232" s="155"/>
      <c r="BD232" s="155"/>
      <c r="BE232" s="155"/>
      <c r="BF232" s="155"/>
      <c r="BG232" s="155"/>
      <c r="BH232" s="155"/>
      <c r="BI232" s="155"/>
      <c r="BJ232" s="155"/>
      <c r="BK232" s="155"/>
      <c r="BL232" s="155"/>
      <c r="BM232" s="155"/>
      <c r="BN232" s="155"/>
      <c r="BO232" s="155"/>
      <c r="BP232" s="155"/>
      <c r="BQ232" s="155"/>
      <c r="BR232" s="155"/>
      <c r="BS232" s="156"/>
      <c r="BT232" s="154"/>
      <c r="BU232" s="155"/>
      <c r="BV232" s="155"/>
      <c r="BW232" s="155"/>
      <c r="BX232" s="155"/>
      <c r="BY232" s="155"/>
      <c r="BZ232" s="155"/>
      <c r="CA232" s="155"/>
      <c r="CB232" s="155"/>
      <c r="CC232" s="155"/>
      <c r="CD232" s="155"/>
      <c r="CE232" s="155"/>
      <c r="CF232" s="155"/>
      <c r="CG232" s="155"/>
      <c r="CH232" s="155"/>
      <c r="CI232" s="155"/>
      <c r="CJ232" s="155"/>
      <c r="CK232" s="155"/>
      <c r="CL232" s="155"/>
      <c r="CM232" s="156"/>
    </row>
    <row r="233" spans="1:91" x14ac:dyDescent="0.3">
      <c r="A233" s="154" t="str">
        <f>IFERROR(INDEX(Lists!$J$1:$J$24,MATCH('Budget Mapping'!E233,Lists!$I$1:$I$24,0)),"")</f>
        <v/>
      </c>
      <c r="B233" s="155" t="str">
        <f>IFERROR(INDEX(Lists!$K$1:$K$24,MATCH('Budget Mapping'!E233,Lists!$I$1:$I$24,0)),"")</f>
        <v/>
      </c>
      <c r="C233" s="155"/>
      <c r="D233" s="155" t="str">
        <f>IFERROR(VLOOKUP(C233,'COA Mapping'!$A$1:$C$533,2,FALSE),"Unmapped")</f>
        <v>Unmapped</v>
      </c>
      <c r="E233" s="156" t="str">
        <f>IFERROR(VLOOKUP(C233,'COA Mapping'!$A$1:$C$533,3,FALSE),"Unmapped")</f>
        <v>Unmapped</v>
      </c>
      <c r="F233" s="157">
        <f t="shared" si="3"/>
        <v>0</v>
      </c>
      <c r="G233" s="154"/>
      <c r="H233" s="155"/>
      <c r="I233" s="155"/>
      <c r="J233" s="155"/>
      <c r="K233" s="156"/>
      <c r="L233" s="154"/>
      <c r="M233" s="155"/>
      <c r="N233" s="155"/>
      <c r="O233" s="155"/>
      <c r="P233" s="155"/>
      <c r="Q233" s="155"/>
      <c r="R233" s="155"/>
      <c r="S233" s="155"/>
      <c r="T233" s="155"/>
      <c r="U233" s="155"/>
      <c r="V233" s="155"/>
      <c r="W233" s="155"/>
      <c r="X233" s="155"/>
      <c r="Y233" s="155"/>
      <c r="Z233" s="155"/>
      <c r="AA233" s="155"/>
      <c r="AB233" s="155"/>
      <c r="AC233" s="155"/>
      <c r="AD233" s="155"/>
      <c r="AE233" s="156"/>
      <c r="AF233" s="154"/>
      <c r="AG233" s="155"/>
      <c r="AH233" s="155"/>
      <c r="AI233" s="155"/>
      <c r="AJ233" s="155"/>
      <c r="AK233" s="155"/>
      <c r="AL233" s="155"/>
      <c r="AM233" s="155"/>
      <c r="AN233" s="155"/>
      <c r="AO233" s="155"/>
      <c r="AP233" s="155"/>
      <c r="AQ233" s="155"/>
      <c r="AR233" s="155"/>
      <c r="AS233" s="155"/>
      <c r="AT233" s="155"/>
      <c r="AU233" s="155"/>
      <c r="AV233" s="155"/>
      <c r="AW233" s="155"/>
      <c r="AX233" s="155"/>
      <c r="AY233" s="156"/>
      <c r="AZ233" s="154"/>
      <c r="BA233" s="155"/>
      <c r="BB233" s="155"/>
      <c r="BC233" s="155"/>
      <c r="BD233" s="155"/>
      <c r="BE233" s="155"/>
      <c r="BF233" s="155"/>
      <c r="BG233" s="155"/>
      <c r="BH233" s="155"/>
      <c r="BI233" s="155"/>
      <c r="BJ233" s="155"/>
      <c r="BK233" s="155"/>
      <c r="BL233" s="155"/>
      <c r="BM233" s="155"/>
      <c r="BN233" s="155"/>
      <c r="BO233" s="155"/>
      <c r="BP233" s="155"/>
      <c r="BQ233" s="155"/>
      <c r="BR233" s="155"/>
      <c r="BS233" s="156"/>
      <c r="BT233" s="154"/>
      <c r="BU233" s="155"/>
      <c r="BV233" s="155"/>
      <c r="BW233" s="155"/>
      <c r="BX233" s="155"/>
      <c r="BY233" s="155"/>
      <c r="BZ233" s="155"/>
      <c r="CA233" s="155"/>
      <c r="CB233" s="155"/>
      <c r="CC233" s="155"/>
      <c r="CD233" s="155"/>
      <c r="CE233" s="155"/>
      <c r="CF233" s="155"/>
      <c r="CG233" s="155"/>
      <c r="CH233" s="155"/>
      <c r="CI233" s="155"/>
      <c r="CJ233" s="155"/>
      <c r="CK233" s="155"/>
      <c r="CL233" s="155"/>
      <c r="CM233" s="156"/>
    </row>
    <row r="234" spans="1:91" x14ac:dyDescent="0.3">
      <c r="A234" s="154" t="str">
        <f>IFERROR(INDEX(Lists!$J$1:$J$24,MATCH('Budget Mapping'!E234,Lists!$I$1:$I$24,0)),"")</f>
        <v/>
      </c>
      <c r="B234" s="155" t="str">
        <f>IFERROR(INDEX(Lists!$K$1:$K$24,MATCH('Budget Mapping'!E234,Lists!$I$1:$I$24,0)),"")</f>
        <v/>
      </c>
      <c r="C234" s="155"/>
      <c r="D234" s="155" t="str">
        <f>IFERROR(VLOOKUP(C234,'COA Mapping'!$A$1:$C$533,2,FALSE),"Unmapped")</f>
        <v>Unmapped</v>
      </c>
      <c r="E234" s="156" t="str">
        <f>IFERROR(VLOOKUP(C234,'COA Mapping'!$A$1:$C$533,3,FALSE),"Unmapped")</f>
        <v>Unmapped</v>
      </c>
      <c r="F234" s="157">
        <f t="shared" si="3"/>
        <v>0</v>
      </c>
      <c r="G234" s="154"/>
      <c r="H234" s="155"/>
      <c r="I234" s="155"/>
      <c r="J234" s="155"/>
      <c r="K234" s="156"/>
      <c r="L234" s="154"/>
      <c r="M234" s="155"/>
      <c r="N234" s="155"/>
      <c r="O234" s="155"/>
      <c r="P234" s="155"/>
      <c r="Q234" s="155"/>
      <c r="R234" s="155"/>
      <c r="S234" s="155"/>
      <c r="T234" s="155"/>
      <c r="U234" s="155"/>
      <c r="V234" s="155"/>
      <c r="W234" s="155"/>
      <c r="X234" s="155"/>
      <c r="Y234" s="155"/>
      <c r="Z234" s="155"/>
      <c r="AA234" s="155"/>
      <c r="AB234" s="155"/>
      <c r="AC234" s="155"/>
      <c r="AD234" s="155"/>
      <c r="AE234" s="156"/>
      <c r="AF234" s="154"/>
      <c r="AG234" s="155"/>
      <c r="AH234" s="155"/>
      <c r="AI234" s="155"/>
      <c r="AJ234" s="155"/>
      <c r="AK234" s="155"/>
      <c r="AL234" s="155"/>
      <c r="AM234" s="155"/>
      <c r="AN234" s="155"/>
      <c r="AO234" s="155"/>
      <c r="AP234" s="155"/>
      <c r="AQ234" s="155"/>
      <c r="AR234" s="155"/>
      <c r="AS234" s="155"/>
      <c r="AT234" s="155"/>
      <c r="AU234" s="155"/>
      <c r="AV234" s="155"/>
      <c r="AW234" s="155"/>
      <c r="AX234" s="155"/>
      <c r="AY234" s="156"/>
      <c r="AZ234" s="154"/>
      <c r="BA234" s="155"/>
      <c r="BB234" s="155"/>
      <c r="BC234" s="155"/>
      <c r="BD234" s="155"/>
      <c r="BE234" s="155"/>
      <c r="BF234" s="155"/>
      <c r="BG234" s="155"/>
      <c r="BH234" s="155"/>
      <c r="BI234" s="155"/>
      <c r="BJ234" s="155"/>
      <c r="BK234" s="155"/>
      <c r="BL234" s="155"/>
      <c r="BM234" s="155"/>
      <c r="BN234" s="155"/>
      <c r="BO234" s="155"/>
      <c r="BP234" s="155"/>
      <c r="BQ234" s="155"/>
      <c r="BR234" s="155"/>
      <c r="BS234" s="156"/>
      <c r="BT234" s="154"/>
      <c r="BU234" s="155"/>
      <c r="BV234" s="155"/>
      <c r="BW234" s="155"/>
      <c r="BX234" s="155"/>
      <c r="BY234" s="155"/>
      <c r="BZ234" s="155"/>
      <c r="CA234" s="155"/>
      <c r="CB234" s="155"/>
      <c r="CC234" s="155"/>
      <c r="CD234" s="155"/>
      <c r="CE234" s="155"/>
      <c r="CF234" s="155"/>
      <c r="CG234" s="155"/>
      <c r="CH234" s="155"/>
      <c r="CI234" s="155"/>
      <c r="CJ234" s="155"/>
      <c r="CK234" s="155"/>
      <c r="CL234" s="155"/>
      <c r="CM234" s="156"/>
    </row>
    <row r="235" spans="1:91" x14ac:dyDescent="0.3">
      <c r="A235" s="154" t="str">
        <f>IFERROR(INDEX(Lists!$J$1:$J$24,MATCH('Budget Mapping'!E235,Lists!$I$1:$I$24,0)),"")</f>
        <v/>
      </c>
      <c r="B235" s="155" t="str">
        <f>IFERROR(INDEX(Lists!$K$1:$K$24,MATCH('Budget Mapping'!E235,Lists!$I$1:$I$24,0)),"")</f>
        <v/>
      </c>
      <c r="C235" s="155"/>
      <c r="D235" s="155" t="str">
        <f>IFERROR(VLOOKUP(C235,'COA Mapping'!$A$1:$C$533,2,FALSE),"Unmapped")</f>
        <v>Unmapped</v>
      </c>
      <c r="E235" s="156" t="str">
        <f>IFERROR(VLOOKUP(C235,'COA Mapping'!$A$1:$C$533,3,FALSE),"Unmapped")</f>
        <v>Unmapped</v>
      </c>
      <c r="F235" s="157">
        <f t="shared" si="3"/>
        <v>0</v>
      </c>
      <c r="G235" s="154"/>
      <c r="H235" s="155"/>
      <c r="I235" s="155"/>
      <c r="J235" s="155"/>
      <c r="K235" s="156"/>
      <c r="L235" s="154"/>
      <c r="M235" s="155"/>
      <c r="N235" s="155"/>
      <c r="O235" s="155"/>
      <c r="P235" s="155"/>
      <c r="Q235" s="155"/>
      <c r="R235" s="155"/>
      <c r="S235" s="155"/>
      <c r="T235" s="155"/>
      <c r="U235" s="155"/>
      <c r="V235" s="155"/>
      <c r="W235" s="155"/>
      <c r="X235" s="155"/>
      <c r="Y235" s="155"/>
      <c r="Z235" s="155"/>
      <c r="AA235" s="155"/>
      <c r="AB235" s="155"/>
      <c r="AC235" s="155"/>
      <c r="AD235" s="155"/>
      <c r="AE235" s="156"/>
      <c r="AF235" s="154"/>
      <c r="AG235" s="155"/>
      <c r="AH235" s="155"/>
      <c r="AI235" s="155"/>
      <c r="AJ235" s="155"/>
      <c r="AK235" s="155"/>
      <c r="AL235" s="155"/>
      <c r="AM235" s="155"/>
      <c r="AN235" s="155"/>
      <c r="AO235" s="155"/>
      <c r="AP235" s="155"/>
      <c r="AQ235" s="155"/>
      <c r="AR235" s="155"/>
      <c r="AS235" s="155"/>
      <c r="AT235" s="155"/>
      <c r="AU235" s="155"/>
      <c r="AV235" s="155"/>
      <c r="AW235" s="155"/>
      <c r="AX235" s="155"/>
      <c r="AY235" s="156"/>
      <c r="AZ235" s="154"/>
      <c r="BA235" s="155"/>
      <c r="BB235" s="155"/>
      <c r="BC235" s="155"/>
      <c r="BD235" s="155"/>
      <c r="BE235" s="155"/>
      <c r="BF235" s="155"/>
      <c r="BG235" s="155"/>
      <c r="BH235" s="155"/>
      <c r="BI235" s="155"/>
      <c r="BJ235" s="155"/>
      <c r="BK235" s="155"/>
      <c r="BL235" s="155"/>
      <c r="BM235" s="155"/>
      <c r="BN235" s="155"/>
      <c r="BO235" s="155"/>
      <c r="BP235" s="155"/>
      <c r="BQ235" s="155"/>
      <c r="BR235" s="155"/>
      <c r="BS235" s="156"/>
      <c r="BT235" s="154"/>
      <c r="BU235" s="155"/>
      <c r="BV235" s="155"/>
      <c r="BW235" s="155"/>
      <c r="BX235" s="155"/>
      <c r="BY235" s="155"/>
      <c r="BZ235" s="155"/>
      <c r="CA235" s="155"/>
      <c r="CB235" s="155"/>
      <c r="CC235" s="155"/>
      <c r="CD235" s="155"/>
      <c r="CE235" s="155"/>
      <c r="CF235" s="155"/>
      <c r="CG235" s="155"/>
      <c r="CH235" s="155"/>
      <c r="CI235" s="155"/>
      <c r="CJ235" s="155"/>
      <c r="CK235" s="155"/>
      <c r="CL235" s="155"/>
      <c r="CM235" s="156"/>
    </row>
    <row r="236" spans="1:91" x14ac:dyDescent="0.3">
      <c r="A236" s="154" t="str">
        <f>IFERROR(INDEX(Lists!$J$1:$J$24,MATCH('Budget Mapping'!E236,Lists!$I$1:$I$24,0)),"")</f>
        <v/>
      </c>
      <c r="B236" s="155" t="str">
        <f>IFERROR(INDEX(Lists!$K$1:$K$24,MATCH('Budget Mapping'!E236,Lists!$I$1:$I$24,0)),"")</f>
        <v/>
      </c>
      <c r="C236" s="155"/>
      <c r="D236" s="155" t="str">
        <f>IFERROR(VLOOKUP(C236,'COA Mapping'!$A$1:$C$533,2,FALSE),"Unmapped")</f>
        <v>Unmapped</v>
      </c>
      <c r="E236" s="156" t="str">
        <f>IFERROR(VLOOKUP(C236,'COA Mapping'!$A$1:$C$533,3,FALSE),"Unmapped")</f>
        <v>Unmapped</v>
      </c>
      <c r="F236" s="157">
        <f t="shared" si="3"/>
        <v>0</v>
      </c>
      <c r="G236" s="154"/>
      <c r="H236" s="155"/>
      <c r="I236" s="155"/>
      <c r="J236" s="155"/>
      <c r="K236" s="156"/>
      <c r="L236" s="154"/>
      <c r="M236" s="155"/>
      <c r="N236" s="155"/>
      <c r="O236" s="155"/>
      <c r="P236" s="155"/>
      <c r="Q236" s="155"/>
      <c r="R236" s="155"/>
      <c r="S236" s="155"/>
      <c r="T236" s="155"/>
      <c r="U236" s="155"/>
      <c r="V236" s="155"/>
      <c r="W236" s="155"/>
      <c r="X236" s="155"/>
      <c r="Y236" s="155"/>
      <c r="Z236" s="155"/>
      <c r="AA236" s="155"/>
      <c r="AB236" s="155"/>
      <c r="AC236" s="155"/>
      <c r="AD236" s="155"/>
      <c r="AE236" s="156"/>
      <c r="AF236" s="154"/>
      <c r="AG236" s="155"/>
      <c r="AH236" s="155"/>
      <c r="AI236" s="155"/>
      <c r="AJ236" s="155"/>
      <c r="AK236" s="155"/>
      <c r="AL236" s="155"/>
      <c r="AM236" s="155"/>
      <c r="AN236" s="155"/>
      <c r="AO236" s="155"/>
      <c r="AP236" s="155"/>
      <c r="AQ236" s="155"/>
      <c r="AR236" s="155"/>
      <c r="AS236" s="155"/>
      <c r="AT236" s="155"/>
      <c r="AU236" s="155"/>
      <c r="AV236" s="155"/>
      <c r="AW236" s="155"/>
      <c r="AX236" s="155"/>
      <c r="AY236" s="156"/>
      <c r="AZ236" s="154"/>
      <c r="BA236" s="155"/>
      <c r="BB236" s="155"/>
      <c r="BC236" s="155"/>
      <c r="BD236" s="155"/>
      <c r="BE236" s="155"/>
      <c r="BF236" s="155"/>
      <c r="BG236" s="155"/>
      <c r="BH236" s="155"/>
      <c r="BI236" s="155"/>
      <c r="BJ236" s="155"/>
      <c r="BK236" s="155"/>
      <c r="BL236" s="155"/>
      <c r="BM236" s="155"/>
      <c r="BN236" s="155"/>
      <c r="BO236" s="155"/>
      <c r="BP236" s="155"/>
      <c r="BQ236" s="155"/>
      <c r="BR236" s="155"/>
      <c r="BS236" s="156"/>
      <c r="BT236" s="154"/>
      <c r="BU236" s="155"/>
      <c r="BV236" s="155"/>
      <c r="BW236" s="155"/>
      <c r="BX236" s="155"/>
      <c r="BY236" s="155"/>
      <c r="BZ236" s="155"/>
      <c r="CA236" s="155"/>
      <c r="CB236" s="155"/>
      <c r="CC236" s="155"/>
      <c r="CD236" s="155"/>
      <c r="CE236" s="155"/>
      <c r="CF236" s="155"/>
      <c r="CG236" s="155"/>
      <c r="CH236" s="155"/>
      <c r="CI236" s="155"/>
      <c r="CJ236" s="155"/>
      <c r="CK236" s="155"/>
      <c r="CL236" s="155"/>
      <c r="CM236" s="156"/>
    </row>
    <row r="237" spans="1:91" x14ac:dyDescent="0.3">
      <c r="A237" s="154" t="str">
        <f>IFERROR(INDEX(Lists!$J$1:$J$24,MATCH('Budget Mapping'!E237,Lists!$I$1:$I$24,0)),"")</f>
        <v/>
      </c>
      <c r="B237" s="155" t="str">
        <f>IFERROR(INDEX(Lists!$K$1:$K$24,MATCH('Budget Mapping'!E237,Lists!$I$1:$I$24,0)),"")</f>
        <v/>
      </c>
      <c r="C237" s="155"/>
      <c r="D237" s="155" t="str">
        <f>IFERROR(VLOOKUP(C237,'COA Mapping'!$A$1:$C$533,2,FALSE),"Unmapped")</f>
        <v>Unmapped</v>
      </c>
      <c r="E237" s="156" t="str">
        <f>IFERROR(VLOOKUP(C237,'COA Mapping'!$A$1:$C$533,3,FALSE),"Unmapped")</f>
        <v>Unmapped</v>
      </c>
      <c r="F237" s="157">
        <f t="shared" si="3"/>
        <v>0</v>
      </c>
      <c r="G237" s="154"/>
      <c r="H237" s="155"/>
      <c r="I237" s="155"/>
      <c r="J237" s="155"/>
      <c r="K237" s="156"/>
      <c r="L237" s="154"/>
      <c r="M237" s="155"/>
      <c r="N237" s="155"/>
      <c r="O237" s="155"/>
      <c r="P237" s="155"/>
      <c r="Q237" s="155"/>
      <c r="R237" s="155"/>
      <c r="S237" s="155"/>
      <c r="T237" s="155"/>
      <c r="U237" s="155"/>
      <c r="V237" s="155"/>
      <c r="W237" s="155"/>
      <c r="X237" s="155"/>
      <c r="Y237" s="155"/>
      <c r="Z237" s="155"/>
      <c r="AA237" s="155"/>
      <c r="AB237" s="155"/>
      <c r="AC237" s="155"/>
      <c r="AD237" s="155"/>
      <c r="AE237" s="156"/>
      <c r="AF237" s="154"/>
      <c r="AG237" s="155"/>
      <c r="AH237" s="155"/>
      <c r="AI237" s="155"/>
      <c r="AJ237" s="155"/>
      <c r="AK237" s="155"/>
      <c r="AL237" s="155"/>
      <c r="AM237" s="155"/>
      <c r="AN237" s="155"/>
      <c r="AO237" s="155"/>
      <c r="AP237" s="155"/>
      <c r="AQ237" s="155"/>
      <c r="AR237" s="155"/>
      <c r="AS237" s="155"/>
      <c r="AT237" s="155"/>
      <c r="AU237" s="155"/>
      <c r="AV237" s="155"/>
      <c r="AW237" s="155"/>
      <c r="AX237" s="155"/>
      <c r="AY237" s="156"/>
      <c r="AZ237" s="154"/>
      <c r="BA237" s="155"/>
      <c r="BB237" s="155"/>
      <c r="BC237" s="155"/>
      <c r="BD237" s="155"/>
      <c r="BE237" s="155"/>
      <c r="BF237" s="155"/>
      <c r="BG237" s="155"/>
      <c r="BH237" s="155"/>
      <c r="BI237" s="155"/>
      <c r="BJ237" s="155"/>
      <c r="BK237" s="155"/>
      <c r="BL237" s="155"/>
      <c r="BM237" s="155"/>
      <c r="BN237" s="155"/>
      <c r="BO237" s="155"/>
      <c r="BP237" s="155"/>
      <c r="BQ237" s="155"/>
      <c r="BR237" s="155"/>
      <c r="BS237" s="156"/>
      <c r="BT237" s="154"/>
      <c r="BU237" s="155"/>
      <c r="BV237" s="155"/>
      <c r="BW237" s="155"/>
      <c r="BX237" s="155"/>
      <c r="BY237" s="155"/>
      <c r="BZ237" s="155"/>
      <c r="CA237" s="155"/>
      <c r="CB237" s="155"/>
      <c r="CC237" s="155"/>
      <c r="CD237" s="155"/>
      <c r="CE237" s="155"/>
      <c r="CF237" s="155"/>
      <c r="CG237" s="155"/>
      <c r="CH237" s="155"/>
      <c r="CI237" s="155"/>
      <c r="CJ237" s="155"/>
      <c r="CK237" s="155"/>
      <c r="CL237" s="155"/>
      <c r="CM237" s="156"/>
    </row>
    <row r="238" spans="1:91" x14ac:dyDescent="0.3">
      <c r="A238" s="154" t="str">
        <f>IFERROR(INDEX(Lists!$J$1:$J$24,MATCH('Budget Mapping'!E238,Lists!$I$1:$I$24,0)),"")</f>
        <v/>
      </c>
      <c r="B238" s="155" t="str">
        <f>IFERROR(INDEX(Lists!$K$1:$K$24,MATCH('Budget Mapping'!E238,Lists!$I$1:$I$24,0)),"")</f>
        <v/>
      </c>
      <c r="C238" s="155"/>
      <c r="D238" s="155" t="str">
        <f>IFERROR(VLOOKUP(C238,'COA Mapping'!$A$1:$C$533,2,FALSE),"Unmapped")</f>
        <v>Unmapped</v>
      </c>
      <c r="E238" s="156" t="str">
        <f>IFERROR(VLOOKUP(C238,'COA Mapping'!$A$1:$C$533,3,FALSE),"Unmapped")</f>
        <v>Unmapped</v>
      </c>
      <c r="F238" s="157">
        <f t="shared" si="3"/>
        <v>0</v>
      </c>
      <c r="G238" s="154"/>
      <c r="H238" s="155"/>
      <c r="I238" s="155"/>
      <c r="J238" s="155"/>
      <c r="K238" s="156"/>
      <c r="L238" s="154"/>
      <c r="M238" s="155"/>
      <c r="N238" s="155"/>
      <c r="O238" s="155"/>
      <c r="P238" s="155"/>
      <c r="Q238" s="155"/>
      <c r="R238" s="155"/>
      <c r="S238" s="155"/>
      <c r="T238" s="155"/>
      <c r="U238" s="155"/>
      <c r="V238" s="155"/>
      <c r="W238" s="155"/>
      <c r="X238" s="155"/>
      <c r="Y238" s="155"/>
      <c r="Z238" s="155"/>
      <c r="AA238" s="155"/>
      <c r="AB238" s="155"/>
      <c r="AC238" s="155"/>
      <c r="AD238" s="155"/>
      <c r="AE238" s="156"/>
      <c r="AF238" s="154"/>
      <c r="AG238" s="155"/>
      <c r="AH238" s="155"/>
      <c r="AI238" s="155"/>
      <c r="AJ238" s="155"/>
      <c r="AK238" s="155"/>
      <c r="AL238" s="155"/>
      <c r="AM238" s="155"/>
      <c r="AN238" s="155"/>
      <c r="AO238" s="155"/>
      <c r="AP238" s="155"/>
      <c r="AQ238" s="155"/>
      <c r="AR238" s="155"/>
      <c r="AS238" s="155"/>
      <c r="AT238" s="155"/>
      <c r="AU238" s="155"/>
      <c r="AV238" s="155"/>
      <c r="AW238" s="155"/>
      <c r="AX238" s="155"/>
      <c r="AY238" s="156"/>
      <c r="AZ238" s="154"/>
      <c r="BA238" s="155"/>
      <c r="BB238" s="155"/>
      <c r="BC238" s="155"/>
      <c r="BD238" s="155"/>
      <c r="BE238" s="155"/>
      <c r="BF238" s="155"/>
      <c r="BG238" s="155"/>
      <c r="BH238" s="155"/>
      <c r="BI238" s="155"/>
      <c r="BJ238" s="155"/>
      <c r="BK238" s="155"/>
      <c r="BL238" s="155"/>
      <c r="BM238" s="155"/>
      <c r="BN238" s="155"/>
      <c r="BO238" s="155"/>
      <c r="BP238" s="155"/>
      <c r="BQ238" s="155"/>
      <c r="BR238" s="155"/>
      <c r="BS238" s="156"/>
      <c r="BT238" s="154"/>
      <c r="BU238" s="155"/>
      <c r="BV238" s="155"/>
      <c r="BW238" s="155"/>
      <c r="BX238" s="155"/>
      <c r="BY238" s="155"/>
      <c r="BZ238" s="155"/>
      <c r="CA238" s="155"/>
      <c r="CB238" s="155"/>
      <c r="CC238" s="155"/>
      <c r="CD238" s="155"/>
      <c r="CE238" s="155"/>
      <c r="CF238" s="155"/>
      <c r="CG238" s="155"/>
      <c r="CH238" s="155"/>
      <c r="CI238" s="155"/>
      <c r="CJ238" s="155"/>
      <c r="CK238" s="155"/>
      <c r="CL238" s="155"/>
      <c r="CM238" s="156"/>
    </row>
    <row r="239" spans="1:91" x14ac:dyDescent="0.3">
      <c r="A239" s="154" t="str">
        <f>IFERROR(INDEX(Lists!$J$1:$J$24,MATCH('Budget Mapping'!E239,Lists!$I$1:$I$24,0)),"")</f>
        <v/>
      </c>
      <c r="B239" s="155" t="str">
        <f>IFERROR(INDEX(Lists!$K$1:$K$24,MATCH('Budget Mapping'!E239,Lists!$I$1:$I$24,0)),"")</f>
        <v/>
      </c>
      <c r="C239" s="155"/>
      <c r="D239" s="155" t="str">
        <f>IFERROR(VLOOKUP(C239,'COA Mapping'!$A$1:$C$533,2,FALSE),"Unmapped")</f>
        <v>Unmapped</v>
      </c>
      <c r="E239" s="156" t="str">
        <f>IFERROR(VLOOKUP(C239,'COA Mapping'!$A$1:$C$533,3,FALSE),"Unmapped")</f>
        <v>Unmapped</v>
      </c>
      <c r="F239" s="157">
        <f t="shared" si="3"/>
        <v>0</v>
      </c>
      <c r="G239" s="154"/>
      <c r="H239" s="155"/>
      <c r="I239" s="155"/>
      <c r="J239" s="155"/>
      <c r="K239" s="156"/>
      <c r="L239" s="154"/>
      <c r="M239" s="155"/>
      <c r="N239" s="155"/>
      <c r="O239" s="155"/>
      <c r="P239" s="155"/>
      <c r="Q239" s="155"/>
      <c r="R239" s="155"/>
      <c r="S239" s="155"/>
      <c r="T239" s="155"/>
      <c r="U239" s="155"/>
      <c r="V239" s="155"/>
      <c r="W239" s="155"/>
      <c r="X239" s="155"/>
      <c r="Y239" s="155"/>
      <c r="Z239" s="155"/>
      <c r="AA239" s="155"/>
      <c r="AB239" s="155"/>
      <c r="AC239" s="155"/>
      <c r="AD239" s="155"/>
      <c r="AE239" s="156"/>
      <c r="AF239" s="154"/>
      <c r="AG239" s="155"/>
      <c r="AH239" s="155"/>
      <c r="AI239" s="155"/>
      <c r="AJ239" s="155"/>
      <c r="AK239" s="155"/>
      <c r="AL239" s="155"/>
      <c r="AM239" s="155"/>
      <c r="AN239" s="155"/>
      <c r="AO239" s="155"/>
      <c r="AP239" s="155"/>
      <c r="AQ239" s="155"/>
      <c r="AR239" s="155"/>
      <c r="AS239" s="155"/>
      <c r="AT239" s="155"/>
      <c r="AU239" s="155"/>
      <c r="AV239" s="155"/>
      <c r="AW239" s="155"/>
      <c r="AX239" s="155"/>
      <c r="AY239" s="156"/>
      <c r="AZ239" s="154"/>
      <c r="BA239" s="155"/>
      <c r="BB239" s="155"/>
      <c r="BC239" s="155"/>
      <c r="BD239" s="155"/>
      <c r="BE239" s="155"/>
      <c r="BF239" s="155"/>
      <c r="BG239" s="155"/>
      <c r="BH239" s="155"/>
      <c r="BI239" s="155"/>
      <c r="BJ239" s="155"/>
      <c r="BK239" s="155"/>
      <c r="BL239" s="155"/>
      <c r="BM239" s="155"/>
      <c r="BN239" s="155"/>
      <c r="BO239" s="155"/>
      <c r="BP239" s="155"/>
      <c r="BQ239" s="155"/>
      <c r="BR239" s="155"/>
      <c r="BS239" s="156"/>
      <c r="BT239" s="154"/>
      <c r="BU239" s="155"/>
      <c r="BV239" s="155"/>
      <c r="BW239" s="155"/>
      <c r="BX239" s="155"/>
      <c r="BY239" s="155"/>
      <c r="BZ239" s="155"/>
      <c r="CA239" s="155"/>
      <c r="CB239" s="155"/>
      <c r="CC239" s="155"/>
      <c r="CD239" s="155"/>
      <c r="CE239" s="155"/>
      <c r="CF239" s="155"/>
      <c r="CG239" s="155"/>
      <c r="CH239" s="155"/>
      <c r="CI239" s="155"/>
      <c r="CJ239" s="155"/>
      <c r="CK239" s="155"/>
      <c r="CL239" s="155"/>
      <c r="CM239" s="156"/>
    </row>
    <row r="240" spans="1:91" x14ac:dyDescent="0.3">
      <c r="A240" s="154" t="str">
        <f>IFERROR(INDEX(Lists!$J$1:$J$24,MATCH('Budget Mapping'!E240,Lists!$I$1:$I$24,0)),"")</f>
        <v/>
      </c>
      <c r="B240" s="155" t="str">
        <f>IFERROR(INDEX(Lists!$K$1:$K$24,MATCH('Budget Mapping'!E240,Lists!$I$1:$I$24,0)),"")</f>
        <v/>
      </c>
      <c r="C240" s="155"/>
      <c r="D240" s="155" t="str">
        <f>IFERROR(VLOOKUP(C240,'COA Mapping'!$A$1:$C$533,2,FALSE),"Unmapped")</f>
        <v>Unmapped</v>
      </c>
      <c r="E240" s="156" t="str">
        <f>IFERROR(VLOOKUP(C240,'COA Mapping'!$A$1:$C$533,3,FALSE),"Unmapped")</f>
        <v>Unmapped</v>
      </c>
      <c r="F240" s="157">
        <f t="shared" si="3"/>
        <v>0</v>
      </c>
      <c r="G240" s="154"/>
      <c r="H240" s="155"/>
      <c r="I240" s="155"/>
      <c r="J240" s="155"/>
      <c r="K240" s="156"/>
      <c r="L240" s="154"/>
      <c r="M240" s="155"/>
      <c r="N240" s="155"/>
      <c r="O240" s="155"/>
      <c r="P240" s="155"/>
      <c r="Q240" s="155"/>
      <c r="R240" s="155"/>
      <c r="S240" s="155"/>
      <c r="T240" s="155"/>
      <c r="U240" s="155"/>
      <c r="V240" s="155"/>
      <c r="W240" s="155"/>
      <c r="X240" s="155"/>
      <c r="Y240" s="155"/>
      <c r="Z240" s="155"/>
      <c r="AA240" s="155"/>
      <c r="AB240" s="155"/>
      <c r="AC240" s="155"/>
      <c r="AD240" s="155"/>
      <c r="AE240" s="156"/>
      <c r="AF240" s="154"/>
      <c r="AG240" s="155"/>
      <c r="AH240" s="155"/>
      <c r="AI240" s="155"/>
      <c r="AJ240" s="155"/>
      <c r="AK240" s="155"/>
      <c r="AL240" s="155"/>
      <c r="AM240" s="155"/>
      <c r="AN240" s="155"/>
      <c r="AO240" s="155"/>
      <c r="AP240" s="155"/>
      <c r="AQ240" s="155"/>
      <c r="AR240" s="155"/>
      <c r="AS240" s="155"/>
      <c r="AT240" s="155"/>
      <c r="AU240" s="155"/>
      <c r="AV240" s="155"/>
      <c r="AW240" s="155"/>
      <c r="AX240" s="155"/>
      <c r="AY240" s="156"/>
      <c r="AZ240" s="154"/>
      <c r="BA240" s="155"/>
      <c r="BB240" s="155"/>
      <c r="BC240" s="155"/>
      <c r="BD240" s="155"/>
      <c r="BE240" s="155"/>
      <c r="BF240" s="155"/>
      <c r="BG240" s="155"/>
      <c r="BH240" s="155"/>
      <c r="BI240" s="155"/>
      <c r="BJ240" s="155"/>
      <c r="BK240" s="155"/>
      <c r="BL240" s="155"/>
      <c r="BM240" s="155"/>
      <c r="BN240" s="155"/>
      <c r="BO240" s="155"/>
      <c r="BP240" s="155"/>
      <c r="BQ240" s="155"/>
      <c r="BR240" s="155"/>
      <c r="BS240" s="156"/>
      <c r="BT240" s="154"/>
      <c r="BU240" s="155"/>
      <c r="BV240" s="155"/>
      <c r="BW240" s="155"/>
      <c r="BX240" s="155"/>
      <c r="BY240" s="155"/>
      <c r="BZ240" s="155"/>
      <c r="CA240" s="155"/>
      <c r="CB240" s="155"/>
      <c r="CC240" s="155"/>
      <c r="CD240" s="155"/>
      <c r="CE240" s="155"/>
      <c r="CF240" s="155"/>
      <c r="CG240" s="155"/>
      <c r="CH240" s="155"/>
      <c r="CI240" s="155"/>
      <c r="CJ240" s="155"/>
      <c r="CK240" s="155"/>
      <c r="CL240" s="155"/>
      <c r="CM240" s="156"/>
    </row>
    <row r="241" spans="1:91" x14ac:dyDescent="0.3">
      <c r="A241" s="154" t="str">
        <f>IFERROR(INDEX(Lists!$J$1:$J$24,MATCH('Budget Mapping'!E241,Lists!$I$1:$I$24,0)),"")</f>
        <v/>
      </c>
      <c r="B241" s="155" t="str">
        <f>IFERROR(INDEX(Lists!$K$1:$K$24,MATCH('Budget Mapping'!E241,Lists!$I$1:$I$24,0)),"")</f>
        <v/>
      </c>
      <c r="C241" s="155"/>
      <c r="D241" s="155" t="str">
        <f>IFERROR(VLOOKUP(C241,'COA Mapping'!$A$1:$C$533,2,FALSE),"Unmapped")</f>
        <v>Unmapped</v>
      </c>
      <c r="E241" s="156" t="str">
        <f>IFERROR(VLOOKUP(C241,'COA Mapping'!$A$1:$C$533,3,FALSE),"Unmapped")</f>
        <v>Unmapped</v>
      </c>
      <c r="F241" s="157">
        <f t="shared" si="3"/>
        <v>0</v>
      </c>
      <c r="G241" s="154"/>
      <c r="H241" s="155"/>
      <c r="I241" s="155"/>
      <c r="J241" s="155"/>
      <c r="K241" s="156"/>
      <c r="L241" s="154"/>
      <c r="M241" s="155"/>
      <c r="N241" s="155"/>
      <c r="O241" s="155"/>
      <c r="P241" s="155"/>
      <c r="Q241" s="155"/>
      <c r="R241" s="155"/>
      <c r="S241" s="155"/>
      <c r="T241" s="155"/>
      <c r="U241" s="155"/>
      <c r="V241" s="155"/>
      <c r="W241" s="155"/>
      <c r="X241" s="155"/>
      <c r="Y241" s="155"/>
      <c r="Z241" s="155"/>
      <c r="AA241" s="155"/>
      <c r="AB241" s="155"/>
      <c r="AC241" s="155"/>
      <c r="AD241" s="155"/>
      <c r="AE241" s="156"/>
      <c r="AF241" s="154"/>
      <c r="AG241" s="155"/>
      <c r="AH241" s="155"/>
      <c r="AI241" s="155"/>
      <c r="AJ241" s="155"/>
      <c r="AK241" s="155"/>
      <c r="AL241" s="155"/>
      <c r="AM241" s="155"/>
      <c r="AN241" s="155"/>
      <c r="AO241" s="155"/>
      <c r="AP241" s="155"/>
      <c r="AQ241" s="155"/>
      <c r="AR241" s="155"/>
      <c r="AS241" s="155"/>
      <c r="AT241" s="155"/>
      <c r="AU241" s="155"/>
      <c r="AV241" s="155"/>
      <c r="AW241" s="155"/>
      <c r="AX241" s="155"/>
      <c r="AY241" s="156"/>
      <c r="AZ241" s="154"/>
      <c r="BA241" s="155"/>
      <c r="BB241" s="155"/>
      <c r="BC241" s="155"/>
      <c r="BD241" s="155"/>
      <c r="BE241" s="155"/>
      <c r="BF241" s="155"/>
      <c r="BG241" s="155"/>
      <c r="BH241" s="155"/>
      <c r="BI241" s="155"/>
      <c r="BJ241" s="155"/>
      <c r="BK241" s="155"/>
      <c r="BL241" s="155"/>
      <c r="BM241" s="155"/>
      <c r="BN241" s="155"/>
      <c r="BO241" s="155"/>
      <c r="BP241" s="155"/>
      <c r="BQ241" s="155"/>
      <c r="BR241" s="155"/>
      <c r="BS241" s="156"/>
      <c r="BT241" s="154"/>
      <c r="BU241" s="155"/>
      <c r="BV241" s="155"/>
      <c r="BW241" s="155"/>
      <c r="BX241" s="155"/>
      <c r="BY241" s="155"/>
      <c r="BZ241" s="155"/>
      <c r="CA241" s="155"/>
      <c r="CB241" s="155"/>
      <c r="CC241" s="155"/>
      <c r="CD241" s="155"/>
      <c r="CE241" s="155"/>
      <c r="CF241" s="155"/>
      <c r="CG241" s="155"/>
      <c r="CH241" s="155"/>
      <c r="CI241" s="155"/>
      <c r="CJ241" s="155"/>
      <c r="CK241" s="155"/>
      <c r="CL241" s="155"/>
      <c r="CM241" s="156"/>
    </row>
    <row r="242" spans="1:91" x14ac:dyDescent="0.3">
      <c r="A242" s="154" t="str">
        <f>IFERROR(INDEX(Lists!$J$1:$J$24,MATCH('Budget Mapping'!E242,Lists!$I$1:$I$24,0)),"")</f>
        <v/>
      </c>
      <c r="B242" s="155" t="str">
        <f>IFERROR(INDEX(Lists!$K$1:$K$24,MATCH('Budget Mapping'!E242,Lists!$I$1:$I$24,0)),"")</f>
        <v/>
      </c>
      <c r="C242" s="155"/>
      <c r="D242" s="155" t="str">
        <f>IFERROR(VLOOKUP(C242,'COA Mapping'!$A$1:$C$533,2,FALSE),"Unmapped")</f>
        <v>Unmapped</v>
      </c>
      <c r="E242" s="156" t="str">
        <f>IFERROR(VLOOKUP(C242,'COA Mapping'!$A$1:$C$533,3,FALSE),"Unmapped")</f>
        <v>Unmapped</v>
      </c>
      <c r="F242" s="157">
        <f t="shared" si="3"/>
        <v>0</v>
      </c>
      <c r="G242" s="154"/>
      <c r="H242" s="155"/>
      <c r="I242" s="155"/>
      <c r="J242" s="155"/>
      <c r="K242" s="156"/>
      <c r="L242" s="154"/>
      <c r="M242" s="155"/>
      <c r="N242" s="155"/>
      <c r="O242" s="155"/>
      <c r="P242" s="155"/>
      <c r="Q242" s="155"/>
      <c r="R242" s="155"/>
      <c r="S242" s="155"/>
      <c r="T242" s="155"/>
      <c r="U242" s="155"/>
      <c r="V242" s="155"/>
      <c r="W242" s="155"/>
      <c r="X242" s="155"/>
      <c r="Y242" s="155"/>
      <c r="Z242" s="155"/>
      <c r="AA242" s="155"/>
      <c r="AB242" s="155"/>
      <c r="AC242" s="155"/>
      <c r="AD242" s="155"/>
      <c r="AE242" s="156"/>
      <c r="AF242" s="154"/>
      <c r="AG242" s="155"/>
      <c r="AH242" s="155"/>
      <c r="AI242" s="155"/>
      <c r="AJ242" s="155"/>
      <c r="AK242" s="155"/>
      <c r="AL242" s="155"/>
      <c r="AM242" s="155"/>
      <c r="AN242" s="155"/>
      <c r="AO242" s="155"/>
      <c r="AP242" s="155"/>
      <c r="AQ242" s="155"/>
      <c r="AR242" s="155"/>
      <c r="AS242" s="155"/>
      <c r="AT242" s="155"/>
      <c r="AU242" s="155"/>
      <c r="AV242" s="155"/>
      <c r="AW242" s="155"/>
      <c r="AX242" s="155"/>
      <c r="AY242" s="156"/>
      <c r="AZ242" s="154"/>
      <c r="BA242" s="155"/>
      <c r="BB242" s="155"/>
      <c r="BC242" s="155"/>
      <c r="BD242" s="155"/>
      <c r="BE242" s="155"/>
      <c r="BF242" s="155"/>
      <c r="BG242" s="155"/>
      <c r="BH242" s="155"/>
      <c r="BI242" s="155"/>
      <c r="BJ242" s="155"/>
      <c r="BK242" s="155"/>
      <c r="BL242" s="155"/>
      <c r="BM242" s="155"/>
      <c r="BN242" s="155"/>
      <c r="BO242" s="155"/>
      <c r="BP242" s="155"/>
      <c r="BQ242" s="155"/>
      <c r="BR242" s="155"/>
      <c r="BS242" s="156"/>
      <c r="BT242" s="154"/>
      <c r="BU242" s="155"/>
      <c r="BV242" s="155"/>
      <c r="BW242" s="155"/>
      <c r="BX242" s="155"/>
      <c r="BY242" s="155"/>
      <c r="BZ242" s="155"/>
      <c r="CA242" s="155"/>
      <c r="CB242" s="155"/>
      <c r="CC242" s="155"/>
      <c r="CD242" s="155"/>
      <c r="CE242" s="155"/>
      <c r="CF242" s="155"/>
      <c r="CG242" s="155"/>
      <c r="CH242" s="155"/>
      <c r="CI242" s="155"/>
      <c r="CJ242" s="155"/>
      <c r="CK242" s="155"/>
      <c r="CL242" s="155"/>
      <c r="CM242" s="156"/>
    </row>
    <row r="243" spans="1:91" x14ac:dyDescent="0.3">
      <c r="A243" s="154" t="str">
        <f>IFERROR(INDEX(Lists!$J$1:$J$24,MATCH('Budget Mapping'!E243,Lists!$I$1:$I$24,0)),"")</f>
        <v/>
      </c>
      <c r="B243" s="155" t="str">
        <f>IFERROR(INDEX(Lists!$K$1:$K$24,MATCH('Budget Mapping'!E243,Lists!$I$1:$I$24,0)),"")</f>
        <v/>
      </c>
      <c r="C243" s="155"/>
      <c r="D243" s="155" t="str">
        <f>IFERROR(VLOOKUP(C243,'COA Mapping'!$A$1:$C$533,2,FALSE),"Unmapped")</f>
        <v>Unmapped</v>
      </c>
      <c r="E243" s="156" t="str">
        <f>IFERROR(VLOOKUP(C243,'COA Mapping'!$A$1:$C$533,3,FALSE),"Unmapped")</f>
        <v>Unmapped</v>
      </c>
      <c r="F243" s="157">
        <f t="shared" si="3"/>
        <v>0</v>
      </c>
      <c r="G243" s="154"/>
      <c r="H243" s="155"/>
      <c r="I243" s="155"/>
      <c r="J243" s="155"/>
      <c r="K243" s="156"/>
      <c r="L243" s="154"/>
      <c r="M243" s="155"/>
      <c r="N243" s="155"/>
      <c r="O243" s="155"/>
      <c r="P243" s="155"/>
      <c r="Q243" s="155"/>
      <c r="R243" s="155"/>
      <c r="S243" s="155"/>
      <c r="T243" s="155"/>
      <c r="U243" s="155"/>
      <c r="V243" s="155"/>
      <c r="W243" s="155"/>
      <c r="X243" s="155"/>
      <c r="Y243" s="155"/>
      <c r="Z243" s="155"/>
      <c r="AA243" s="155"/>
      <c r="AB243" s="155"/>
      <c r="AC243" s="155"/>
      <c r="AD243" s="155"/>
      <c r="AE243" s="156"/>
      <c r="AF243" s="154"/>
      <c r="AG243" s="155"/>
      <c r="AH243" s="155"/>
      <c r="AI243" s="155"/>
      <c r="AJ243" s="155"/>
      <c r="AK243" s="155"/>
      <c r="AL243" s="155"/>
      <c r="AM243" s="155"/>
      <c r="AN243" s="155"/>
      <c r="AO243" s="155"/>
      <c r="AP243" s="155"/>
      <c r="AQ243" s="155"/>
      <c r="AR243" s="155"/>
      <c r="AS243" s="155"/>
      <c r="AT243" s="155"/>
      <c r="AU243" s="155"/>
      <c r="AV243" s="155"/>
      <c r="AW243" s="155"/>
      <c r="AX243" s="155"/>
      <c r="AY243" s="156"/>
      <c r="AZ243" s="154"/>
      <c r="BA243" s="155"/>
      <c r="BB243" s="155"/>
      <c r="BC243" s="155"/>
      <c r="BD243" s="155"/>
      <c r="BE243" s="155"/>
      <c r="BF243" s="155"/>
      <c r="BG243" s="155"/>
      <c r="BH243" s="155"/>
      <c r="BI243" s="155"/>
      <c r="BJ243" s="155"/>
      <c r="BK243" s="155"/>
      <c r="BL243" s="155"/>
      <c r="BM243" s="155"/>
      <c r="BN243" s="155"/>
      <c r="BO243" s="155"/>
      <c r="BP243" s="155"/>
      <c r="BQ243" s="155"/>
      <c r="BR243" s="155"/>
      <c r="BS243" s="156"/>
      <c r="BT243" s="154"/>
      <c r="BU243" s="155"/>
      <c r="BV243" s="155"/>
      <c r="BW243" s="155"/>
      <c r="BX243" s="155"/>
      <c r="BY243" s="155"/>
      <c r="BZ243" s="155"/>
      <c r="CA243" s="155"/>
      <c r="CB243" s="155"/>
      <c r="CC243" s="155"/>
      <c r="CD243" s="155"/>
      <c r="CE243" s="155"/>
      <c r="CF243" s="155"/>
      <c r="CG243" s="155"/>
      <c r="CH243" s="155"/>
      <c r="CI243" s="155"/>
      <c r="CJ243" s="155"/>
      <c r="CK243" s="155"/>
      <c r="CL243" s="155"/>
      <c r="CM243" s="156"/>
    </row>
    <row r="244" spans="1:91" x14ac:dyDescent="0.3">
      <c r="A244" s="154" t="str">
        <f>IFERROR(INDEX(Lists!$J$1:$J$24,MATCH('Budget Mapping'!E244,Lists!$I$1:$I$24,0)),"")</f>
        <v/>
      </c>
      <c r="B244" s="155" t="str">
        <f>IFERROR(INDEX(Lists!$K$1:$K$24,MATCH('Budget Mapping'!E244,Lists!$I$1:$I$24,0)),"")</f>
        <v/>
      </c>
      <c r="C244" s="155"/>
      <c r="D244" s="155" t="str">
        <f>IFERROR(VLOOKUP(C244,'COA Mapping'!$A$1:$C$533,2,FALSE),"Unmapped")</f>
        <v>Unmapped</v>
      </c>
      <c r="E244" s="156" t="str">
        <f>IFERROR(VLOOKUP(C244,'COA Mapping'!$A$1:$C$533,3,FALSE),"Unmapped")</f>
        <v>Unmapped</v>
      </c>
      <c r="F244" s="157">
        <f t="shared" si="3"/>
        <v>0</v>
      </c>
      <c r="G244" s="154"/>
      <c r="H244" s="155"/>
      <c r="I244" s="155"/>
      <c r="J244" s="155"/>
      <c r="K244" s="156"/>
      <c r="L244" s="154"/>
      <c r="M244" s="155"/>
      <c r="N244" s="155"/>
      <c r="O244" s="155"/>
      <c r="P244" s="155"/>
      <c r="Q244" s="155"/>
      <c r="R244" s="155"/>
      <c r="S244" s="155"/>
      <c r="T244" s="155"/>
      <c r="U244" s="155"/>
      <c r="V244" s="155"/>
      <c r="W244" s="155"/>
      <c r="X244" s="155"/>
      <c r="Y244" s="155"/>
      <c r="Z244" s="155"/>
      <c r="AA244" s="155"/>
      <c r="AB244" s="155"/>
      <c r="AC244" s="155"/>
      <c r="AD244" s="155"/>
      <c r="AE244" s="156"/>
      <c r="AF244" s="154"/>
      <c r="AG244" s="155"/>
      <c r="AH244" s="155"/>
      <c r="AI244" s="155"/>
      <c r="AJ244" s="155"/>
      <c r="AK244" s="155"/>
      <c r="AL244" s="155"/>
      <c r="AM244" s="155"/>
      <c r="AN244" s="155"/>
      <c r="AO244" s="155"/>
      <c r="AP244" s="155"/>
      <c r="AQ244" s="155"/>
      <c r="AR244" s="155"/>
      <c r="AS244" s="155"/>
      <c r="AT244" s="155"/>
      <c r="AU244" s="155"/>
      <c r="AV244" s="155"/>
      <c r="AW244" s="155"/>
      <c r="AX244" s="155"/>
      <c r="AY244" s="156"/>
      <c r="AZ244" s="154"/>
      <c r="BA244" s="155"/>
      <c r="BB244" s="155"/>
      <c r="BC244" s="155"/>
      <c r="BD244" s="155"/>
      <c r="BE244" s="155"/>
      <c r="BF244" s="155"/>
      <c r="BG244" s="155"/>
      <c r="BH244" s="155"/>
      <c r="BI244" s="155"/>
      <c r="BJ244" s="155"/>
      <c r="BK244" s="155"/>
      <c r="BL244" s="155"/>
      <c r="BM244" s="155"/>
      <c r="BN244" s="155"/>
      <c r="BO244" s="155"/>
      <c r="BP244" s="155"/>
      <c r="BQ244" s="155"/>
      <c r="BR244" s="155"/>
      <c r="BS244" s="156"/>
      <c r="BT244" s="154"/>
      <c r="BU244" s="155"/>
      <c r="BV244" s="155"/>
      <c r="BW244" s="155"/>
      <c r="BX244" s="155"/>
      <c r="BY244" s="155"/>
      <c r="BZ244" s="155"/>
      <c r="CA244" s="155"/>
      <c r="CB244" s="155"/>
      <c r="CC244" s="155"/>
      <c r="CD244" s="155"/>
      <c r="CE244" s="155"/>
      <c r="CF244" s="155"/>
      <c r="CG244" s="155"/>
      <c r="CH244" s="155"/>
      <c r="CI244" s="155"/>
      <c r="CJ244" s="155"/>
      <c r="CK244" s="155"/>
      <c r="CL244" s="155"/>
      <c r="CM244" s="156"/>
    </row>
    <row r="245" spans="1:91" x14ac:dyDescent="0.3">
      <c r="A245" s="154" t="str">
        <f>IFERROR(INDEX(Lists!$J$1:$J$24,MATCH('Budget Mapping'!E245,Lists!$I$1:$I$24,0)),"")</f>
        <v/>
      </c>
      <c r="B245" s="155" t="str">
        <f>IFERROR(INDEX(Lists!$K$1:$K$24,MATCH('Budget Mapping'!E245,Lists!$I$1:$I$24,0)),"")</f>
        <v/>
      </c>
      <c r="C245" s="155"/>
      <c r="D245" s="155" t="str">
        <f>IFERROR(VLOOKUP(C245,'COA Mapping'!$A$1:$C$533,2,FALSE),"Unmapped")</f>
        <v>Unmapped</v>
      </c>
      <c r="E245" s="156" t="str">
        <f>IFERROR(VLOOKUP(C245,'COA Mapping'!$A$1:$C$533,3,FALSE),"Unmapped")</f>
        <v>Unmapped</v>
      </c>
      <c r="F245" s="157">
        <f t="shared" si="3"/>
        <v>0</v>
      </c>
      <c r="G245" s="154"/>
      <c r="H245" s="155"/>
      <c r="I245" s="155"/>
      <c r="J245" s="155"/>
      <c r="K245" s="156"/>
      <c r="L245" s="154"/>
      <c r="M245" s="155"/>
      <c r="N245" s="155"/>
      <c r="O245" s="155"/>
      <c r="P245" s="155"/>
      <c r="Q245" s="155"/>
      <c r="R245" s="155"/>
      <c r="S245" s="155"/>
      <c r="T245" s="155"/>
      <c r="U245" s="155"/>
      <c r="V245" s="155"/>
      <c r="W245" s="155"/>
      <c r="X245" s="155"/>
      <c r="Y245" s="155"/>
      <c r="Z245" s="155"/>
      <c r="AA245" s="155"/>
      <c r="AB245" s="155"/>
      <c r="AC245" s="155"/>
      <c r="AD245" s="155"/>
      <c r="AE245" s="156"/>
      <c r="AF245" s="154"/>
      <c r="AG245" s="155"/>
      <c r="AH245" s="155"/>
      <c r="AI245" s="155"/>
      <c r="AJ245" s="155"/>
      <c r="AK245" s="155"/>
      <c r="AL245" s="155"/>
      <c r="AM245" s="155"/>
      <c r="AN245" s="155"/>
      <c r="AO245" s="155"/>
      <c r="AP245" s="155"/>
      <c r="AQ245" s="155"/>
      <c r="AR245" s="155"/>
      <c r="AS245" s="155"/>
      <c r="AT245" s="155"/>
      <c r="AU245" s="155"/>
      <c r="AV245" s="155"/>
      <c r="AW245" s="155"/>
      <c r="AX245" s="155"/>
      <c r="AY245" s="156"/>
      <c r="AZ245" s="154"/>
      <c r="BA245" s="155"/>
      <c r="BB245" s="155"/>
      <c r="BC245" s="155"/>
      <c r="BD245" s="155"/>
      <c r="BE245" s="155"/>
      <c r="BF245" s="155"/>
      <c r="BG245" s="155"/>
      <c r="BH245" s="155"/>
      <c r="BI245" s="155"/>
      <c r="BJ245" s="155"/>
      <c r="BK245" s="155"/>
      <c r="BL245" s="155"/>
      <c r="BM245" s="155"/>
      <c r="BN245" s="155"/>
      <c r="BO245" s="155"/>
      <c r="BP245" s="155"/>
      <c r="BQ245" s="155"/>
      <c r="BR245" s="155"/>
      <c r="BS245" s="156"/>
      <c r="BT245" s="154"/>
      <c r="BU245" s="155"/>
      <c r="BV245" s="155"/>
      <c r="BW245" s="155"/>
      <c r="BX245" s="155"/>
      <c r="BY245" s="155"/>
      <c r="BZ245" s="155"/>
      <c r="CA245" s="155"/>
      <c r="CB245" s="155"/>
      <c r="CC245" s="155"/>
      <c r="CD245" s="155"/>
      <c r="CE245" s="155"/>
      <c r="CF245" s="155"/>
      <c r="CG245" s="155"/>
      <c r="CH245" s="155"/>
      <c r="CI245" s="155"/>
      <c r="CJ245" s="155"/>
      <c r="CK245" s="155"/>
      <c r="CL245" s="155"/>
      <c r="CM245" s="156"/>
    </row>
    <row r="246" spans="1:91" x14ac:dyDescent="0.3">
      <c r="A246" s="154" t="str">
        <f>IFERROR(INDEX(Lists!$J$1:$J$24,MATCH('Budget Mapping'!E246,Lists!$I$1:$I$24,0)),"")</f>
        <v/>
      </c>
      <c r="B246" s="155" t="str">
        <f>IFERROR(INDEX(Lists!$K$1:$K$24,MATCH('Budget Mapping'!E246,Lists!$I$1:$I$24,0)),"")</f>
        <v/>
      </c>
      <c r="C246" s="155"/>
      <c r="D246" s="155" t="str">
        <f>IFERROR(VLOOKUP(C246,'COA Mapping'!$A$1:$C$533,2,FALSE),"Unmapped")</f>
        <v>Unmapped</v>
      </c>
      <c r="E246" s="156" t="str">
        <f>IFERROR(VLOOKUP(C246,'COA Mapping'!$A$1:$C$533,3,FALSE),"Unmapped")</f>
        <v>Unmapped</v>
      </c>
      <c r="F246" s="157">
        <f t="shared" si="3"/>
        <v>0</v>
      </c>
      <c r="G246" s="154"/>
      <c r="H246" s="155"/>
      <c r="I246" s="155"/>
      <c r="J246" s="155"/>
      <c r="K246" s="156"/>
      <c r="L246" s="154"/>
      <c r="M246" s="155"/>
      <c r="N246" s="155"/>
      <c r="O246" s="155"/>
      <c r="P246" s="155"/>
      <c r="Q246" s="155"/>
      <c r="R246" s="155"/>
      <c r="S246" s="155"/>
      <c r="T246" s="155"/>
      <c r="U246" s="155"/>
      <c r="V246" s="155"/>
      <c r="W246" s="155"/>
      <c r="X246" s="155"/>
      <c r="Y246" s="155"/>
      <c r="Z246" s="155"/>
      <c r="AA246" s="155"/>
      <c r="AB246" s="155"/>
      <c r="AC246" s="155"/>
      <c r="AD246" s="155"/>
      <c r="AE246" s="156"/>
      <c r="AF246" s="154"/>
      <c r="AG246" s="155"/>
      <c r="AH246" s="155"/>
      <c r="AI246" s="155"/>
      <c r="AJ246" s="155"/>
      <c r="AK246" s="155"/>
      <c r="AL246" s="155"/>
      <c r="AM246" s="155"/>
      <c r="AN246" s="155"/>
      <c r="AO246" s="155"/>
      <c r="AP246" s="155"/>
      <c r="AQ246" s="155"/>
      <c r="AR246" s="155"/>
      <c r="AS246" s="155"/>
      <c r="AT246" s="155"/>
      <c r="AU246" s="155"/>
      <c r="AV246" s="155"/>
      <c r="AW246" s="155"/>
      <c r="AX246" s="155"/>
      <c r="AY246" s="156"/>
      <c r="AZ246" s="154"/>
      <c r="BA246" s="155"/>
      <c r="BB246" s="155"/>
      <c r="BC246" s="155"/>
      <c r="BD246" s="155"/>
      <c r="BE246" s="155"/>
      <c r="BF246" s="155"/>
      <c r="BG246" s="155"/>
      <c r="BH246" s="155"/>
      <c r="BI246" s="155"/>
      <c r="BJ246" s="155"/>
      <c r="BK246" s="155"/>
      <c r="BL246" s="155"/>
      <c r="BM246" s="155"/>
      <c r="BN246" s="155"/>
      <c r="BO246" s="155"/>
      <c r="BP246" s="155"/>
      <c r="BQ246" s="155"/>
      <c r="BR246" s="155"/>
      <c r="BS246" s="156"/>
      <c r="BT246" s="154"/>
      <c r="BU246" s="155"/>
      <c r="BV246" s="155"/>
      <c r="BW246" s="155"/>
      <c r="BX246" s="155"/>
      <c r="BY246" s="155"/>
      <c r="BZ246" s="155"/>
      <c r="CA246" s="155"/>
      <c r="CB246" s="155"/>
      <c r="CC246" s="155"/>
      <c r="CD246" s="155"/>
      <c r="CE246" s="155"/>
      <c r="CF246" s="155"/>
      <c r="CG246" s="155"/>
      <c r="CH246" s="155"/>
      <c r="CI246" s="155"/>
      <c r="CJ246" s="155"/>
      <c r="CK246" s="155"/>
      <c r="CL246" s="155"/>
      <c r="CM246" s="156"/>
    </row>
    <row r="247" spans="1:91" x14ac:dyDescent="0.3">
      <c r="A247" s="154" t="str">
        <f>IFERROR(INDEX(Lists!$J$1:$J$24,MATCH('Budget Mapping'!E247,Lists!$I$1:$I$24,0)),"")</f>
        <v/>
      </c>
      <c r="B247" s="155" t="str">
        <f>IFERROR(INDEX(Lists!$K$1:$K$24,MATCH('Budget Mapping'!E247,Lists!$I$1:$I$24,0)),"")</f>
        <v/>
      </c>
      <c r="C247" s="155"/>
      <c r="D247" s="155" t="str">
        <f>IFERROR(VLOOKUP(C247,'COA Mapping'!$A$1:$C$533,2,FALSE),"Unmapped")</f>
        <v>Unmapped</v>
      </c>
      <c r="E247" s="156" t="str">
        <f>IFERROR(VLOOKUP(C247,'COA Mapping'!$A$1:$C$533,3,FALSE),"Unmapped")</f>
        <v>Unmapped</v>
      </c>
      <c r="F247" s="157">
        <f t="shared" si="3"/>
        <v>0</v>
      </c>
      <c r="G247" s="154"/>
      <c r="H247" s="155"/>
      <c r="I247" s="155"/>
      <c r="J247" s="155"/>
      <c r="K247" s="156"/>
      <c r="L247" s="154"/>
      <c r="M247" s="155"/>
      <c r="N247" s="155"/>
      <c r="O247" s="155"/>
      <c r="P247" s="155"/>
      <c r="Q247" s="155"/>
      <c r="R247" s="155"/>
      <c r="S247" s="155"/>
      <c r="T247" s="155"/>
      <c r="U247" s="155"/>
      <c r="V247" s="155"/>
      <c r="W247" s="155"/>
      <c r="X247" s="155"/>
      <c r="Y247" s="155"/>
      <c r="Z247" s="155"/>
      <c r="AA247" s="155"/>
      <c r="AB247" s="155"/>
      <c r="AC247" s="155"/>
      <c r="AD247" s="155"/>
      <c r="AE247" s="156"/>
      <c r="AF247" s="154"/>
      <c r="AG247" s="155"/>
      <c r="AH247" s="155"/>
      <c r="AI247" s="155"/>
      <c r="AJ247" s="155"/>
      <c r="AK247" s="155"/>
      <c r="AL247" s="155"/>
      <c r="AM247" s="155"/>
      <c r="AN247" s="155"/>
      <c r="AO247" s="155"/>
      <c r="AP247" s="155"/>
      <c r="AQ247" s="155"/>
      <c r="AR247" s="155"/>
      <c r="AS247" s="155"/>
      <c r="AT247" s="155"/>
      <c r="AU247" s="155"/>
      <c r="AV247" s="155"/>
      <c r="AW247" s="155"/>
      <c r="AX247" s="155"/>
      <c r="AY247" s="156"/>
      <c r="AZ247" s="154"/>
      <c r="BA247" s="155"/>
      <c r="BB247" s="155"/>
      <c r="BC247" s="155"/>
      <c r="BD247" s="155"/>
      <c r="BE247" s="155"/>
      <c r="BF247" s="155"/>
      <c r="BG247" s="155"/>
      <c r="BH247" s="155"/>
      <c r="BI247" s="155"/>
      <c r="BJ247" s="155"/>
      <c r="BK247" s="155"/>
      <c r="BL247" s="155"/>
      <c r="BM247" s="155"/>
      <c r="BN247" s="155"/>
      <c r="BO247" s="155"/>
      <c r="BP247" s="155"/>
      <c r="BQ247" s="155"/>
      <c r="BR247" s="155"/>
      <c r="BS247" s="156"/>
      <c r="BT247" s="154"/>
      <c r="BU247" s="155"/>
      <c r="BV247" s="155"/>
      <c r="BW247" s="155"/>
      <c r="BX247" s="155"/>
      <c r="BY247" s="155"/>
      <c r="BZ247" s="155"/>
      <c r="CA247" s="155"/>
      <c r="CB247" s="155"/>
      <c r="CC247" s="155"/>
      <c r="CD247" s="155"/>
      <c r="CE247" s="155"/>
      <c r="CF247" s="155"/>
      <c r="CG247" s="155"/>
      <c r="CH247" s="155"/>
      <c r="CI247" s="155"/>
      <c r="CJ247" s="155"/>
      <c r="CK247" s="155"/>
      <c r="CL247" s="155"/>
      <c r="CM247" s="156"/>
    </row>
    <row r="248" spans="1:91" x14ac:dyDescent="0.3">
      <c r="A248" s="154" t="str">
        <f>IFERROR(INDEX(Lists!$J$1:$J$24,MATCH('Budget Mapping'!E248,Lists!$I$1:$I$24,0)),"")</f>
        <v/>
      </c>
      <c r="B248" s="155" t="str">
        <f>IFERROR(INDEX(Lists!$K$1:$K$24,MATCH('Budget Mapping'!E248,Lists!$I$1:$I$24,0)),"")</f>
        <v/>
      </c>
      <c r="C248" s="155"/>
      <c r="D248" s="155" t="str">
        <f>IFERROR(VLOOKUP(C248,'COA Mapping'!$A$1:$C$533,2,FALSE),"Unmapped")</f>
        <v>Unmapped</v>
      </c>
      <c r="E248" s="156" t="str">
        <f>IFERROR(VLOOKUP(C248,'COA Mapping'!$A$1:$C$533,3,FALSE),"Unmapped")</f>
        <v>Unmapped</v>
      </c>
      <c r="F248" s="157">
        <f t="shared" si="3"/>
        <v>0</v>
      </c>
      <c r="G248" s="154"/>
      <c r="H248" s="155"/>
      <c r="I248" s="155"/>
      <c r="J248" s="155"/>
      <c r="K248" s="156"/>
      <c r="L248" s="154"/>
      <c r="M248" s="155"/>
      <c r="N248" s="155"/>
      <c r="O248" s="155"/>
      <c r="P248" s="155"/>
      <c r="Q248" s="155"/>
      <c r="R248" s="155"/>
      <c r="S248" s="155"/>
      <c r="T248" s="155"/>
      <c r="U248" s="155"/>
      <c r="V248" s="155"/>
      <c r="W248" s="155"/>
      <c r="X248" s="155"/>
      <c r="Y248" s="155"/>
      <c r="Z248" s="155"/>
      <c r="AA248" s="155"/>
      <c r="AB248" s="155"/>
      <c r="AC248" s="155"/>
      <c r="AD248" s="155"/>
      <c r="AE248" s="156"/>
      <c r="AF248" s="154"/>
      <c r="AG248" s="155"/>
      <c r="AH248" s="155"/>
      <c r="AI248" s="155"/>
      <c r="AJ248" s="155"/>
      <c r="AK248" s="155"/>
      <c r="AL248" s="155"/>
      <c r="AM248" s="155"/>
      <c r="AN248" s="155"/>
      <c r="AO248" s="155"/>
      <c r="AP248" s="155"/>
      <c r="AQ248" s="155"/>
      <c r="AR248" s="155"/>
      <c r="AS248" s="155"/>
      <c r="AT248" s="155"/>
      <c r="AU248" s="155"/>
      <c r="AV248" s="155"/>
      <c r="AW248" s="155"/>
      <c r="AX248" s="155"/>
      <c r="AY248" s="156"/>
      <c r="AZ248" s="154"/>
      <c r="BA248" s="155"/>
      <c r="BB248" s="155"/>
      <c r="BC248" s="155"/>
      <c r="BD248" s="155"/>
      <c r="BE248" s="155"/>
      <c r="BF248" s="155"/>
      <c r="BG248" s="155"/>
      <c r="BH248" s="155"/>
      <c r="BI248" s="155"/>
      <c r="BJ248" s="155"/>
      <c r="BK248" s="155"/>
      <c r="BL248" s="155"/>
      <c r="BM248" s="155"/>
      <c r="BN248" s="155"/>
      <c r="BO248" s="155"/>
      <c r="BP248" s="155"/>
      <c r="BQ248" s="155"/>
      <c r="BR248" s="155"/>
      <c r="BS248" s="156"/>
      <c r="BT248" s="154"/>
      <c r="BU248" s="155"/>
      <c r="BV248" s="155"/>
      <c r="BW248" s="155"/>
      <c r="BX248" s="155"/>
      <c r="BY248" s="155"/>
      <c r="BZ248" s="155"/>
      <c r="CA248" s="155"/>
      <c r="CB248" s="155"/>
      <c r="CC248" s="155"/>
      <c r="CD248" s="155"/>
      <c r="CE248" s="155"/>
      <c r="CF248" s="155"/>
      <c r="CG248" s="155"/>
      <c r="CH248" s="155"/>
      <c r="CI248" s="155"/>
      <c r="CJ248" s="155"/>
      <c r="CK248" s="155"/>
      <c r="CL248" s="155"/>
      <c r="CM248" s="156"/>
    </row>
    <row r="249" spans="1:91" x14ac:dyDescent="0.3">
      <c r="A249" s="154" t="str">
        <f>IFERROR(INDEX(Lists!$J$1:$J$24,MATCH('Budget Mapping'!E249,Lists!$I$1:$I$24,0)),"")</f>
        <v/>
      </c>
      <c r="B249" s="155" t="str">
        <f>IFERROR(INDEX(Lists!$K$1:$K$24,MATCH('Budget Mapping'!E249,Lists!$I$1:$I$24,0)),"")</f>
        <v/>
      </c>
      <c r="C249" s="155"/>
      <c r="D249" s="155" t="str">
        <f>IFERROR(VLOOKUP(C249,'COA Mapping'!$A$1:$C$533,2,FALSE),"Unmapped")</f>
        <v>Unmapped</v>
      </c>
      <c r="E249" s="156" t="str">
        <f>IFERROR(VLOOKUP(C249,'COA Mapping'!$A$1:$C$533,3,FALSE),"Unmapped")</f>
        <v>Unmapped</v>
      </c>
      <c r="F249" s="157">
        <f t="shared" si="3"/>
        <v>0</v>
      </c>
      <c r="G249" s="154"/>
      <c r="H249" s="155"/>
      <c r="I249" s="155"/>
      <c r="J249" s="155"/>
      <c r="K249" s="156"/>
      <c r="L249" s="154"/>
      <c r="M249" s="155"/>
      <c r="N249" s="155"/>
      <c r="O249" s="155"/>
      <c r="P249" s="155"/>
      <c r="Q249" s="155"/>
      <c r="R249" s="155"/>
      <c r="S249" s="155"/>
      <c r="T249" s="155"/>
      <c r="U249" s="155"/>
      <c r="V249" s="155"/>
      <c r="W249" s="155"/>
      <c r="X249" s="155"/>
      <c r="Y249" s="155"/>
      <c r="Z249" s="155"/>
      <c r="AA249" s="155"/>
      <c r="AB249" s="155"/>
      <c r="AC249" s="155"/>
      <c r="AD249" s="155"/>
      <c r="AE249" s="156"/>
      <c r="AF249" s="154"/>
      <c r="AG249" s="155"/>
      <c r="AH249" s="155"/>
      <c r="AI249" s="155"/>
      <c r="AJ249" s="155"/>
      <c r="AK249" s="155"/>
      <c r="AL249" s="155"/>
      <c r="AM249" s="155"/>
      <c r="AN249" s="155"/>
      <c r="AO249" s="155"/>
      <c r="AP249" s="155"/>
      <c r="AQ249" s="155"/>
      <c r="AR249" s="155"/>
      <c r="AS249" s="155"/>
      <c r="AT249" s="155"/>
      <c r="AU249" s="155"/>
      <c r="AV249" s="155"/>
      <c r="AW249" s="155"/>
      <c r="AX249" s="155"/>
      <c r="AY249" s="156"/>
      <c r="AZ249" s="154"/>
      <c r="BA249" s="155"/>
      <c r="BB249" s="155"/>
      <c r="BC249" s="155"/>
      <c r="BD249" s="155"/>
      <c r="BE249" s="155"/>
      <c r="BF249" s="155"/>
      <c r="BG249" s="155"/>
      <c r="BH249" s="155"/>
      <c r="BI249" s="155"/>
      <c r="BJ249" s="155"/>
      <c r="BK249" s="155"/>
      <c r="BL249" s="155"/>
      <c r="BM249" s="155"/>
      <c r="BN249" s="155"/>
      <c r="BO249" s="155"/>
      <c r="BP249" s="155"/>
      <c r="BQ249" s="155"/>
      <c r="BR249" s="155"/>
      <c r="BS249" s="156"/>
      <c r="BT249" s="154"/>
      <c r="BU249" s="155"/>
      <c r="BV249" s="155"/>
      <c r="BW249" s="155"/>
      <c r="BX249" s="155"/>
      <c r="BY249" s="155"/>
      <c r="BZ249" s="155"/>
      <c r="CA249" s="155"/>
      <c r="CB249" s="155"/>
      <c r="CC249" s="155"/>
      <c r="CD249" s="155"/>
      <c r="CE249" s="155"/>
      <c r="CF249" s="155"/>
      <c r="CG249" s="155"/>
      <c r="CH249" s="155"/>
      <c r="CI249" s="155"/>
      <c r="CJ249" s="155"/>
      <c r="CK249" s="155"/>
      <c r="CL249" s="155"/>
      <c r="CM249" s="156"/>
    </row>
    <row r="250" spans="1:91" x14ac:dyDescent="0.3">
      <c r="A250" s="154" t="str">
        <f>IFERROR(INDEX(Lists!$J$1:$J$24,MATCH('Budget Mapping'!E250,Lists!$I$1:$I$24,0)),"")</f>
        <v/>
      </c>
      <c r="B250" s="155" t="str">
        <f>IFERROR(INDEX(Lists!$K$1:$K$24,MATCH('Budget Mapping'!E250,Lists!$I$1:$I$24,0)),"")</f>
        <v/>
      </c>
      <c r="C250" s="155"/>
      <c r="D250" s="155" t="str">
        <f>IFERROR(VLOOKUP(C250,'COA Mapping'!$A$1:$C$533,2,FALSE),"Unmapped")</f>
        <v>Unmapped</v>
      </c>
      <c r="E250" s="156" t="str">
        <f>IFERROR(VLOOKUP(C250,'COA Mapping'!$A$1:$C$533,3,FALSE),"Unmapped")</f>
        <v>Unmapped</v>
      </c>
      <c r="F250" s="157">
        <f t="shared" si="3"/>
        <v>0</v>
      </c>
      <c r="G250" s="154"/>
      <c r="H250" s="155"/>
      <c r="I250" s="155"/>
      <c r="J250" s="155"/>
      <c r="K250" s="156"/>
      <c r="L250" s="154"/>
      <c r="M250" s="155"/>
      <c r="N250" s="155"/>
      <c r="O250" s="155"/>
      <c r="P250" s="155"/>
      <c r="Q250" s="155"/>
      <c r="R250" s="155"/>
      <c r="S250" s="155"/>
      <c r="T250" s="155"/>
      <c r="U250" s="155"/>
      <c r="V250" s="155"/>
      <c r="W250" s="155"/>
      <c r="X250" s="155"/>
      <c r="Y250" s="155"/>
      <c r="Z250" s="155"/>
      <c r="AA250" s="155"/>
      <c r="AB250" s="155"/>
      <c r="AC250" s="155"/>
      <c r="AD250" s="155"/>
      <c r="AE250" s="156"/>
      <c r="AF250" s="154"/>
      <c r="AG250" s="155"/>
      <c r="AH250" s="155"/>
      <c r="AI250" s="155"/>
      <c r="AJ250" s="155"/>
      <c r="AK250" s="155"/>
      <c r="AL250" s="155"/>
      <c r="AM250" s="155"/>
      <c r="AN250" s="155"/>
      <c r="AO250" s="155"/>
      <c r="AP250" s="155"/>
      <c r="AQ250" s="155"/>
      <c r="AR250" s="155"/>
      <c r="AS250" s="155"/>
      <c r="AT250" s="155"/>
      <c r="AU250" s="155"/>
      <c r="AV250" s="155"/>
      <c r="AW250" s="155"/>
      <c r="AX250" s="155"/>
      <c r="AY250" s="156"/>
      <c r="AZ250" s="154"/>
      <c r="BA250" s="155"/>
      <c r="BB250" s="155"/>
      <c r="BC250" s="155"/>
      <c r="BD250" s="155"/>
      <c r="BE250" s="155"/>
      <c r="BF250" s="155"/>
      <c r="BG250" s="155"/>
      <c r="BH250" s="155"/>
      <c r="BI250" s="155"/>
      <c r="BJ250" s="155"/>
      <c r="BK250" s="155"/>
      <c r="BL250" s="155"/>
      <c r="BM250" s="155"/>
      <c r="BN250" s="155"/>
      <c r="BO250" s="155"/>
      <c r="BP250" s="155"/>
      <c r="BQ250" s="155"/>
      <c r="BR250" s="155"/>
      <c r="BS250" s="156"/>
      <c r="BT250" s="154"/>
      <c r="BU250" s="155"/>
      <c r="BV250" s="155"/>
      <c r="BW250" s="155"/>
      <c r="BX250" s="155"/>
      <c r="BY250" s="155"/>
      <c r="BZ250" s="155"/>
      <c r="CA250" s="155"/>
      <c r="CB250" s="155"/>
      <c r="CC250" s="155"/>
      <c r="CD250" s="155"/>
      <c r="CE250" s="155"/>
      <c r="CF250" s="155"/>
      <c r="CG250" s="155"/>
      <c r="CH250" s="155"/>
      <c r="CI250" s="155"/>
      <c r="CJ250" s="155"/>
      <c r="CK250" s="155"/>
      <c r="CL250" s="155"/>
      <c r="CM250" s="156"/>
    </row>
    <row r="251" spans="1:91" x14ac:dyDescent="0.3">
      <c r="A251" s="154" t="str">
        <f>IFERROR(INDEX(Lists!$J$1:$J$24,MATCH('Budget Mapping'!E251,Lists!$I$1:$I$24,0)),"")</f>
        <v/>
      </c>
      <c r="B251" s="155" t="str">
        <f>IFERROR(INDEX(Lists!$K$1:$K$24,MATCH('Budget Mapping'!E251,Lists!$I$1:$I$24,0)),"")</f>
        <v/>
      </c>
      <c r="C251" s="155"/>
      <c r="D251" s="155" t="str">
        <f>IFERROR(VLOOKUP(C251,'COA Mapping'!$A$1:$C$533,2,FALSE),"Unmapped")</f>
        <v>Unmapped</v>
      </c>
      <c r="E251" s="156" t="str">
        <f>IFERROR(VLOOKUP(C251,'COA Mapping'!$A$1:$C$533,3,FALSE),"Unmapped")</f>
        <v>Unmapped</v>
      </c>
      <c r="F251" s="157">
        <f t="shared" si="3"/>
        <v>0</v>
      </c>
      <c r="G251" s="154"/>
      <c r="H251" s="155"/>
      <c r="I251" s="155"/>
      <c r="J251" s="155"/>
      <c r="K251" s="156"/>
      <c r="L251" s="154"/>
      <c r="M251" s="155"/>
      <c r="N251" s="155"/>
      <c r="O251" s="155"/>
      <c r="P251" s="155"/>
      <c r="Q251" s="155"/>
      <c r="R251" s="155"/>
      <c r="S251" s="155"/>
      <c r="T251" s="155"/>
      <c r="U251" s="155"/>
      <c r="V251" s="155"/>
      <c r="W251" s="155"/>
      <c r="X251" s="155"/>
      <c r="Y251" s="155"/>
      <c r="Z251" s="155"/>
      <c r="AA251" s="155"/>
      <c r="AB251" s="155"/>
      <c r="AC251" s="155"/>
      <c r="AD251" s="155"/>
      <c r="AE251" s="156"/>
      <c r="AF251" s="154"/>
      <c r="AG251" s="155"/>
      <c r="AH251" s="155"/>
      <c r="AI251" s="155"/>
      <c r="AJ251" s="155"/>
      <c r="AK251" s="155"/>
      <c r="AL251" s="155"/>
      <c r="AM251" s="155"/>
      <c r="AN251" s="155"/>
      <c r="AO251" s="155"/>
      <c r="AP251" s="155"/>
      <c r="AQ251" s="155"/>
      <c r="AR251" s="155"/>
      <c r="AS251" s="155"/>
      <c r="AT251" s="155"/>
      <c r="AU251" s="155"/>
      <c r="AV251" s="155"/>
      <c r="AW251" s="155"/>
      <c r="AX251" s="155"/>
      <c r="AY251" s="156"/>
      <c r="AZ251" s="154"/>
      <c r="BA251" s="155"/>
      <c r="BB251" s="155"/>
      <c r="BC251" s="155"/>
      <c r="BD251" s="155"/>
      <c r="BE251" s="155"/>
      <c r="BF251" s="155"/>
      <c r="BG251" s="155"/>
      <c r="BH251" s="155"/>
      <c r="BI251" s="155"/>
      <c r="BJ251" s="155"/>
      <c r="BK251" s="155"/>
      <c r="BL251" s="155"/>
      <c r="BM251" s="155"/>
      <c r="BN251" s="155"/>
      <c r="BO251" s="155"/>
      <c r="BP251" s="155"/>
      <c r="BQ251" s="155"/>
      <c r="BR251" s="155"/>
      <c r="BS251" s="156"/>
      <c r="BT251" s="154"/>
      <c r="BU251" s="155"/>
      <c r="BV251" s="155"/>
      <c r="BW251" s="155"/>
      <c r="BX251" s="155"/>
      <c r="BY251" s="155"/>
      <c r="BZ251" s="155"/>
      <c r="CA251" s="155"/>
      <c r="CB251" s="155"/>
      <c r="CC251" s="155"/>
      <c r="CD251" s="155"/>
      <c r="CE251" s="155"/>
      <c r="CF251" s="155"/>
      <c r="CG251" s="155"/>
      <c r="CH251" s="155"/>
      <c r="CI251" s="155"/>
      <c r="CJ251" s="155"/>
      <c r="CK251" s="155"/>
      <c r="CL251" s="155"/>
      <c r="CM251" s="156"/>
    </row>
    <row r="252" spans="1:91" x14ac:dyDescent="0.3">
      <c r="A252" s="154" t="str">
        <f>IFERROR(INDEX(Lists!$J$1:$J$24,MATCH('Budget Mapping'!E252,Lists!$I$1:$I$24,0)),"")</f>
        <v/>
      </c>
      <c r="B252" s="155" t="str">
        <f>IFERROR(INDEX(Lists!$K$1:$K$24,MATCH('Budget Mapping'!E252,Lists!$I$1:$I$24,0)),"")</f>
        <v/>
      </c>
      <c r="C252" s="155"/>
      <c r="D252" s="155" t="str">
        <f>IFERROR(VLOOKUP(C252,'COA Mapping'!$A$1:$C$533,2,FALSE),"Unmapped")</f>
        <v>Unmapped</v>
      </c>
      <c r="E252" s="156" t="str">
        <f>IFERROR(VLOOKUP(C252,'COA Mapping'!$A$1:$C$533,3,FALSE),"Unmapped")</f>
        <v>Unmapped</v>
      </c>
      <c r="F252" s="157">
        <f t="shared" si="3"/>
        <v>0</v>
      </c>
      <c r="G252" s="154"/>
      <c r="H252" s="155"/>
      <c r="I252" s="155"/>
      <c r="J252" s="155"/>
      <c r="K252" s="156"/>
      <c r="L252" s="154"/>
      <c r="M252" s="155"/>
      <c r="N252" s="155"/>
      <c r="O252" s="155"/>
      <c r="P252" s="155"/>
      <c r="Q252" s="155"/>
      <c r="R252" s="155"/>
      <c r="S252" s="155"/>
      <c r="T252" s="155"/>
      <c r="U252" s="155"/>
      <c r="V252" s="155"/>
      <c r="W252" s="155"/>
      <c r="X252" s="155"/>
      <c r="Y252" s="155"/>
      <c r="Z252" s="155"/>
      <c r="AA252" s="155"/>
      <c r="AB252" s="155"/>
      <c r="AC252" s="155"/>
      <c r="AD252" s="155"/>
      <c r="AE252" s="156"/>
      <c r="AF252" s="154"/>
      <c r="AG252" s="155"/>
      <c r="AH252" s="155"/>
      <c r="AI252" s="155"/>
      <c r="AJ252" s="155"/>
      <c r="AK252" s="155"/>
      <c r="AL252" s="155"/>
      <c r="AM252" s="155"/>
      <c r="AN252" s="155"/>
      <c r="AO252" s="155"/>
      <c r="AP252" s="155"/>
      <c r="AQ252" s="155"/>
      <c r="AR252" s="155"/>
      <c r="AS252" s="155"/>
      <c r="AT252" s="155"/>
      <c r="AU252" s="155"/>
      <c r="AV252" s="155"/>
      <c r="AW252" s="155"/>
      <c r="AX252" s="155"/>
      <c r="AY252" s="156"/>
      <c r="AZ252" s="154"/>
      <c r="BA252" s="155"/>
      <c r="BB252" s="155"/>
      <c r="BC252" s="155"/>
      <c r="BD252" s="155"/>
      <c r="BE252" s="155"/>
      <c r="BF252" s="155"/>
      <c r="BG252" s="155"/>
      <c r="BH252" s="155"/>
      <c r="BI252" s="155"/>
      <c r="BJ252" s="155"/>
      <c r="BK252" s="155"/>
      <c r="BL252" s="155"/>
      <c r="BM252" s="155"/>
      <c r="BN252" s="155"/>
      <c r="BO252" s="155"/>
      <c r="BP252" s="155"/>
      <c r="BQ252" s="155"/>
      <c r="BR252" s="155"/>
      <c r="BS252" s="156"/>
      <c r="BT252" s="154"/>
      <c r="BU252" s="155"/>
      <c r="BV252" s="155"/>
      <c r="BW252" s="155"/>
      <c r="BX252" s="155"/>
      <c r="BY252" s="155"/>
      <c r="BZ252" s="155"/>
      <c r="CA252" s="155"/>
      <c r="CB252" s="155"/>
      <c r="CC252" s="155"/>
      <c r="CD252" s="155"/>
      <c r="CE252" s="155"/>
      <c r="CF252" s="155"/>
      <c r="CG252" s="155"/>
      <c r="CH252" s="155"/>
      <c r="CI252" s="155"/>
      <c r="CJ252" s="155"/>
      <c r="CK252" s="155"/>
      <c r="CL252" s="155"/>
      <c r="CM252" s="156"/>
    </row>
    <row r="253" spans="1:91" x14ac:dyDescent="0.3">
      <c r="A253" s="154" t="str">
        <f>IFERROR(INDEX(Lists!$J$1:$J$24,MATCH('Budget Mapping'!E253,Lists!$I$1:$I$24,0)),"")</f>
        <v/>
      </c>
      <c r="B253" s="155" t="str">
        <f>IFERROR(INDEX(Lists!$K$1:$K$24,MATCH('Budget Mapping'!E253,Lists!$I$1:$I$24,0)),"")</f>
        <v/>
      </c>
      <c r="C253" s="155"/>
      <c r="D253" s="155" t="str">
        <f>IFERROR(VLOOKUP(C253,'COA Mapping'!$A$1:$C$533,2,FALSE),"Unmapped")</f>
        <v>Unmapped</v>
      </c>
      <c r="E253" s="156" t="str">
        <f>IFERROR(VLOOKUP(C253,'COA Mapping'!$A$1:$C$533,3,FALSE),"Unmapped")</f>
        <v>Unmapped</v>
      </c>
      <c r="F253" s="157">
        <f t="shared" si="3"/>
        <v>0</v>
      </c>
      <c r="G253" s="154"/>
      <c r="H253" s="155"/>
      <c r="I253" s="155"/>
      <c r="J253" s="155"/>
      <c r="K253" s="156"/>
      <c r="L253" s="154"/>
      <c r="M253" s="155"/>
      <c r="N253" s="155"/>
      <c r="O253" s="155"/>
      <c r="P253" s="155"/>
      <c r="Q253" s="155"/>
      <c r="R253" s="155"/>
      <c r="S253" s="155"/>
      <c r="T253" s="155"/>
      <c r="U253" s="155"/>
      <c r="V253" s="155"/>
      <c r="W253" s="155"/>
      <c r="X253" s="155"/>
      <c r="Y253" s="155"/>
      <c r="Z253" s="155"/>
      <c r="AA253" s="155"/>
      <c r="AB253" s="155"/>
      <c r="AC253" s="155"/>
      <c r="AD253" s="155"/>
      <c r="AE253" s="156"/>
      <c r="AF253" s="154"/>
      <c r="AG253" s="155"/>
      <c r="AH253" s="155"/>
      <c r="AI253" s="155"/>
      <c r="AJ253" s="155"/>
      <c r="AK253" s="155"/>
      <c r="AL253" s="155"/>
      <c r="AM253" s="155"/>
      <c r="AN253" s="155"/>
      <c r="AO253" s="155"/>
      <c r="AP253" s="155"/>
      <c r="AQ253" s="155"/>
      <c r="AR253" s="155"/>
      <c r="AS253" s="155"/>
      <c r="AT253" s="155"/>
      <c r="AU253" s="155"/>
      <c r="AV253" s="155"/>
      <c r="AW253" s="155"/>
      <c r="AX253" s="155"/>
      <c r="AY253" s="156"/>
      <c r="AZ253" s="154"/>
      <c r="BA253" s="155"/>
      <c r="BB253" s="155"/>
      <c r="BC253" s="155"/>
      <c r="BD253" s="155"/>
      <c r="BE253" s="155"/>
      <c r="BF253" s="155"/>
      <c r="BG253" s="155"/>
      <c r="BH253" s="155"/>
      <c r="BI253" s="155"/>
      <c r="BJ253" s="155"/>
      <c r="BK253" s="155"/>
      <c r="BL253" s="155"/>
      <c r="BM253" s="155"/>
      <c r="BN253" s="155"/>
      <c r="BO253" s="155"/>
      <c r="BP253" s="155"/>
      <c r="BQ253" s="155"/>
      <c r="BR253" s="155"/>
      <c r="BS253" s="156"/>
      <c r="BT253" s="154"/>
      <c r="BU253" s="155"/>
      <c r="BV253" s="155"/>
      <c r="BW253" s="155"/>
      <c r="BX253" s="155"/>
      <c r="BY253" s="155"/>
      <c r="BZ253" s="155"/>
      <c r="CA253" s="155"/>
      <c r="CB253" s="155"/>
      <c r="CC253" s="155"/>
      <c r="CD253" s="155"/>
      <c r="CE253" s="155"/>
      <c r="CF253" s="155"/>
      <c r="CG253" s="155"/>
      <c r="CH253" s="155"/>
      <c r="CI253" s="155"/>
      <c r="CJ253" s="155"/>
      <c r="CK253" s="155"/>
      <c r="CL253" s="155"/>
      <c r="CM253" s="156"/>
    </row>
    <row r="254" spans="1:91" x14ac:dyDescent="0.3">
      <c r="A254" s="154" t="str">
        <f>IFERROR(INDEX(Lists!$J$1:$J$24,MATCH('Budget Mapping'!E254,Lists!$I$1:$I$24,0)),"")</f>
        <v/>
      </c>
      <c r="B254" s="155" t="str">
        <f>IFERROR(INDEX(Lists!$K$1:$K$24,MATCH('Budget Mapping'!E254,Lists!$I$1:$I$24,0)),"")</f>
        <v/>
      </c>
      <c r="C254" s="155"/>
      <c r="D254" s="155" t="str">
        <f>IFERROR(VLOOKUP(C254,'COA Mapping'!$A$1:$C$533,2,FALSE),"Unmapped")</f>
        <v>Unmapped</v>
      </c>
      <c r="E254" s="156" t="str">
        <f>IFERROR(VLOOKUP(C254,'COA Mapping'!$A$1:$C$533,3,FALSE),"Unmapped")</f>
        <v>Unmapped</v>
      </c>
      <c r="F254" s="157">
        <f t="shared" si="3"/>
        <v>0</v>
      </c>
      <c r="G254" s="154"/>
      <c r="H254" s="155"/>
      <c r="I254" s="155"/>
      <c r="J254" s="155"/>
      <c r="K254" s="156"/>
      <c r="L254" s="154"/>
      <c r="M254" s="155"/>
      <c r="N254" s="155"/>
      <c r="O254" s="155"/>
      <c r="P254" s="155"/>
      <c r="Q254" s="155"/>
      <c r="R254" s="155"/>
      <c r="S254" s="155"/>
      <c r="T254" s="155"/>
      <c r="U254" s="155"/>
      <c r="V254" s="155"/>
      <c r="W254" s="155"/>
      <c r="X254" s="155"/>
      <c r="Y254" s="155"/>
      <c r="Z254" s="155"/>
      <c r="AA254" s="155"/>
      <c r="AB254" s="155"/>
      <c r="AC254" s="155"/>
      <c r="AD254" s="155"/>
      <c r="AE254" s="156"/>
      <c r="AF254" s="154"/>
      <c r="AG254" s="155"/>
      <c r="AH254" s="155"/>
      <c r="AI254" s="155"/>
      <c r="AJ254" s="155"/>
      <c r="AK254" s="155"/>
      <c r="AL254" s="155"/>
      <c r="AM254" s="155"/>
      <c r="AN254" s="155"/>
      <c r="AO254" s="155"/>
      <c r="AP254" s="155"/>
      <c r="AQ254" s="155"/>
      <c r="AR254" s="155"/>
      <c r="AS254" s="155"/>
      <c r="AT254" s="155"/>
      <c r="AU254" s="155"/>
      <c r="AV254" s="155"/>
      <c r="AW254" s="155"/>
      <c r="AX254" s="155"/>
      <c r="AY254" s="156"/>
      <c r="AZ254" s="154"/>
      <c r="BA254" s="155"/>
      <c r="BB254" s="155"/>
      <c r="BC254" s="155"/>
      <c r="BD254" s="155"/>
      <c r="BE254" s="155"/>
      <c r="BF254" s="155"/>
      <c r="BG254" s="155"/>
      <c r="BH254" s="155"/>
      <c r="BI254" s="155"/>
      <c r="BJ254" s="155"/>
      <c r="BK254" s="155"/>
      <c r="BL254" s="155"/>
      <c r="BM254" s="155"/>
      <c r="BN254" s="155"/>
      <c r="BO254" s="155"/>
      <c r="BP254" s="155"/>
      <c r="BQ254" s="155"/>
      <c r="BR254" s="155"/>
      <c r="BS254" s="156"/>
      <c r="BT254" s="154"/>
      <c r="BU254" s="155"/>
      <c r="BV254" s="155"/>
      <c r="BW254" s="155"/>
      <c r="BX254" s="155"/>
      <c r="BY254" s="155"/>
      <c r="BZ254" s="155"/>
      <c r="CA254" s="155"/>
      <c r="CB254" s="155"/>
      <c r="CC254" s="155"/>
      <c r="CD254" s="155"/>
      <c r="CE254" s="155"/>
      <c r="CF254" s="155"/>
      <c r="CG254" s="155"/>
      <c r="CH254" s="155"/>
      <c r="CI254" s="155"/>
      <c r="CJ254" s="155"/>
      <c r="CK254" s="155"/>
      <c r="CL254" s="155"/>
      <c r="CM254" s="156"/>
    </row>
    <row r="255" spans="1:91" x14ac:dyDescent="0.3">
      <c r="A255" s="154" t="str">
        <f>IFERROR(INDEX(Lists!$J$1:$J$24,MATCH('Budget Mapping'!E255,Lists!$I$1:$I$24,0)),"")</f>
        <v/>
      </c>
      <c r="B255" s="155" t="str">
        <f>IFERROR(INDEX(Lists!$K$1:$K$24,MATCH('Budget Mapping'!E255,Lists!$I$1:$I$24,0)),"")</f>
        <v/>
      </c>
      <c r="C255" s="155"/>
      <c r="D255" s="155" t="str">
        <f>IFERROR(VLOOKUP(C255,'COA Mapping'!$A$1:$C$533,2,FALSE),"Unmapped")</f>
        <v>Unmapped</v>
      </c>
      <c r="E255" s="156" t="str">
        <f>IFERROR(VLOOKUP(C255,'COA Mapping'!$A$1:$C$533,3,FALSE),"Unmapped")</f>
        <v>Unmapped</v>
      </c>
      <c r="F255" s="157">
        <f t="shared" si="3"/>
        <v>0</v>
      </c>
      <c r="G255" s="154"/>
      <c r="H255" s="155"/>
      <c r="I255" s="155"/>
      <c r="J255" s="155"/>
      <c r="K255" s="156"/>
      <c r="L255" s="154"/>
      <c r="M255" s="155"/>
      <c r="N255" s="155"/>
      <c r="O255" s="155"/>
      <c r="P255" s="155"/>
      <c r="Q255" s="155"/>
      <c r="R255" s="155"/>
      <c r="S255" s="155"/>
      <c r="T255" s="155"/>
      <c r="U255" s="155"/>
      <c r="V255" s="155"/>
      <c r="W255" s="155"/>
      <c r="X255" s="155"/>
      <c r="Y255" s="155"/>
      <c r="Z255" s="155"/>
      <c r="AA255" s="155"/>
      <c r="AB255" s="155"/>
      <c r="AC255" s="155"/>
      <c r="AD255" s="155"/>
      <c r="AE255" s="156"/>
      <c r="AF255" s="154"/>
      <c r="AG255" s="155"/>
      <c r="AH255" s="155"/>
      <c r="AI255" s="155"/>
      <c r="AJ255" s="155"/>
      <c r="AK255" s="155"/>
      <c r="AL255" s="155"/>
      <c r="AM255" s="155"/>
      <c r="AN255" s="155"/>
      <c r="AO255" s="155"/>
      <c r="AP255" s="155"/>
      <c r="AQ255" s="155"/>
      <c r="AR255" s="155"/>
      <c r="AS255" s="155"/>
      <c r="AT255" s="155"/>
      <c r="AU255" s="155"/>
      <c r="AV255" s="155"/>
      <c r="AW255" s="155"/>
      <c r="AX255" s="155"/>
      <c r="AY255" s="156"/>
      <c r="AZ255" s="154"/>
      <c r="BA255" s="155"/>
      <c r="BB255" s="155"/>
      <c r="BC255" s="155"/>
      <c r="BD255" s="155"/>
      <c r="BE255" s="155"/>
      <c r="BF255" s="155"/>
      <c r="BG255" s="155"/>
      <c r="BH255" s="155"/>
      <c r="BI255" s="155"/>
      <c r="BJ255" s="155"/>
      <c r="BK255" s="155"/>
      <c r="BL255" s="155"/>
      <c r="BM255" s="155"/>
      <c r="BN255" s="155"/>
      <c r="BO255" s="155"/>
      <c r="BP255" s="155"/>
      <c r="BQ255" s="155"/>
      <c r="BR255" s="155"/>
      <c r="BS255" s="156"/>
      <c r="BT255" s="154"/>
      <c r="BU255" s="155"/>
      <c r="BV255" s="155"/>
      <c r="BW255" s="155"/>
      <c r="BX255" s="155"/>
      <c r="BY255" s="155"/>
      <c r="BZ255" s="155"/>
      <c r="CA255" s="155"/>
      <c r="CB255" s="155"/>
      <c r="CC255" s="155"/>
      <c r="CD255" s="155"/>
      <c r="CE255" s="155"/>
      <c r="CF255" s="155"/>
      <c r="CG255" s="155"/>
      <c r="CH255" s="155"/>
      <c r="CI255" s="155"/>
      <c r="CJ255" s="155"/>
      <c r="CK255" s="155"/>
      <c r="CL255" s="155"/>
      <c r="CM255" s="156"/>
    </row>
    <row r="256" spans="1:91" x14ac:dyDescent="0.3">
      <c r="A256" s="154" t="str">
        <f>IFERROR(INDEX(Lists!$J$1:$J$24,MATCH('Budget Mapping'!E256,Lists!$I$1:$I$24,0)),"")</f>
        <v/>
      </c>
      <c r="B256" s="155" t="str">
        <f>IFERROR(INDEX(Lists!$K$1:$K$24,MATCH('Budget Mapping'!E256,Lists!$I$1:$I$24,0)),"")</f>
        <v/>
      </c>
      <c r="C256" s="155"/>
      <c r="D256" s="155" t="str">
        <f>IFERROR(VLOOKUP(C256,'COA Mapping'!$A$1:$C$533,2,FALSE),"Unmapped")</f>
        <v>Unmapped</v>
      </c>
      <c r="E256" s="156" t="str">
        <f>IFERROR(VLOOKUP(C256,'COA Mapping'!$A$1:$C$533,3,FALSE),"Unmapped")</f>
        <v>Unmapped</v>
      </c>
      <c r="F256" s="157">
        <f t="shared" si="3"/>
        <v>0</v>
      </c>
      <c r="G256" s="154"/>
      <c r="H256" s="155"/>
      <c r="I256" s="155"/>
      <c r="J256" s="155"/>
      <c r="K256" s="156"/>
      <c r="L256" s="154"/>
      <c r="M256" s="155"/>
      <c r="N256" s="155"/>
      <c r="O256" s="155"/>
      <c r="P256" s="155"/>
      <c r="Q256" s="155"/>
      <c r="R256" s="155"/>
      <c r="S256" s="155"/>
      <c r="T256" s="155"/>
      <c r="U256" s="155"/>
      <c r="V256" s="155"/>
      <c r="W256" s="155"/>
      <c r="X256" s="155"/>
      <c r="Y256" s="155"/>
      <c r="Z256" s="155"/>
      <c r="AA256" s="155"/>
      <c r="AB256" s="155"/>
      <c r="AC256" s="155"/>
      <c r="AD256" s="155"/>
      <c r="AE256" s="156"/>
      <c r="AF256" s="154"/>
      <c r="AG256" s="155"/>
      <c r="AH256" s="155"/>
      <c r="AI256" s="155"/>
      <c r="AJ256" s="155"/>
      <c r="AK256" s="155"/>
      <c r="AL256" s="155"/>
      <c r="AM256" s="155"/>
      <c r="AN256" s="155"/>
      <c r="AO256" s="155"/>
      <c r="AP256" s="155"/>
      <c r="AQ256" s="155"/>
      <c r="AR256" s="155"/>
      <c r="AS256" s="155"/>
      <c r="AT256" s="155"/>
      <c r="AU256" s="155"/>
      <c r="AV256" s="155"/>
      <c r="AW256" s="155"/>
      <c r="AX256" s="155"/>
      <c r="AY256" s="156"/>
      <c r="AZ256" s="154"/>
      <c r="BA256" s="155"/>
      <c r="BB256" s="155"/>
      <c r="BC256" s="155"/>
      <c r="BD256" s="155"/>
      <c r="BE256" s="155"/>
      <c r="BF256" s="155"/>
      <c r="BG256" s="155"/>
      <c r="BH256" s="155"/>
      <c r="BI256" s="155"/>
      <c r="BJ256" s="155"/>
      <c r="BK256" s="155"/>
      <c r="BL256" s="155"/>
      <c r="BM256" s="155"/>
      <c r="BN256" s="155"/>
      <c r="BO256" s="155"/>
      <c r="BP256" s="155"/>
      <c r="BQ256" s="155"/>
      <c r="BR256" s="155"/>
      <c r="BS256" s="156"/>
      <c r="BT256" s="154"/>
      <c r="BU256" s="155"/>
      <c r="BV256" s="155"/>
      <c r="BW256" s="155"/>
      <c r="BX256" s="155"/>
      <c r="BY256" s="155"/>
      <c r="BZ256" s="155"/>
      <c r="CA256" s="155"/>
      <c r="CB256" s="155"/>
      <c r="CC256" s="155"/>
      <c r="CD256" s="155"/>
      <c r="CE256" s="155"/>
      <c r="CF256" s="155"/>
      <c r="CG256" s="155"/>
      <c r="CH256" s="155"/>
      <c r="CI256" s="155"/>
      <c r="CJ256" s="155"/>
      <c r="CK256" s="155"/>
      <c r="CL256" s="155"/>
      <c r="CM256" s="156"/>
    </row>
    <row r="257" spans="1:91" x14ac:dyDescent="0.3">
      <c r="A257" s="154" t="str">
        <f>IFERROR(INDEX(Lists!$J$1:$J$24,MATCH('Budget Mapping'!E257,Lists!$I$1:$I$24,0)),"")</f>
        <v/>
      </c>
      <c r="B257" s="155" t="str">
        <f>IFERROR(INDEX(Lists!$K$1:$K$24,MATCH('Budget Mapping'!E257,Lists!$I$1:$I$24,0)),"")</f>
        <v/>
      </c>
      <c r="C257" s="155"/>
      <c r="D257" s="155" t="str">
        <f>IFERROR(VLOOKUP(C257,'COA Mapping'!$A$1:$C$533,2,FALSE),"Unmapped")</f>
        <v>Unmapped</v>
      </c>
      <c r="E257" s="156" t="str">
        <f>IFERROR(VLOOKUP(C257,'COA Mapping'!$A$1:$C$533,3,FALSE),"Unmapped")</f>
        <v>Unmapped</v>
      </c>
      <c r="F257" s="157">
        <f t="shared" si="3"/>
        <v>0</v>
      </c>
      <c r="G257" s="154"/>
      <c r="H257" s="155"/>
      <c r="I257" s="155"/>
      <c r="J257" s="155"/>
      <c r="K257" s="156"/>
      <c r="L257" s="154"/>
      <c r="M257" s="155"/>
      <c r="N257" s="155"/>
      <c r="O257" s="155"/>
      <c r="P257" s="155"/>
      <c r="Q257" s="155"/>
      <c r="R257" s="155"/>
      <c r="S257" s="155"/>
      <c r="T257" s="155"/>
      <c r="U257" s="155"/>
      <c r="V257" s="155"/>
      <c r="W257" s="155"/>
      <c r="X257" s="155"/>
      <c r="Y257" s="155"/>
      <c r="Z257" s="155"/>
      <c r="AA257" s="155"/>
      <c r="AB257" s="155"/>
      <c r="AC257" s="155"/>
      <c r="AD257" s="155"/>
      <c r="AE257" s="156"/>
      <c r="AF257" s="154"/>
      <c r="AG257" s="155"/>
      <c r="AH257" s="155"/>
      <c r="AI257" s="155"/>
      <c r="AJ257" s="155"/>
      <c r="AK257" s="155"/>
      <c r="AL257" s="155"/>
      <c r="AM257" s="155"/>
      <c r="AN257" s="155"/>
      <c r="AO257" s="155"/>
      <c r="AP257" s="155"/>
      <c r="AQ257" s="155"/>
      <c r="AR257" s="155"/>
      <c r="AS257" s="155"/>
      <c r="AT257" s="155"/>
      <c r="AU257" s="155"/>
      <c r="AV257" s="155"/>
      <c r="AW257" s="155"/>
      <c r="AX257" s="155"/>
      <c r="AY257" s="156"/>
      <c r="AZ257" s="154"/>
      <c r="BA257" s="155"/>
      <c r="BB257" s="155"/>
      <c r="BC257" s="155"/>
      <c r="BD257" s="155"/>
      <c r="BE257" s="155"/>
      <c r="BF257" s="155"/>
      <c r="BG257" s="155"/>
      <c r="BH257" s="155"/>
      <c r="BI257" s="155"/>
      <c r="BJ257" s="155"/>
      <c r="BK257" s="155"/>
      <c r="BL257" s="155"/>
      <c r="BM257" s="155"/>
      <c r="BN257" s="155"/>
      <c r="BO257" s="155"/>
      <c r="BP257" s="155"/>
      <c r="BQ257" s="155"/>
      <c r="BR257" s="155"/>
      <c r="BS257" s="156"/>
      <c r="BT257" s="154"/>
      <c r="BU257" s="155"/>
      <c r="BV257" s="155"/>
      <c r="BW257" s="155"/>
      <c r="BX257" s="155"/>
      <c r="BY257" s="155"/>
      <c r="BZ257" s="155"/>
      <c r="CA257" s="155"/>
      <c r="CB257" s="155"/>
      <c r="CC257" s="155"/>
      <c r="CD257" s="155"/>
      <c r="CE257" s="155"/>
      <c r="CF257" s="155"/>
      <c r="CG257" s="155"/>
      <c r="CH257" s="155"/>
      <c r="CI257" s="155"/>
      <c r="CJ257" s="155"/>
      <c r="CK257" s="155"/>
      <c r="CL257" s="155"/>
      <c r="CM257" s="156"/>
    </row>
    <row r="258" spans="1:91" x14ac:dyDescent="0.3">
      <c r="A258" s="154" t="str">
        <f>IFERROR(INDEX(Lists!$J$1:$J$24,MATCH('Budget Mapping'!E258,Lists!$I$1:$I$24,0)),"")</f>
        <v/>
      </c>
      <c r="B258" s="155" t="str">
        <f>IFERROR(INDEX(Lists!$K$1:$K$24,MATCH('Budget Mapping'!E258,Lists!$I$1:$I$24,0)),"")</f>
        <v/>
      </c>
      <c r="C258" s="155"/>
      <c r="D258" s="155" t="str">
        <f>IFERROR(VLOOKUP(C258,'COA Mapping'!$A$1:$C$533,2,FALSE),"Unmapped")</f>
        <v>Unmapped</v>
      </c>
      <c r="E258" s="156" t="str">
        <f>IFERROR(VLOOKUP(C258,'COA Mapping'!$A$1:$C$533,3,FALSE),"Unmapped")</f>
        <v>Unmapped</v>
      </c>
      <c r="F258" s="157">
        <f t="shared" ref="F258:F321" si="4">SUM(G258:CM258)</f>
        <v>0</v>
      </c>
      <c r="G258" s="154"/>
      <c r="H258" s="155"/>
      <c r="I258" s="155"/>
      <c r="J258" s="155"/>
      <c r="K258" s="156"/>
      <c r="L258" s="154"/>
      <c r="M258" s="155"/>
      <c r="N258" s="155"/>
      <c r="O258" s="155"/>
      <c r="P258" s="155"/>
      <c r="Q258" s="155"/>
      <c r="R258" s="155"/>
      <c r="S258" s="155"/>
      <c r="T258" s="155"/>
      <c r="U258" s="155"/>
      <c r="V258" s="155"/>
      <c r="W258" s="155"/>
      <c r="X258" s="155"/>
      <c r="Y258" s="155"/>
      <c r="Z258" s="155"/>
      <c r="AA258" s="155"/>
      <c r="AB258" s="155"/>
      <c r="AC258" s="155"/>
      <c r="AD258" s="155"/>
      <c r="AE258" s="156"/>
      <c r="AF258" s="154"/>
      <c r="AG258" s="155"/>
      <c r="AH258" s="155"/>
      <c r="AI258" s="155"/>
      <c r="AJ258" s="155"/>
      <c r="AK258" s="155"/>
      <c r="AL258" s="155"/>
      <c r="AM258" s="155"/>
      <c r="AN258" s="155"/>
      <c r="AO258" s="155"/>
      <c r="AP258" s="155"/>
      <c r="AQ258" s="155"/>
      <c r="AR258" s="155"/>
      <c r="AS258" s="155"/>
      <c r="AT258" s="155"/>
      <c r="AU258" s="155"/>
      <c r="AV258" s="155"/>
      <c r="AW258" s="155"/>
      <c r="AX258" s="155"/>
      <c r="AY258" s="156"/>
      <c r="AZ258" s="154"/>
      <c r="BA258" s="155"/>
      <c r="BB258" s="155"/>
      <c r="BC258" s="155"/>
      <c r="BD258" s="155"/>
      <c r="BE258" s="155"/>
      <c r="BF258" s="155"/>
      <c r="BG258" s="155"/>
      <c r="BH258" s="155"/>
      <c r="BI258" s="155"/>
      <c r="BJ258" s="155"/>
      <c r="BK258" s="155"/>
      <c r="BL258" s="155"/>
      <c r="BM258" s="155"/>
      <c r="BN258" s="155"/>
      <c r="BO258" s="155"/>
      <c r="BP258" s="155"/>
      <c r="BQ258" s="155"/>
      <c r="BR258" s="155"/>
      <c r="BS258" s="156"/>
      <c r="BT258" s="154"/>
      <c r="BU258" s="155"/>
      <c r="BV258" s="155"/>
      <c r="BW258" s="155"/>
      <c r="BX258" s="155"/>
      <c r="BY258" s="155"/>
      <c r="BZ258" s="155"/>
      <c r="CA258" s="155"/>
      <c r="CB258" s="155"/>
      <c r="CC258" s="155"/>
      <c r="CD258" s="155"/>
      <c r="CE258" s="155"/>
      <c r="CF258" s="155"/>
      <c r="CG258" s="155"/>
      <c r="CH258" s="155"/>
      <c r="CI258" s="155"/>
      <c r="CJ258" s="155"/>
      <c r="CK258" s="155"/>
      <c r="CL258" s="155"/>
      <c r="CM258" s="156"/>
    </row>
    <row r="259" spans="1:91" x14ac:dyDescent="0.3">
      <c r="A259" s="154" t="str">
        <f>IFERROR(INDEX(Lists!$J$1:$J$24,MATCH('Budget Mapping'!E259,Lists!$I$1:$I$24,0)),"")</f>
        <v/>
      </c>
      <c r="B259" s="155" t="str">
        <f>IFERROR(INDEX(Lists!$K$1:$K$24,MATCH('Budget Mapping'!E259,Lists!$I$1:$I$24,0)),"")</f>
        <v/>
      </c>
      <c r="C259" s="155"/>
      <c r="D259" s="155" t="str">
        <f>IFERROR(VLOOKUP(C259,'COA Mapping'!$A$1:$C$533,2,FALSE),"Unmapped")</f>
        <v>Unmapped</v>
      </c>
      <c r="E259" s="156" t="str">
        <f>IFERROR(VLOOKUP(C259,'COA Mapping'!$A$1:$C$533,3,FALSE),"Unmapped")</f>
        <v>Unmapped</v>
      </c>
      <c r="F259" s="157">
        <f t="shared" si="4"/>
        <v>0</v>
      </c>
      <c r="G259" s="154"/>
      <c r="H259" s="155"/>
      <c r="I259" s="155"/>
      <c r="J259" s="155"/>
      <c r="K259" s="156"/>
      <c r="L259" s="154"/>
      <c r="M259" s="155"/>
      <c r="N259" s="155"/>
      <c r="O259" s="155"/>
      <c r="P259" s="155"/>
      <c r="Q259" s="155"/>
      <c r="R259" s="155"/>
      <c r="S259" s="155"/>
      <c r="T259" s="155"/>
      <c r="U259" s="155"/>
      <c r="V259" s="155"/>
      <c r="W259" s="155"/>
      <c r="X259" s="155"/>
      <c r="Y259" s="155"/>
      <c r="Z259" s="155"/>
      <c r="AA259" s="155"/>
      <c r="AB259" s="155"/>
      <c r="AC259" s="155"/>
      <c r="AD259" s="155"/>
      <c r="AE259" s="156"/>
      <c r="AF259" s="154"/>
      <c r="AG259" s="155"/>
      <c r="AH259" s="155"/>
      <c r="AI259" s="155"/>
      <c r="AJ259" s="155"/>
      <c r="AK259" s="155"/>
      <c r="AL259" s="155"/>
      <c r="AM259" s="155"/>
      <c r="AN259" s="155"/>
      <c r="AO259" s="155"/>
      <c r="AP259" s="155"/>
      <c r="AQ259" s="155"/>
      <c r="AR259" s="155"/>
      <c r="AS259" s="155"/>
      <c r="AT259" s="155"/>
      <c r="AU259" s="155"/>
      <c r="AV259" s="155"/>
      <c r="AW259" s="155"/>
      <c r="AX259" s="155"/>
      <c r="AY259" s="156"/>
      <c r="AZ259" s="154"/>
      <c r="BA259" s="155"/>
      <c r="BB259" s="155"/>
      <c r="BC259" s="155"/>
      <c r="BD259" s="155"/>
      <c r="BE259" s="155"/>
      <c r="BF259" s="155"/>
      <c r="BG259" s="155"/>
      <c r="BH259" s="155"/>
      <c r="BI259" s="155"/>
      <c r="BJ259" s="155"/>
      <c r="BK259" s="155"/>
      <c r="BL259" s="155"/>
      <c r="BM259" s="155"/>
      <c r="BN259" s="155"/>
      <c r="BO259" s="155"/>
      <c r="BP259" s="155"/>
      <c r="BQ259" s="155"/>
      <c r="BR259" s="155"/>
      <c r="BS259" s="156"/>
      <c r="BT259" s="154"/>
      <c r="BU259" s="155"/>
      <c r="BV259" s="155"/>
      <c r="BW259" s="155"/>
      <c r="BX259" s="155"/>
      <c r="BY259" s="155"/>
      <c r="BZ259" s="155"/>
      <c r="CA259" s="155"/>
      <c r="CB259" s="155"/>
      <c r="CC259" s="155"/>
      <c r="CD259" s="155"/>
      <c r="CE259" s="155"/>
      <c r="CF259" s="155"/>
      <c r="CG259" s="155"/>
      <c r="CH259" s="155"/>
      <c r="CI259" s="155"/>
      <c r="CJ259" s="155"/>
      <c r="CK259" s="155"/>
      <c r="CL259" s="155"/>
      <c r="CM259" s="156"/>
    </row>
    <row r="260" spans="1:91" x14ac:dyDescent="0.3">
      <c r="A260" s="154" t="str">
        <f>IFERROR(INDEX(Lists!$J$1:$J$24,MATCH('Budget Mapping'!E260,Lists!$I$1:$I$24,0)),"")</f>
        <v/>
      </c>
      <c r="B260" s="155" t="str">
        <f>IFERROR(INDEX(Lists!$K$1:$K$24,MATCH('Budget Mapping'!E260,Lists!$I$1:$I$24,0)),"")</f>
        <v/>
      </c>
      <c r="C260" s="155"/>
      <c r="D260" s="155" t="str">
        <f>IFERROR(VLOOKUP(C260,'COA Mapping'!$A$1:$C$533,2,FALSE),"Unmapped")</f>
        <v>Unmapped</v>
      </c>
      <c r="E260" s="156" t="str">
        <f>IFERROR(VLOOKUP(C260,'COA Mapping'!$A$1:$C$533,3,FALSE),"Unmapped")</f>
        <v>Unmapped</v>
      </c>
      <c r="F260" s="157">
        <f t="shared" si="4"/>
        <v>0</v>
      </c>
      <c r="G260" s="154"/>
      <c r="H260" s="155"/>
      <c r="I260" s="155"/>
      <c r="J260" s="155"/>
      <c r="K260" s="156"/>
      <c r="L260" s="154"/>
      <c r="M260" s="155"/>
      <c r="N260" s="155"/>
      <c r="O260" s="155"/>
      <c r="P260" s="155"/>
      <c r="Q260" s="155"/>
      <c r="R260" s="155"/>
      <c r="S260" s="155"/>
      <c r="T260" s="155"/>
      <c r="U260" s="155"/>
      <c r="V260" s="155"/>
      <c r="W260" s="155"/>
      <c r="X260" s="155"/>
      <c r="Y260" s="155"/>
      <c r="Z260" s="155"/>
      <c r="AA260" s="155"/>
      <c r="AB260" s="155"/>
      <c r="AC260" s="155"/>
      <c r="AD260" s="155"/>
      <c r="AE260" s="156"/>
      <c r="AF260" s="154"/>
      <c r="AG260" s="155"/>
      <c r="AH260" s="155"/>
      <c r="AI260" s="155"/>
      <c r="AJ260" s="155"/>
      <c r="AK260" s="155"/>
      <c r="AL260" s="155"/>
      <c r="AM260" s="155"/>
      <c r="AN260" s="155"/>
      <c r="AO260" s="155"/>
      <c r="AP260" s="155"/>
      <c r="AQ260" s="155"/>
      <c r="AR260" s="155"/>
      <c r="AS260" s="155"/>
      <c r="AT260" s="155"/>
      <c r="AU260" s="155"/>
      <c r="AV260" s="155"/>
      <c r="AW260" s="155"/>
      <c r="AX260" s="155"/>
      <c r="AY260" s="156"/>
      <c r="AZ260" s="154"/>
      <c r="BA260" s="155"/>
      <c r="BB260" s="155"/>
      <c r="BC260" s="155"/>
      <c r="BD260" s="155"/>
      <c r="BE260" s="155"/>
      <c r="BF260" s="155"/>
      <c r="BG260" s="155"/>
      <c r="BH260" s="155"/>
      <c r="BI260" s="155"/>
      <c r="BJ260" s="155"/>
      <c r="BK260" s="155"/>
      <c r="BL260" s="155"/>
      <c r="BM260" s="155"/>
      <c r="BN260" s="155"/>
      <c r="BO260" s="155"/>
      <c r="BP260" s="155"/>
      <c r="BQ260" s="155"/>
      <c r="BR260" s="155"/>
      <c r="BS260" s="156"/>
      <c r="BT260" s="154"/>
      <c r="BU260" s="155"/>
      <c r="BV260" s="155"/>
      <c r="BW260" s="155"/>
      <c r="BX260" s="155"/>
      <c r="BY260" s="155"/>
      <c r="BZ260" s="155"/>
      <c r="CA260" s="155"/>
      <c r="CB260" s="155"/>
      <c r="CC260" s="155"/>
      <c r="CD260" s="155"/>
      <c r="CE260" s="155"/>
      <c r="CF260" s="155"/>
      <c r="CG260" s="155"/>
      <c r="CH260" s="155"/>
      <c r="CI260" s="155"/>
      <c r="CJ260" s="155"/>
      <c r="CK260" s="155"/>
      <c r="CL260" s="155"/>
      <c r="CM260" s="156"/>
    </row>
    <row r="261" spans="1:91" x14ac:dyDescent="0.3">
      <c r="A261" s="154" t="str">
        <f>IFERROR(INDEX(Lists!$J$1:$J$24,MATCH('Budget Mapping'!E261,Lists!$I$1:$I$24,0)),"")</f>
        <v/>
      </c>
      <c r="B261" s="155" t="str">
        <f>IFERROR(INDEX(Lists!$K$1:$K$24,MATCH('Budget Mapping'!E261,Lists!$I$1:$I$24,0)),"")</f>
        <v/>
      </c>
      <c r="C261" s="155"/>
      <c r="D261" s="155" t="str">
        <f>IFERROR(VLOOKUP(C261,'COA Mapping'!$A$1:$C$533,2,FALSE),"Unmapped")</f>
        <v>Unmapped</v>
      </c>
      <c r="E261" s="156" t="str">
        <f>IFERROR(VLOOKUP(C261,'COA Mapping'!$A$1:$C$533,3,FALSE),"Unmapped")</f>
        <v>Unmapped</v>
      </c>
      <c r="F261" s="157">
        <f t="shared" si="4"/>
        <v>0</v>
      </c>
      <c r="G261" s="154"/>
      <c r="H261" s="155"/>
      <c r="I261" s="155"/>
      <c r="J261" s="155"/>
      <c r="K261" s="156"/>
      <c r="L261" s="154"/>
      <c r="M261" s="155"/>
      <c r="N261" s="155"/>
      <c r="O261" s="155"/>
      <c r="P261" s="155"/>
      <c r="Q261" s="155"/>
      <c r="R261" s="155"/>
      <c r="S261" s="155"/>
      <c r="T261" s="155"/>
      <c r="U261" s="155"/>
      <c r="V261" s="155"/>
      <c r="W261" s="155"/>
      <c r="X261" s="155"/>
      <c r="Y261" s="155"/>
      <c r="Z261" s="155"/>
      <c r="AA261" s="155"/>
      <c r="AB261" s="155"/>
      <c r="AC261" s="155"/>
      <c r="AD261" s="155"/>
      <c r="AE261" s="156"/>
      <c r="AF261" s="154"/>
      <c r="AG261" s="155"/>
      <c r="AH261" s="155"/>
      <c r="AI261" s="155"/>
      <c r="AJ261" s="155"/>
      <c r="AK261" s="155"/>
      <c r="AL261" s="155"/>
      <c r="AM261" s="155"/>
      <c r="AN261" s="155"/>
      <c r="AO261" s="155"/>
      <c r="AP261" s="155"/>
      <c r="AQ261" s="155"/>
      <c r="AR261" s="155"/>
      <c r="AS261" s="155"/>
      <c r="AT261" s="155"/>
      <c r="AU261" s="155"/>
      <c r="AV261" s="155"/>
      <c r="AW261" s="155"/>
      <c r="AX261" s="155"/>
      <c r="AY261" s="156"/>
      <c r="AZ261" s="154"/>
      <c r="BA261" s="155"/>
      <c r="BB261" s="155"/>
      <c r="BC261" s="155"/>
      <c r="BD261" s="155"/>
      <c r="BE261" s="155"/>
      <c r="BF261" s="155"/>
      <c r="BG261" s="155"/>
      <c r="BH261" s="155"/>
      <c r="BI261" s="155"/>
      <c r="BJ261" s="155"/>
      <c r="BK261" s="155"/>
      <c r="BL261" s="155"/>
      <c r="BM261" s="155"/>
      <c r="BN261" s="155"/>
      <c r="BO261" s="155"/>
      <c r="BP261" s="155"/>
      <c r="BQ261" s="155"/>
      <c r="BR261" s="155"/>
      <c r="BS261" s="156"/>
      <c r="BT261" s="154"/>
      <c r="BU261" s="155"/>
      <c r="BV261" s="155"/>
      <c r="BW261" s="155"/>
      <c r="BX261" s="155"/>
      <c r="BY261" s="155"/>
      <c r="BZ261" s="155"/>
      <c r="CA261" s="155"/>
      <c r="CB261" s="155"/>
      <c r="CC261" s="155"/>
      <c r="CD261" s="155"/>
      <c r="CE261" s="155"/>
      <c r="CF261" s="155"/>
      <c r="CG261" s="155"/>
      <c r="CH261" s="155"/>
      <c r="CI261" s="155"/>
      <c r="CJ261" s="155"/>
      <c r="CK261" s="155"/>
      <c r="CL261" s="155"/>
      <c r="CM261" s="156"/>
    </row>
    <row r="262" spans="1:91" x14ac:dyDescent="0.3">
      <c r="A262" s="154" t="str">
        <f>IFERROR(INDEX(Lists!$J$1:$J$24,MATCH('Budget Mapping'!E262,Lists!$I$1:$I$24,0)),"")</f>
        <v/>
      </c>
      <c r="B262" s="155" t="str">
        <f>IFERROR(INDEX(Lists!$K$1:$K$24,MATCH('Budget Mapping'!E262,Lists!$I$1:$I$24,0)),"")</f>
        <v/>
      </c>
      <c r="C262" s="155"/>
      <c r="D262" s="155" t="str">
        <f>IFERROR(VLOOKUP(C262,'COA Mapping'!$A$1:$C$533,2,FALSE),"Unmapped")</f>
        <v>Unmapped</v>
      </c>
      <c r="E262" s="156" t="str">
        <f>IFERROR(VLOOKUP(C262,'COA Mapping'!$A$1:$C$533,3,FALSE),"Unmapped")</f>
        <v>Unmapped</v>
      </c>
      <c r="F262" s="157">
        <f t="shared" si="4"/>
        <v>0</v>
      </c>
      <c r="G262" s="154"/>
      <c r="H262" s="155"/>
      <c r="I262" s="155"/>
      <c r="J262" s="155"/>
      <c r="K262" s="156"/>
      <c r="L262" s="154"/>
      <c r="M262" s="155"/>
      <c r="N262" s="155"/>
      <c r="O262" s="155"/>
      <c r="P262" s="155"/>
      <c r="Q262" s="155"/>
      <c r="R262" s="155"/>
      <c r="S262" s="155"/>
      <c r="T262" s="155"/>
      <c r="U262" s="155"/>
      <c r="V262" s="155"/>
      <c r="W262" s="155"/>
      <c r="X262" s="155"/>
      <c r="Y262" s="155"/>
      <c r="Z262" s="155"/>
      <c r="AA262" s="155"/>
      <c r="AB262" s="155"/>
      <c r="AC262" s="155"/>
      <c r="AD262" s="155"/>
      <c r="AE262" s="156"/>
      <c r="AF262" s="154"/>
      <c r="AG262" s="155"/>
      <c r="AH262" s="155"/>
      <c r="AI262" s="155"/>
      <c r="AJ262" s="155"/>
      <c r="AK262" s="155"/>
      <c r="AL262" s="155"/>
      <c r="AM262" s="155"/>
      <c r="AN262" s="155"/>
      <c r="AO262" s="155"/>
      <c r="AP262" s="155"/>
      <c r="AQ262" s="155"/>
      <c r="AR262" s="155"/>
      <c r="AS262" s="155"/>
      <c r="AT262" s="155"/>
      <c r="AU262" s="155"/>
      <c r="AV262" s="155"/>
      <c r="AW262" s="155"/>
      <c r="AX262" s="155"/>
      <c r="AY262" s="156"/>
      <c r="AZ262" s="154"/>
      <c r="BA262" s="155"/>
      <c r="BB262" s="155"/>
      <c r="BC262" s="155"/>
      <c r="BD262" s="155"/>
      <c r="BE262" s="155"/>
      <c r="BF262" s="155"/>
      <c r="BG262" s="155"/>
      <c r="BH262" s="155"/>
      <c r="BI262" s="155"/>
      <c r="BJ262" s="155"/>
      <c r="BK262" s="155"/>
      <c r="BL262" s="155"/>
      <c r="BM262" s="155"/>
      <c r="BN262" s="155"/>
      <c r="BO262" s="155"/>
      <c r="BP262" s="155"/>
      <c r="BQ262" s="155"/>
      <c r="BR262" s="155"/>
      <c r="BS262" s="156"/>
      <c r="BT262" s="154"/>
      <c r="BU262" s="155"/>
      <c r="BV262" s="155"/>
      <c r="BW262" s="155"/>
      <c r="BX262" s="155"/>
      <c r="BY262" s="155"/>
      <c r="BZ262" s="155"/>
      <c r="CA262" s="155"/>
      <c r="CB262" s="155"/>
      <c r="CC262" s="155"/>
      <c r="CD262" s="155"/>
      <c r="CE262" s="155"/>
      <c r="CF262" s="155"/>
      <c r="CG262" s="155"/>
      <c r="CH262" s="155"/>
      <c r="CI262" s="155"/>
      <c r="CJ262" s="155"/>
      <c r="CK262" s="155"/>
      <c r="CL262" s="155"/>
      <c r="CM262" s="156"/>
    </row>
    <row r="263" spans="1:91" x14ac:dyDescent="0.3">
      <c r="A263" s="154" t="str">
        <f>IFERROR(INDEX(Lists!$J$1:$J$24,MATCH('Budget Mapping'!E263,Lists!$I$1:$I$24,0)),"")</f>
        <v/>
      </c>
      <c r="B263" s="155" t="str">
        <f>IFERROR(INDEX(Lists!$K$1:$K$24,MATCH('Budget Mapping'!E263,Lists!$I$1:$I$24,0)),"")</f>
        <v/>
      </c>
      <c r="C263" s="155"/>
      <c r="D263" s="155" t="str">
        <f>IFERROR(VLOOKUP(C263,'COA Mapping'!$A$1:$C$533,2,FALSE),"Unmapped")</f>
        <v>Unmapped</v>
      </c>
      <c r="E263" s="156" t="str">
        <f>IFERROR(VLOOKUP(C263,'COA Mapping'!$A$1:$C$533,3,FALSE),"Unmapped")</f>
        <v>Unmapped</v>
      </c>
      <c r="F263" s="157">
        <f t="shared" si="4"/>
        <v>0</v>
      </c>
      <c r="G263" s="154"/>
      <c r="H263" s="155"/>
      <c r="I263" s="155"/>
      <c r="J263" s="155"/>
      <c r="K263" s="156"/>
      <c r="L263" s="154"/>
      <c r="M263" s="155"/>
      <c r="N263" s="155"/>
      <c r="O263" s="155"/>
      <c r="P263" s="155"/>
      <c r="Q263" s="155"/>
      <c r="R263" s="155"/>
      <c r="S263" s="155"/>
      <c r="T263" s="155"/>
      <c r="U263" s="155"/>
      <c r="V263" s="155"/>
      <c r="W263" s="155"/>
      <c r="X263" s="155"/>
      <c r="Y263" s="155"/>
      <c r="Z263" s="155"/>
      <c r="AA263" s="155"/>
      <c r="AB263" s="155"/>
      <c r="AC263" s="155"/>
      <c r="AD263" s="155"/>
      <c r="AE263" s="156"/>
      <c r="AF263" s="154"/>
      <c r="AG263" s="155"/>
      <c r="AH263" s="155"/>
      <c r="AI263" s="155"/>
      <c r="AJ263" s="155"/>
      <c r="AK263" s="155"/>
      <c r="AL263" s="155"/>
      <c r="AM263" s="155"/>
      <c r="AN263" s="155"/>
      <c r="AO263" s="155"/>
      <c r="AP263" s="155"/>
      <c r="AQ263" s="155"/>
      <c r="AR263" s="155"/>
      <c r="AS263" s="155"/>
      <c r="AT263" s="155"/>
      <c r="AU263" s="155"/>
      <c r="AV263" s="155"/>
      <c r="AW263" s="155"/>
      <c r="AX263" s="155"/>
      <c r="AY263" s="156"/>
      <c r="AZ263" s="154"/>
      <c r="BA263" s="155"/>
      <c r="BB263" s="155"/>
      <c r="BC263" s="155"/>
      <c r="BD263" s="155"/>
      <c r="BE263" s="155"/>
      <c r="BF263" s="155"/>
      <c r="BG263" s="155"/>
      <c r="BH263" s="155"/>
      <c r="BI263" s="155"/>
      <c r="BJ263" s="155"/>
      <c r="BK263" s="155"/>
      <c r="BL263" s="155"/>
      <c r="BM263" s="155"/>
      <c r="BN263" s="155"/>
      <c r="BO263" s="155"/>
      <c r="BP263" s="155"/>
      <c r="BQ263" s="155"/>
      <c r="BR263" s="155"/>
      <c r="BS263" s="156"/>
      <c r="BT263" s="154"/>
      <c r="BU263" s="155"/>
      <c r="BV263" s="155"/>
      <c r="BW263" s="155"/>
      <c r="BX263" s="155"/>
      <c r="BY263" s="155"/>
      <c r="BZ263" s="155"/>
      <c r="CA263" s="155"/>
      <c r="CB263" s="155"/>
      <c r="CC263" s="155"/>
      <c r="CD263" s="155"/>
      <c r="CE263" s="155"/>
      <c r="CF263" s="155"/>
      <c r="CG263" s="155"/>
      <c r="CH263" s="155"/>
      <c r="CI263" s="155"/>
      <c r="CJ263" s="155"/>
      <c r="CK263" s="155"/>
      <c r="CL263" s="155"/>
      <c r="CM263" s="156"/>
    </row>
    <row r="264" spans="1:91" x14ac:dyDescent="0.3">
      <c r="A264" s="154" t="str">
        <f>IFERROR(INDEX(Lists!$J$1:$J$24,MATCH('Budget Mapping'!E264,Lists!$I$1:$I$24,0)),"")</f>
        <v/>
      </c>
      <c r="B264" s="155" t="str">
        <f>IFERROR(INDEX(Lists!$K$1:$K$24,MATCH('Budget Mapping'!E264,Lists!$I$1:$I$24,0)),"")</f>
        <v/>
      </c>
      <c r="C264" s="155"/>
      <c r="D264" s="155" t="str">
        <f>IFERROR(VLOOKUP(C264,'COA Mapping'!$A$1:$C$533,2,FALSE),"Unmapped")</f>
        <v>Unmapped</v>
      </c>
      <c r="E264" s="156" t="str">
        <f>IFERROR(VLOOKUP(C264,'COA Mapping'!$A$1:$C$533,3,FALSE),"Unmapped")</f>
        <v>Unmapped</v>
      </c>
      <c r="F264" s="157">
        <f t="shared" si="4"/>
        <v>0</v>
      </c>
      <c r="G264" s="154"/>
      <c r="H264" s="155"/>
      <c r="I264" s="155"/>
      <c r="J264" s="155"/>
      <c r="K264" s="156"/>
      <c r="L264" s="154"/>
      <c r="M264" s="155"/>
      <c r="N264" s="155"/>
      <c r="O264" s="155"/>
      <c r="P264" s="155"/>
      <c r="Q264" s="155"/>
      <c r="R264" s="155"/>
      <c r="S264" s="155"/>
      <c r="T264" s="155"/>
      <c r="U264" s="155"/>
      <c r="V264" s="155"/>
      <c r="W264" s="155"/>
      <c r="X264" s="155"/>
      <c r="Y264" s="155"/>
      <c r="Z264" s="155"/>
      <c r="AA264" s="155"/>
      <c r="AB264" s="155"/>
      <c r="AC264" s="155"/>
      <c r="AD264" s="155"/>
      <c r="AE264" s="156"/>
      <c r="AF264" s="154"/>
      <c r="AG264" s="155"/>
      <c r="AH264" s="155"/>
      <c r="AI264" s="155"/>
      <c r="AJ264" s="155"/>
      <c r="AK264" s="155"/>
      <c r="AL264" s="155"/>
      <c r="AM264" s="155"/>
      <c r="AN264" s="155"/>
      <c r="AO264" s="155"/>
      <c r="AP264" s="155"/>
      <c r="AQ264" s="155"/>
      <c r="AR264" s="155"/>
      <c r="AS264" s="155"/>
      <c r="AT264" s="155"/>
      <c r="AU264" s="155"/>
      <c r="AV264" s="155"/>
      <c r="AW264" s="155"/>
      <c r="AX264" s="155"/>
      <c r="AY264" s="156"/>
      <c r="AZ264" s="154"/>
      <c r="BA264" s="155"/>
      <c r="BB264" s="155"/>
      <c r="BC264" s="155"/>
      <c r="BD264" s="155"/>
      <c r="BE264" s="155"/>
      <c r="BF264" s="155"/>
      <c r="BG264" s="155"/>
      <c r="BH264" s="155"/>
      <c r="BI264" s="155"/>
      <c r="BJ264" s="155"/>
      <c r="BK264" s="155"/>
      <c r="BL264" s="155"/>
      <c r="BM264" s="155"/>
      <c r="BN264" s="155"/>
      <c r="BO264" s="155"/>
      <c r="BP264" s="155"/>
      <c r="BQ264" s="155"/>
      <c r="BR264" s="155"/>
      <c r="BS264" s="156"/>
      <c r="BT264" s="154"/>
      <c r="BU264" s="155"/>
      <c r="BV264" s="155"/>
      <c r="BW264" s="155"/>
      <c r="BX264" s="155"/>
      <c r="BY264" s="155"/>
      <c r="BZ264" s="155"/>
      <c r="CA264" s="155"/>
      <c r="CB264" s="155"/>
      <c r="CC264" s="155"/>
      <c r="CD264" s="155"/>
      <c r="CE264" s="155"/>
      <c r="CF264" s="155"/>
      <c r="CG264" s="155"/>
      <c r="CH264" s="155"/>
      <c r="CI264" s="155"/>
      <c r="CJ264" s="155"/>
      <c r="CK264" s="155"/>
      <c r="CL264" s="155"/>
      <c r="CM264" s="156"/>
    </row>
    <row r="265" spans="1:91" x14ac:dyDescent="0.3">
      <c r="A265" s="154" t="str">
        <f>IFERROR(INDEX(Lists!$J$1:$J$24,MATCH('Budget Mapping'!E265,Lists!$I$1:$I$24,0)),"")</f>
        <v/>
      </c>
      <c r="B265" s="155" t="str">
        <f>IFERROR(INDEX(Lists!$K$1:$K$24,MATCH('Budget Mapping'!E265,Lists!$I$1:$I$24,0)),"")</f>
        <v/>
      </c>
      <c r="C265" s="155"/>
      <c r="D265" s="155" t="str">
        <f>IFERROR(VLOOKUP(C265,'COA Mapping'!$A$1:$C$533,2,FALSE),"Unmapped")</f>
        <v>Unmapped</v>
      </c>
      <c r="E265" s="156" t="str">
        <f>IFERROR(VLOOKUP(C265,'COA Mapping'!$A$1:$C$533,3,FALSE),"Unmapped")</f>
        <v>Unmapped</v>
      </c>
      <c r="F265" s="157">
        <f t="shared" si="4"/>
        <v>0</v>
      </c>
      <c r="G265" s="154"/>
      <c r="H265" s="155"/>
      <c r="I265" s="155"/>
      <c r="J265" s="155"/>
      <c r="K265" s="156"/>
      <c r="L265" s="154"/>
      <c r="M265" s="155"/>
      <c r="N265" s="155"/>
      <c r="O265" s="155"/>
      <c r="P265" s="155"/>
      <c r="Q265" s="155"/>
      <c r="R265" s="155"/>
      <c r="S265" s="155"/>
      <c r="T265" s="155"/>
      <c r="U265" s="155"/>
      <c r="V265" s="155"/>
      <c r="W265" s="155"/>
      <c r="X265" s="155"/>
      <c r="Y265" s="155"/>
      <c r="Z265" s="155"/>
      <c r="AA265" s="155"/>
      <c r="AB265" s="155"/>
      <c r="AC265" s="155"/>
      <c r="AD265" s="155"/>
      <c r="AE265" s="156"/>
      <c r="AF265" s="154"/>
      <c r="AG265" s="155"/>
      <c r="AH265" s="155"/>
      <c r="AI265" s="155"/>
      <c r="AJ265" s="155"/>
      <c r="AK265" s="155"/>
      <c r="AL265" s="155"/>
      <c r="AM265" s="155"/>
      <c r="AN265" s="155"/>
      <c r="AO265" s="155"/>
      <c r="AP265" s="155"/>
      <c r="AQ265" s="155"/>
      <c r="AR265" s="155"/>
      <c r="AS265" s="155"/>
      <c r="AT265" s="155"/>
      <c r="AU265" s="155"/>
      <c r="AV265" s="155"/>
      <c r="AW265" s="155"/>
      <c r="AX265" s="155"/>
      <c r="AY265" s="156"/>
      <c r="AZ265" s="154"/>
      <c r="BA265" s="155"/>
      <c r="BB265" s="155"/>
      <c r="BC265" s="155"/>
      <c r="BD265" s="155"/>
      <c r="BE265" s="155"/>
      <c r="BF265" s="155"/>
      <c r="BG265" s="155"/>
      <c r="BH265" s="155"/>
      <c r="BI265" s="155"/>
      <c r="BJ265" s="155"/>
      <c r="BK265" s="155"/>
      <c r="BL265" s="155"/>
      <c r="BM265" s="155"/>
      <c r="BN265" s="155"/>
      <c r="BO265" s="155"/>
      <c r="BP265" s="155"/>
      <c r="BQ265" s="155"/>
      <c r="BR265" s="155"/>
      <c r="BS265" s="156"/>
      <c r="BT265" s="154"/>
      <c r="BU265" s="155"/>
      <c r="BV265" s="155"/>
      <c r="BW265" s="155"/>
      <c r="BX265" s="155"/>
      <c r="BY265" s="155"/>
      <c r="BZ265" s="155"/>
      <c r="CA265" s="155"/>
      <c r="CB265" s="155"/>
      <c r="CC265" s="155"/>
      <c r="CD265" s="155"/>
      <c r="CE265" s="155"/>
      <c r="CF265" s="155"/>
      <c r="CG265" s="155"/>
      <c r="CH265" s="155"/>
      <c r="CI265" s="155"/>
      <c r="CJ265" s="155"/>
      <c r="CK265" s="155"/>
      <c r="CL265" s="155"/>
      <c r="CM265" s="156"/>
    </row>
    <row r="266" spans="1:91" x14ac:dyDescent="0.3">
      <c r="A266" s="154" t="str">
        <f>IFERROR(INDEX(Lists!$J$1:$J$24,MATCH('Budget Mapping'!E266,Lists!$I$1:$I$24,0)),"")</f>
        <v/>
      </c>
      <c r="B266" s="155" t="str">
        <f>IFERROR(INDEX(Lists!$K$1:$K$24,MATCH('Budget Mapping'!E266,Lists!$I$1:$I$24,0)),"")</f>
        <v/>
      </c>
      <c r="C266" s="155"/>
      <c r="D266" s="155" t="str">
        <f>IFERROR(VLOOKUP(C266,'COA Mapping'!$A$1:$C$533,2,FALSE),"Unmapped")</f>
        <v>Unmapped</v>
      </c>
      <c r="E266" s="156" t="str">
        <f>IFERROR(VLOOKUP(C266,'COA Mapping'!$A$1:$C$533,3,FALSE),"Unmapped")</f>
        <v>Unmapped</v>
      </c>
      <c r="F266" s="157">
        <f t="shared" si="4"/>
        <v>0</v>
      </c>
      <c r="G266" s="154"/>
      <c r="H266" s="155"/>
      <c r="I266" s="155"/>
      <c r="J266" s="155"/>
      <c r="K266" s="156"/>
      <c r="L266" s="154"/>
      <c r="M266" s="155"/>
      <c r="N266" s="155"/>
      <c r="O266" s="155"/>
      <c r="P266" s="155"/>
      <c r="Q266" s="155"/>
      <c r="R266" s="155"/>
      <c r="S266" s="155"/>
      <c r="T266" s="155"/>
      <c r="U266" s="155"/>
      <c r="V266" s="155"/>
      <c r="W266" s="155"/>
      <c r="X266" s="155"/>
      <c r="Y266" s="155"/>
      <c r="Z266" s="155"/>
      <c r="AA266" s="155"/>
      <c r="AB266" s="155"/>
      <c r="AC266" s="155"/>
      <c r="AD266" s="155"/>
      <c r="AE266" s="156"/>
      <c r="AF266" s="154"/>
      <c r="AG266" s="155"/>
      <c r="AH266" s="155"/>
      <c r="AI266" s="155"/>
      <c r="AJ266" s="155"/>
      <c r="AK266" s="155"/>
      <c r="AL266" s="155"/>
      <c r="AM266" s="155"/>
      <c r="AN266" s="155"/>
      <c r="AO266" s="155"/>
      <c r="AP266" s="155"/>
      <c r="AQ266" s="155"/>
      <c r="AR266" s="155"/>
      <c r="AS266" s="155"/>
      <c r="AT266" s="155"/>
      <c r="AU266" s="155"/>
      <c r="AV266" s="155"/>
      <c r="AW266" s="155"/>
      <c r="AX266" s="155"/>
      <c r="AY266" s="156"/>
      <c r="AZ266" s="154"/>
      <c r="BA266" s="155"/>
      <c r="BB266" s="155"/>
      <c r="BC266" s="155"/>
      <c r="BD266" s="155"/>
      <c r="BE266" s="155"/>
      <c r="BF266" s="155"/>
      <c r="BG266" s="155"/>
      <c r="BH266" s="155"/>
      <c r="BI266" s="155"/>
      <c r="BJ266" s="155"/>
      <c r="BK266" s="155"/>
      <c r="BL266" s="155"/>
      <c r="BM266" s="155"/>
      <c r="BN266" s="155"/>
      <c r="BO266" s="155"/>
      <c r="BP266" s="155"/>
      <c r="BQ266" s="155"/>
      <c r="BR266" s="155"/>
      <c r="BS266" s="156"/>
      <c r="BT266" s="154"/>
      <c r="BU266" s="155"/>
      <c r="BV266" s="155"/>
      <c r="BW266" s="155"/>
      <c r="BX266" s="155"/>
      <c r="BY266" s="155"/>
      <c r="BZ266" s="155"/>
      <c r="CA266" s="155"/>
      <c r="CB266" s="155"/>
      <c r="CC266" s="155"/>
      <c r="CD266" s="155"/>
      <c r="CE266" s="155"/>
      <c r="CF266" s="155"/>
      <c r="CG266" s="155"/>
      <c r="CH266" s="155"/>
      <c r="CI266" s="155"/>
      <c r="CJ266" s="155"/>
      <c r="CK266" s="155"/>
      <c r="CL266" s="155"/>
      <c r="CM266" s="156"/>
    </row>
    <row r="267" spans="1:91" x14ac:dyDescent="0.3">
      <c r="A267" s="154" t="str">
        <f>IFERROR(INDEX(Lists!$J$1:$J$24,MATCH('Budget Mapping'!E267,Lists!$I$1:$I$24,0)),"")</f>
        <v/>
      </c>
      <c r="B267" s="155" t="str">
        <f>IFERROR(INDEX(Lists!$K$1:$K$24,MATCH('Budget Mapping'!E267,Lists!$I$1:$I$24,0)),"")</f>
        <v/>
      </c>
      <c r="C267" s="155"/>
      <c r="D267" s="155" t="str">
        <f>IFERROR(VLOOKUP(C267,'COA Mapping'!$A$1:$C$533,2,FALSE),"Unmapped")</f>
        <v>Unmapped</v>
      </c>
      <c r="E267" s="156" t="str">
        <f>IFERROR(VLOOKUP(C267,'COA Mapping'!$A$1:$C$533,3,FALSE),"Unmapped")</f>
        <v>Unmapped</v>
      </c>
      <c r="F267" s="157">
        <f t="shared" si="4"/>
        <v>0</v>
      </c>
      <c r="G267" s="154"/>
      <c r="H267" s="155"/>
      <c r="I267" s="155"/>
      <c r="J267" s="155"/>
      <c r="K267" s="156"/>
      <c r="L267" s="154"/>
      <c r="M267" s="155"/>
      <c r="N267" s="155"/>
      <c r="O267" s="155"/>
      <c r="P267" s="155"/>
      <c r="Q267" s="155"/>
      <c r="R267" s="155"/>
      <c r="S267" s="155"/>
      <c r="T267" s="155"/>
      <c r="U267" s="155"/>
      <c r="V267" s="155"/>
      <c r="W267" s="155"/>
      <c r="X267" s="155"/>
      <c r="Y267" s="155"/>
      <c r="Z267" s="155"/>
      <c r="AA267" s="155"/>
      <c r="AB267" s="155"/>
      <c r="AC267" s="155"/>
      <c r="AD267" s="155"/>
      <c r="AE267" s="156"/>
      <c r="AF267" s="154"/>
      <c r="AG267" s="155"/>
      <c r="AH267" s="155"/>
      <c r="AI267" s="155"/>
      <c r="AJ267" s="155"/>
      <c r="AK267" s="155"/>
      <c r="AL267" s="155"/>
      <c r="AM267" s="155"/>
      <c r="AN267" s="155"/>
      <c r="AO267" s="155"/>
      <c r="AP267" s="155"/>
      <c r="AQ267" s="155"/>
      <c r="AR267" s="155"/>
      <c r="AS267" s="155"/>
      <c r="AT267" s="155"/>
      <c r="AU267" s="155"/>
      <c r="AV267" s="155"/>
      <c r="AW267" s="155"/>
      <c r="AX267" s="155"/>
      <c r="AY267" s="156"/>
      <c r="AZ267" s="154"/>
      <c r="BA267" s="155"/>
      <c r="BB267" s="155"/>
      <c r="BC267" s="155"/>
      <c r="BD267" s="155"/>
      <c r="BE267" s="155"/>
      <c r="BF267" s="155"/>
      <c r="BG267" s="155"/>
      <c r="BH267" s="155"/>
      <c r="BI267" s="155"/>
      <c r="BJ267" s="155"/>
      <c r="BK267" s="155"/>
      <c r="BL267" s="155"/>
      <c r="BM267" s="155"/>
      <c r="BN267" s="155"/>
      <c r="BO267" s="155"/>
      <c r="BP267" s="155"/>
      <c r="BQ267" s="155"/>
      <c r="BR267" s="155"/>
      <c r="BS267" s="156"/>
      <c r="BT267" s="154"/>
      <c r="BU267" s="155"/>
      <c r="BV267" s="155"/>
      <c r="BW267" s="155"/>
      <c r="BX267" s="155"/>
      <c r="BY267" s="155"/>
      <c r="BZ267" s="155"/>
      <c r="CA267" s="155"/>
      <c r="CB267" s="155"/>
      <c r="CC267" s="155"/>
      <c r="CD267" s="155"/>
      <c r="CE267" s="155"/>
      <c r="CF267" s="155"/>
      <c r="CG267" s="155"/>
      <c r="CH267" s="155"/>
      <c r="CI267" s="155"/>
      <c r="CJ267" s="155"/>
      <c r="CK267" s="155"/>
      <c r="CL267" s="155"/>
      <c r="CM267" s="156"/>
    </row>
    <row r="268" spans="1:91" x14ac:dyDescent="0.3">
      <c r="A268" s="154" t="str">
        <f>IFERROR(INDEX(Lists!$J$1:$J$24,MATCH('Budget Mapping'!E268,Lists!$I$1:$I$24,0)),"")</f>
        <v/>
      </c>
      <c r="B268" s="155" t="str">
        <f>IFERROR(INDEX(Lists!$K$1:$K$24,MATCH('Budget Mapping'!E268,Lists!$I$1:$I$24,0)),"")</f>
        <v/>
      </c>
      <c r="C268" s="155"/>
      <c r="D268" s="155" t="str">
        <f>IFERROR(VLOOKUP(C268,'COA Mapping'!$A$1:$C$533,2,FALSE),"Unmapped")</f>
        <v>Unmapped</v>
      </c>
      <c r="E268" s="156" t="str">
        <f>IFERROR(VLOOKUP(C268,'COA Mapping'!$A$1:$C$533,3,FALSE),"Unmapped")</f>
        <v>Unmapped</v>
      </c>
      <c r="F268" s="157">
        <f t="shared" si="4"/>
        <v>0</v>
      </c>
      <c r="G268" s="154"/>
      <c r="H268" s="155"/>
      <c r="I268" s="155"/>
      <c r="J268" s="155"/>
      <c r="K268" s="156"/>
      <c r="L268" s="154"/>
      <c r="M268" s="155"/>
      <c r="N268" s="155"/>
      <c r="O268" s="155"/>
      <c r="P268" s="155"/>
      <c r="Q268" s="155"/>
      <c r="R268" s="155"/>
      <c r="S268" s="155"/>
      <c r="T268" s="155"/>
      <c r="U268" s="155"/>
      <c r="V268" s="155"/>
      <c r="W268" s="155"/>
      <c r="X268" s="155"/>
      <c r="Y268" s="155"/>
      <c r="Z268" s="155"/>
      <c r="AA268" s="155"/>
      <c r="AB268" s="155"/>
      <c r="AC268" s="155"/>
      <c r="AD268" s="155"/>
      <c r="AE268" s="156"/>
      <c r="AF268" s="154"/>
      <c r="AG268" s="155"/>
      <c r="AH268" s="155"/>
      <c r="AI268" s="155"/>
      <c r="AJ268" s="155"/>
      <c r="AK268" s="155"/>
      <c r="AL268" s="155"/>
      <c r="AM268" s="155"/>
      <c r="AN268" s="155"/>
      <c r="AO268" s="155"/>
      <c r="AP268" s="155"/>
      <c r="AQ268" s="155"/>
      <c r="AR268" s="155"/>
      <c r="AS268" s="155"/>
      <c r="AT268" s="155"/>
      <c r="AU268" s="155"/>
      <c r="AV268" s="155"/>
      <c r="AW268" s="155"/>
      <c r="AX268" s="155"/>
      <c r="AY268" s="156"/>
      <c r="AZ268" s="154"/>
      <c r="BA268" s="155"/>
      <c r="BB268" s="155"/>
      <c r="BC268" s="155"/>
      <c r="BD268" s="155"/>
      <c r="BE268" s="155"/>
      <c r="BF268" s="155"/>
      <c r="BG268" s="155"/>
      <c r="BH268" s="155"/>
      <c r="BI268" s="155"/>
      <c r="BJ268" s="155"/>
      <c r="BK268" s="155"/>
      <c r="BL268" s="155"/>
      <c r="BM268" s="155"/>
      <c r="BN268" s="155"/>
      <c r="BO268" s="155"/>
      <c r="BP268" s="155"/>
      <c r="BQ268" s="155"/>
      <c r="BR268" s="155"/>
      <c r="BS268" s="156"/>
      <c r="BT268" s="154"/>
      <c r="BU268" s="155"/>
      <c r="BV268" s="155"/>
      <c r="BW268" s="155"/>
      <c r="BX268" s="155"/>
      <c r="BY268" s="155"/>
      <c r="BZ268" s="155"/>
      <c r="CA268" s="155"/>
      <c r="CB268" s="155"/>
      <c r="CC268" s="155"/>
      <c r="CD268" s="155"/>
      <c r="CE268" s="155"/>
      <c r="CF268" s="155"/>
      <c r="CG268" s="155"/>
      <c r="CH268" s="155"/>
      <c r="CI268" s="155"/>
      <c r="CJ268" s="155"/>
      <c r="CK268" s="155"/>
      <c r="CL268" s="155"/>
      <c r="CM268" s="156"/>
    </row>
    <row r="269" spans="1:91" x14ac:dyDescent="0.3">
      <c r="A269" s="154" t="str">
        <f>IFERROR(INDEX(Lists!$J$1:$J$24,MATCH('Budget Mapping'!E269,Lists!$I$1:$I$24,0)),"")</f>
        <v/>
      </c>
      <c r="B269" s="155" t="str">
        <f>IFERROR(INDEX(Lists!$K$1:$K$24,MATCH('Budget Mapping'!E269,Lists!$I$1:$I$24,0)),"")</f>
        <v/>
      </c>
      <c r="C269" s="155"/>
      <c r="D269" s="155" t="str">
        <f>IFERROR(VLOOKUP(C269,'COA Mapping'!$A$1:$C$533,2,FALSE),"Unmapped")</f>
        <v>Unmapped</v>
      </c>
      <c r="E269" s="156" t="str">
        <f>IFERROR(VLOOKUP(C269,'COA Mapping'!$A$1:$C$533,3,FALSE),"Unmapped")</f>
        <v>Unmapped</v>
      </c>
      <c r="F269" s="157">
        <f t="shared" si="4"/>
        <v>0</v>
      </c>
      <c r="G269" s="154"/>
      <c r="H269" s="155"/>
      <c r="I269" s="155"/>
      <c r="J269" s="155"/>
      <c r="K269" s="156"/>
      <c r="L269" s="154"/>
      <c r="M269" s="155"/>
      <c r="N269" s="155"/>
      <c r="O269" s="155"/>
      <c r="P269" s="155"/>
      <c r="Q269" s="155"/>
      <c r="R269" s="155"/>
      <c r="S269" s="155"/>
      <c r="T269" s="155"/>
      <c r="U269" s="155"/>
      <c r="V269" s="155"/>
      <c r="W269" s="155"/>
      <c r="X269" s="155"/>
      <c r="Y269" s="155"/>
      <c r="Z269" s="155"/>
      <c r="AA269" s="155"/>
      <c r="AB269" s="155"/>
      <c r="AC269" s="155"/>
      <c r="AD269" s="155"/>
      <c r="AE269" s="156"/>
      <c r="AF269" s="154"/>
      <c r="AG269" s="155"/>
      <c r="AH269" s="155"/>
      <c r="AI269" s="155"/>
      <c r="AJ269" s="155"/>
      <c r="AK269" s="155"/>
      <c r="AL269" s="155"/>
      <c r="AM269" s="155"/>
      <c r="AN269" s="155"/>
      <c r="AO269" s="155"/>
      <c r="AP269" s="155"/>
      <c r="AQ269" s="155"/>
      <c r="AR269" s="155"/>
      <c r="AS269" s="155"/>
      <c r="AT269" s="155"/>
      <c r="AU269" s="155"/>
      <c r="AV269" s="155"/>
      <c r="AW269" s="155"/>
      <c r="AX269" s="155"/>
      <c r="AY269" s="156"/>
      <c r="AZ269" s="154"/>
      <c r="BA269" s="155"/>
      <c r="BB269" s="155"/>
      <c r="BC269" s="155"/>
      <c r="BD269" s="155"/>
      <c r="BE269" s="155"/>
      <c r="BF269" s="155"/>
      <c r="BG269" s="155"/>
      <c r="BH269" s="155"/>
      <c r="BI269" s="155"/>
      <c r="BJ269" s="155"/>
      <c r="BK269" s="155"/>
      <c r="BL269" s="155"/>
      <c r="BM269" s="155"/>
      <c r="BN269" s="155"/>
      <c r="BO269" s="155"/>
      <c r="BP269" s="155"/>
      <c r="BQ269" s="155"/>
      <c r="BR269" s="155"/>
      <c r="BS269" s="156"/>
      <c r="BT269" s="154"/>
      <c r="BU269" s="155"/>
      <c r="BV269" s="155"/>
      <c r="BW269" s="155"/>
      <c r="BX269" s="155"/>
      <c r="BY269" s="155"/>
      <c r="BZ269" s="155"/>
      <c r="CA269" s="155"/>
      <c r="CB269" s="155"/>
      <c r="CC269" s="155"/>
      <c r="CD269" s="155"/>
      <c r="CE269" s="155"/>
      <c r="CF269" s="155"/>
      <c r="CG269" s="155"/>
      <c r="CH269" s="155"/>
      <c r="CI269" s="155"/>
      <c r="CJ269" s="155"/>
      <c r="CK269" s="155"/>
      <c r="CL269" s="155"/>
      <c r="CM269" s="156"/>
    </row>
    <row r="270" spans="1:91" x14ac:dyDescent="0.3">
      <c r="A270" s="154" t="str">
        <f>IFERROR(INDEX(Lists!$J$1:$J$24,MATCH('Budget Mapping'!E270,Lists!$I$1:$I$24,0)),"")</f>
        <v/>
      </c>
      <c r="B270" s="155" t="str">
        <f>IFERROR(INDEX(Lists!$K$1:$K$24,MATCH('Budget Mapping'!E270,Lists!$I$1:$I$24,0)),"")</f>
        <v/>
      </c>
      <c r="C270" s="155"/>
      <c r="D270" s="155" t="str">
        <f>IFERROR(VLOOKUP(C270,'COA Mapping'!$A$1:$C$533,2,FALSE),"Unmapped")</f>
        <v>Unmapped</v>
      </c>
      <c r="E270" s="156" t="str">
        <f>IFERROR(VLOOKUP(C270,'COA Mapping'!$A$1:$C$533,3,FALSE),"Unmapped")</f>
        <v>Unmapped</v>
      </c>
      <c r="F270" s="157">
        <f t="shared" si="4"/>
        <v>0</v>
      </c>
      <c r="G270" s="154"/>
      <c r="H270" s="155"/>
      <c r="I270" s="155"/>
      <c r="J270" s="155"/>
      <c r="K270" s="156"/>
      <c r="L270" s="154"/>
      <c r="M270" s="155"/>
      <c r="N270" s="155"/>
      <c r="O270" s="155"/>
      <c r="P270" s="155"/>
      <c r="Q270" s="155"/>
      <c r="R270" s="155"/>
      <c r="S270" s="155"/>
      <c r="T270" s="155"/>
      <c r="U270" s="155"/>
      <c r="V270" s="155"/>
      <c r="W270" s="155"/>
      <c r="X270" s="155"/>
      <c r="Y270" s="155"/>
      <c r="Z270" s="155"/>
      <c r="AA270" s="155"/>
      <c r="AB270" s="155"/>
      <c r="AC270" s="155"/>
      <c r="AD270" s="155"/>
      <c r="AE270" s="156"/>
      <c r="AF270" s="154"/>
      <c r="AG270" s="155"/>
      <c r="AH270" s="155"/>
      <c r="AI270" s="155"/>
      <c r="AJ270" s="155"/>
      <c r="AK270" s="155"/>
      <c r="AL270" s="155"/>
      <c r="AM270" s="155"/>
      <c r="AN270" s="155"/>
      <c r="AO270" s="155"/>
      <c r="AP270" s="155"/>
      <c r="AQ270" s="155"/>
      <c r="AR270" s="155"/>
      <c r="AS270" s="155"/>
      <c r="AT270" s="155"/>
      <c r="AU270" s="155"/>
      <c r="AV270" s="155"/>
      <c r="AW270" s="155"/>
      <c r="AX270" s="155"/>
      <c r="AY270" s="156"/>
      <c r="AZ270" s="154"/>
      <c r="BA270" s="155"/>
      <c r="BB270" s="155"/>
      <c r="BC270" s="155"/>
      <c r="BD270" s="155"/>
      <c r="BE270" s="155"/>
      <c r="BF270" s="155"/>
      <c r="BG270" s="155"/>
      <c r="BH270" s="155"/>
      <c r="BI270" s="155"/>
      <c r="BJ270" s="155"/>
      <c r="BK270" s="155"/>
      <c r="BL270" s="155"/>
      <c r="BM270" s="155"/>
      <c r="BN270" s="155"/>
      <c r="BO270" s="155"/>
      <c r="BP270" s="155"/>
      <c r="BQ270" s="155"/>
      <c r="BR270" s="155"/>
      <c r="BS270" s="156"/>
      <c r="BT270" s="154"/>
      <c r="BU270" s="155"/>
      <c r="BV270" s="155"/>
      <c r="BW270" s="155"/>
      <c r="BX270" s="155"/>
      <c r="BY270" s="155"/>
      <c r="BZ270" s="155"/>
      <c r="CA270" s="155"/>
      <c r="CB270" s="155"/>
      <c r="CC270" s="155"/>
      <c r="CD270" s="155"/>
      <c r="CE270" s="155"/>
      <c r="CF270" s="155"/>
      <c r="CG270" s="155"/>
      <c r="CH270" s="155"/>
      <c r="CI270" s="155"/>
      <c r="CJ270" s="155"/>
      <c r="CK270" s="155"/>
      <c r="CL270" s="155"/>
      <c r="CM270" s="156"/>
    </row>
    <row r="271" spans="1:91" x14ac:dyDescent="0.3">
      <c r="A271" s="154" t="str">
        <f>IFERROR(INDEX(Lists!$J$1:$J$24,MATCH('Budget Mapping'!E271,Lists!$I$1:$I$24,0)),"")</f>
        <v/>
      </c>
      <c r="B271" s="155" t="str">
        <f>IFERROR(INDEX(Lists!$K$1:$K$24,MATCH('Budget Mapping'!E271,Lists!$I$1:$I$24,0)),"")</f>
        <v/>
      </c>
      <c r="C271" s="155"/>
      <c r="D271" s="155" t="str">
        <f>IFERROR(VLOOKUP(C271,'COA Mapping'!$A$1:$C$533,2,FALSE),"Unmapped")</f>
        <v>Unmapped</v>
      </c>
      <c r="E271" s="156" t="str">
        <f>IFERROR(VLOOKUP(C271,'COA Mapping'!$A$1:$C$533,3,FALSE),"Unmapped")</f>
        <v>Unmapped</v>
      </c>
      <c r="F271" s="157">
        <f t="shared" si="4"/>
        <v>0</v>
      </c>
      <c r="G271" s="154"/>
      <c r="H271" s="155"/>
      <c r="I271" s="155"/>
      <c r="J271" s="155"/>
      <c r="K271" s="156"/>
      <c r="L271" s="154"/>
      <c r="M271" s="155"/>
      <c r="N271" s="155"/>
      <c r="O271" s="155"/>
      <c r="P271" s="155"/>
      <c r="Q271" s="155"/>
      <c r="R271" s="155"/>
      <c r="S271" s="155"/>
      <c r="T271" s="155"/>
      <c r="U271" s="155"/>
      <c r="V271" s="155"/>
      <c r="W271" s="155"/>
      <c r="X271" s="155"/>
      <c r="Y271" s="155"/>
      <c r="Z271" s="155"/>
      <c r="AA271" s="155"/>
      <c r="AB271" s="155"/>
      <c r="AC271" s="155"/>
      <c r="AD271" s="155"/>
      <c r="AE271" s="156"/>
      <c r="AF271" s="154"/>
      <c r="AG271" s="155"/>
      <c r="AH271" s="155"/>
      <c r="AI271" s="155"/>
      <c r="AJ271" s="155"/>
      <c r="AK271" s="155"/>
      <c r="AL271" s="155"/>
      <c r="AM271" s="155"/>
      <c r="AN271" s="155"/>
      <c r="AO271" s="155"/>
      <c r="AP271" s="155"/>
      <c r="AQ271" s="155"/>
      <c r="AR271" s="155"/>
      <c r="AS271" s="155"/>
      <c r="AT271" s="155"/>
      <c r="AU271" s="155"/>
      <c r="AV271" s="155"/>
      <c r="AW271" s="155"/>
      <c r="AX271" s="155"/>
      <c r="AY271" s="156"/>
      <c r="AZ271" s="154"/>
      <c r="BA271" s="155"/>
      <c r="BB271" s="155"/>
      <c r="BC271" s="155"/>
      <c r="BD271" s="155"/>
      <c r="BE271" s="155"/>
      <c r="BF271" s="155"/>
      <c r="BG271" s="155"/>
      <c r="BH271" s="155"/>
      <c r="BI271" s="155"/>
      <c r="BJ271" s="155"/>
      <c r="BK271" s="155"/>
      <c r="BL271" s="155"/>
      <c r="BM271" s="155"/>
      <c r="BN271" s="155"/>
      <c r="BO271" s="155"/>
      <c r="BP271" s="155"/>
      <c r="BQ271" s="155"/>
      <c r="BR271" s="155"/>
      <c r="BS271" s="156"/>
      <c r="BT271" s="154"/>
      <c r="BU271" s="155"/>
      <c r="BV271" s="155"/>
      <c r="BW271" s="155"/>
      <c r="BX271" s="155"/>
      <c r="BY271" s="155"/>
      <c r="BZ271" s="155"/>
      <c r="CA271" s="155"/>
      <c r="CB271" s="155"/>
      <c r="CC271" s="155"/>
      <c r="CD271" s="155"/>
      <c r="CE271" s="155"/>
      <c r="CF271" s="155"/>
      <c r="CG271" s="155"/>
      <c r="CH271" s="155"/>
      <c r="CI271" s="155"/>
      <c r="CJ271" s="155"/>
      <c r="CK271" s="155"/>
      <c r="CL271" s="155"/>
      <c r="CM271" s="156"/>
    </row>
    <row r="272" spans="1:91" x14ac:dyDescent="0.3">
      <c r="A272" s="154" t="str">
        <f>IFERROR(INDEX(Lists!$J$1:$J$24,MATCH('Budget Mapping'!E272,Lists!$I$1:$I$24,0)),"")</f>
        <v/>
      </c>
      <c r="B272" s="155" t="str">
        <f>IFERROR(INDEX(Lists!$K$1:$K$24,MATCH('Budget Mapping'!E272,Lists!$I$1:$I$24,0)),"")</f>
        <v/>
      </c>
      <c r="C272" s="155"/>
      <c r="D272" s="155" t="str">
        <f>IFERROR(VLOOKUP(C272,'COA Mapping'!$A$1:$C$533,2,FALSE),"Unmapped")</f>
        <v>Unmapped</v>
      </c>
      <c r="E272" s="156" t="str">
        <f>IFERROR(VLOOKUP(C272,'COA Mapping'!$A$1:$C$533,3,FALSE),"Unmapped")</f>
        <v>Unmapped</v>
      </c>
      <c r="F272" s="157">
        <f t="shared" si="4"/>
        <v>0</v>
      </c>
      <c r="G272" s="154"/>
      <c r="H272" s="155"/>
      <c r="I272" s="155"/>
      <c r="J272" s="155"/>
      <c r="K272" s="156"/>
      <c r="L272" s="154"/>
      <c r="M272" s="155"/>
      <c r="N272" s="155"/>
      <c r="O272" s="155"/>
      <c r="P272" s="155"/>
      <c r="Q272" s="155"/>
      <c r="R272" s="155"/>
      <c r="S272" s="155"/>
      <c r="T272" s="155"/>
      <c r="U272" s="155"/>
      <c r="V272" s="155"/>
      <c r="W272" s="155"/>
      <c r="X272" s="155"/>
      <c r="Y272" s="155"/>
      <c r="Z272" s="155"/>
      <c r="AA272" s="155"/>
      <c r="AB272" s="155"/>
      <c r="AC272" s="155"/>
      <c r="AD272" s="155"/>
      <c r="AE272" s="156"/>
      <c r="AF272" s="154"/>
      <c r="AG272" s="155"/>
      <c r="AH272" s="155"/>
      <c r="AI272" s="155"/>
      <c r="AJ272" s="155"/>
      <c r="AK272" s="155"/>
      <c r="AL272" s="155"/>
      <c r="AM272" s="155"/>
      <c r="AN272" s="155"/>
      <c r="AO272" s="155"/>
      <c r="AP272" s="155"/>
      <c r="AQ272" s="155"/>
      <c r="AR272" s="155"/>
      <c r="AS272" s="155"/>
      <c r="AT272" s="155"/>
      <c r="AU272" s="155"/>
      <c r="AV272" s="155"/>
      <c r="AW272" s="155"/>
      <c r="AX272" s="155"/>
      <c r="AY272" s="156"/>
      <c r="AZ272" s="154"/>
      <c r="BA272" s="155"/>
      <c r="BB272" s="155"/>
      <c r="BC272" s="155"/>
      <c r="BD272" s="155"/>
      <c r="BE272" s="155"/>
      <c r="BF272" s="155"/>
      <c r="BG272" s="155"/>
      <c r="BH272" s="155"/>
      <c r="BI272" s="155"/>
      <c r="BJ272" s="155"/>
      <c r="BK272" s="155"/>
      <c r="BL272" s="155"/>
      <c r="BM272" s="155"/>
      <c r="BN272" s="155"/>
      <c r="BO272" s="155"/>
      <c r="BP272" s="155"/>
      <c r="BQ272" s="155"/>
      <c r="BR272" s="155"/>
      <c r="BS272" s="156"/>
      <c r="BT272" s="154"/>
      <c r="BU272" s="155"/>
      <c r="BV272" s="155"/>
      <c r="BW272" s="155"/>
      <c r="BX272" s="155"/>
      <c r="BY272" s="155"/>
      <c r="BZ272" s="155"/>
      <c r="CA272" s="155"/>
      <c r="CB272" s="155"/>
      <c r="CC272" s="155"/>
      <c r="CD272" s="155"/>
      <c r="CE272" s="155"/>
      <c r="CF272" s="155"/>
      <c r="CG272" s="155"/>
      <c r="CH272" s="155"/>
      <c r="CI272" s="155"/>
      <c r="CJ272" s="155"/>
      <c r="CK272" s="155"/>
      <c r="CL272" s="155"/>
      <c r="CM272" s="156"/>
    </row>
    <row r="273" spans="1:91" x14ac:dyDescent="0.3">
      <c r="A273" s="154" t="str">
        <f>IFERROR(INDEX(Lists!$J$1:$J$24,MATCH('Budget Mapping'!E273,Lists!$I$1:$I$24,0)),"")</f>
        <v/>
      </c>
      <c r="B273" s="155" t="str">
        <f>IFERROR(INDEX(Lists!$K$1:$K$24,MATCH('Budget Mapping'!E273,Lists!$I$1:$I$24,0)),"")</f>
        <v/>
      </c>
      <c r="C273" s="155"/>
      <c r="D273" s="155" t="str">
        <f>IFERROR(VLOOKUP(C273,'COA Mapping'!$A$1:$C$533,2,FALSE),"Unmapped")</f>
        <v>Unmapped</v>
      </c>
      <c r="E273" s="156" t="str">
        <f>IFERROR(VLOOKUP(C273,'COA Mapping'!$A$1:$C$533,3,FALSE),"Unmapped")</f>
        <v>Unmapped</v>
      </c>
      <c r="F273" s="157">
        <f t="shared" si="4"/>
        <v>0</v>
      </c>
      <c r="G273" s="154"/>
      <c r="H273" s="155"/>
      <c r="I273" s="155"/>
      <c r="J273" s="155"/>
      <c r="K273" s="156"/>
      <c r="L273" s="154"/>
      <c r="M273" s="155"/>
      <c r="N273" s="155"/>
      <c r="O273" s="155"/>
      <c r="P273" s="155"/>
      <c r="Q273" s="155"/>
      <c r="R273" s="155"/>
      <c r="S273" s="155"/>
      <c r="T273" s="155"/>
      <c r="U273" s="155"/>
      <c r="V273" s="155"/>
      <c r="W273" s="155"/>
      <c r="X273" s="155"/>
      <c r="Y273" s="155"/>
      <c r="Z273" s="155"/>
      <c r="AA273" s="155"/>
      <c r="AB273" s="155"/>
      <c r="AC273" s="155"/>
      <c r="AD273" s="155"/>
      <c r="AE273" s="156"/>
      <c r="AF273" s="154"/>
      <c r="AG273" s="155"/>
      <c r="AH273" s="155"/>
      <c r="AI273" s="155"/>
      <c r="AJ273" s="155"/>
      <c r="AK273" s="155"/>
      <c r="AL273" s="155"/>
      <c r="AM273" s="155"/>
      <c r="AN273" s="155"/>
      <c r="AO273" s="155"/>
      <c r="AP273" s="155"/>
      <c r="AQ273" s="155"/>
      <c r="AR273" s="155"/>
      <c r="AS273" s="155"/>
      <c r="AT273" s="155"/>
      <c r="AU273" s="155"/>
      <c r="AV273" s="155"/>
      <c r="AW273" s="155"/>
      <c r="AX273" s="155"/>
      <c r="AY273" s="156"/>
      <c r="AZ273" s="154"/>
      <c r="BA273" s="155"/>
      <c r="BB273" s="155"/>
      <c r="BC273" s="155"/>
      <c r="BD273" s="155"/>
      <c r="BE273" s="155"/>
      <c r="BF273" s="155"/>
      <c r="BG273" s="155"/>
      <c r="BH273" s="155"/>
      <c r="BI273" s="155"/>
      <c r="BJ273" s="155"/>
      <c r="BK273" s="155"/>
      <c r="BL273" s="155"/>
      <c r="BM273" s="155"/>
      <c r="BN273" s="155"/>
      <c r="BO273" s="155"/>
      <c r="BP273" s="155"/>
      <c r="BQ273" s="155"/>
      <c r="BR273" s="155"/>
      <c r="BS273" s="156"/>
      <c r="BT273" s="154"/>
      <c r="BU273" s="155"/>
      <c r="BV273" s="155"/>
      <c r="BW273" s="155"/>
      <c r="BX273" s="155"/>
      <c r="BY273" s="155"/>
      <c r="BZ273" s="155"/>
      <c r="CA273" s="155"/>
      <c r="CB273" s="155"/>
      <c r="CC273" s="155"/>
      <c r="CD273" s="155"/>
      <c r="CE273" s="155"/>
      <c r="CF273" s="155"/>
      <c r="CG273" s="155"/>
      <c r="CH273" s="155"/>
      <c r="CI273" s="155"/>
      <c r="CJ273" s="155"/>
      <c r="CK273" s="155"/>
      <c r="CL273" s="155"/>
      <c r="CM273" s="156"/>
    </row>
    <row r="274" spans="1:91" x14ac:dyDescent="0.3">
      <c r="A274" s="154" t="str">
        <f>IFERROR(INDEX(Lists!$J$1:$J$24,MATCH('Budget Mapping'!E274,Lists!$I$1:$I$24,0)),"")</f>
        <v/>
      </c>
      <c r="B274" s="155" t="str">
        <f>IFERROR(INDEX(Lists!$K$1:$K$24,MATCH('Budget Mapping'!E274,Lists!$I$1:$I$24,0)),"")</f>
        <v/>
      </c>
      <c r="C274" s="155"/>
      <c r="D274" s="155" t="str">
        <f>IFERROR(VLOOKUP(C274,'COA Mapping'!$A$1:$C$533,2,FALSE),"Unmapped")</f>
        <v>Unmapped</v>
      </c>
      <c r="E274" s="156" t="str">
        <f>IFERROR(VLOOKUP(C274,'COA Mapping'!$A$1:$C$533,3,FALSE),"Unmapped")</f>
        <v>Unmapped</v>
      </c>
      <c r="F274" s="157">
        <f t="shared" si="4"/>
        <v>0</v>
      </c>
      <c r="G274" s="154"/>
      <c r="H274" s="155"/>
      <c r="I274" s="155"/>
      <c r="J274" s="155"/>
      <c r="K274" s="156"/>
      <c r="L274" s="154"/>
      <c r="M274" s="155"/>
      <c r="N274" s="155"/>
      <c r="O274" s="155"/>
      <c r="P274" s="155"/>
      <c r="Q274" s="155"/>
      <c r="R274" s="155"/>
      <c r="S274" s="155"/>
      <c r="T274" s="155"/>
      <c r="U274" s="155"/>
      <c r="V274" s="155"/>
      <c r="W274" s="155"/>
      <c r="X274" s="155"/>
      <c r="Y274" s="155"/>
      <c r="Z274" s="155"/>
      <c r="AA274" s="155"/>
      <c r="AB274" s="155"/>
      <c r="AC274" s="155"/>
      <c r="AD274" s="155"/>
      <c r="AE274" s="156"/>
      <c r="AF274" s="154"/>
      <c r="AG274" s="155"/>
      <c r="AH274" s="155"/>
      <c r="AI274" s="155"/>
      <c r="AJ274" s="155"/>
      <c r="AK274" s="155"/>
      <c r="AL274" s="155"/>
      <c r="AM274" s="155"/>
      <c r="AN274" s="155"/>
      <c r="AO274" s="155"/>
      <c r="AP274" s="155"/>
      <c r="AQ274" s="155"/>
      <c r="AR274" s="155"/>
      <c r="AS274" s="155"/>
      <c r="AT274" s="155"/>
      <c r="AU274" s="155"/>
      <c r="AV274" s="155"/>
      <c r="AW274" s="155"/>
      <c r="AX274" s="155"/>
      <c r="AY274" s="156"/>
      <c r="AZ274" s="154"/>
      <c r="BA274" s="155"/>
      <c r="BB274" s="155"/>
      <c r="BC274" s="155"/>
      <c r="BD274" s="155"/>
      <c r="BE274" s="155"/>
      <c r="BF274" s="155"/>
      <c r="BG274" s="155"/>
      <c r="BH274" s="155"/>
      <c r="BI274" s="155"/>
      <c r="BJ274" s="155"/>
      <c r="BK274" s="155"/>
      <c r="BL274" s="155"/>
      <c r="BM274" s="155"/>
      <c r="BN274" s="155"/>
      <c r="BO274" s="155"/>
      <c r="BP274" s="155"/>
      <c r="BQ274" s="155"/>
      <c r="BR274" s="155"/>
      <c r="BS274" s="156"/>
      <c r="BT274" s="154"/>
      <c r="BU274" s="155"/>
      <c r="BV274" s="155"/>
      <c r="BW274" s="155"/>
      <c r="BX274" s="155"/>
      <c r="BY274" s="155"/>
      <c r="BZ274" s="155"/>
      <c r="CA274" s="155"/>
      <c r="CB274" s="155"/>
      <c r="CC274" s="155"/>
      <c r="CD274" s="155"/>
      <c r="CE274" s="155"/>
      <c r="CF274" s="155"/>
      <c r="CG274" s="155"/>
      <c r="CH274" s="155"/>
      <c r="CI274" s="155"/>
      <c r="CJ274" s="155"/>
      <c r="CK274" s="155"/>
      <c r="CL274" s="155"/>
      <c r="CM274" s="156"/>
    </row>
    <row r="275" spans="1:91" x14ac:dyDescent="0.3">
      <c r="A275" s="154" t="str">
        <f>IFERROR(INDEX(Lists!$J$1:$J$24,MATCH('Budget Mapping'!E275,Lists!$I$1:$I$24,0)),"")</f>
        <v/>
      </c>
      <c r="B275" s="155" t="str">
        <f>IFERROR(INDEX(Lists!$K$1:$K$24,MATCH('Budget Mapping'!E275,Lists!$I$1:$I$24,0)),"")</f>
        <v/>
      </c>
      <c r="C275" s="155"/>
      <c r="D275" s="155" t="str">
        <f>IFERROR(VLOOKUP(C275,'COA Mapping'!$A$1:$C$533,2,FALSE),"Unmapped")</f>
        <v>Unmapped</v>
      </c>
      <c r="E275" s="156" t="str">
        <f>IFERROR(VLOOKUP(C275,'COA Mapping'!$A$1:$C$533,3,FALSE),"Unmapped")</f>
        <v>Unmapped</v>
      </c>
      <c r="F275" s="157">
        <f t="shared" si="4"/>
        <v>0</v>
      </c>
      <c r="G275" s="154"/>
      <c r="H275" s="155"/>
      <c r="I275" s="155"/>
      <c r="J275" s="155"/>
      <c r="K275" s="156"/>
      <c r="L275" s="154"/>
      <c r="M275" s="155"/>
      <c r="N275" s="155"/>
      <c r="O275" s="155"/>
      <c r="P275" s="155"/>
      <c r="Q275" s="155"/>
      <c r="R275" s="155"/>
      <c r="S275" s="155"/>
      <c r="T275" s="155"/>
      <c r="U275" s="155"/>
      <c r="V275" s="155"/>
      <c r="W275" s="155"/>
      <c r="X275" s="155"/>
      <c r="Y275" s="155"/>
      <c r="Z275" s="155"/>
      <c r="AA275" s="155"/>
      <c r="AB275" s="155"/>
      <c r="AC275" s="155"/>
      <c r="AD275" s="155"/>
      <c r="AE275" s="156"/>
      <c r="AF275" s="154"/>
      <c r="AG275" s="155"/>
      <c r="AH275" s="155"/>
      <c r="AI275" s="155"/>
      <c r="AJ275" s="155"/>
      <c r="AK275" s="155"/>
      <c r="AL275" s="155"/>
      <c r="AM275" s="155"/>
      <c r="AN275" s="155"/>
      <c r="AO275" s="155"/>
      <c r="AP275" s="155"/>
      <c r="AQ275" s="155"/>
      <c r="AR275" s="155"/>
      <c r="AS275" s="155"/>
      <c r="AT275" s="155"/>
      <c r="AU275" s="155"/>
      <c r="AV275" s="155"/>
      <c r="AW275" s="155"/>
      <c r="AX275" s="155"/>
      <c r="AY275" s="156"/>
      <c r="AZ275" s="154"/>
      <c r="BA275" s="155"/>
      <c r="BB275" s="155"/>
      <c r="BC275" s="155"/>
      <c r="BD275" s="155"/>
      <c r="BE275" s="155"/>
      <c r="BF275" s="155"/>
      <c r="BG275" s="155"/>
      <c r="BH275" s="155"/>
      <c r="BI275" s="155"/>
      <c r="BJ275" s="155"/>
      <c r="BK275" s="155"/>
      <c r="BL275" s="155"/>
      <c r="BM275" s="155"/>
      <c r="BN275" s="155"/>
      <c r="BO275" s="155"/>
      <c r="BP275" s="155"/>
      <c r="BQ275" s="155"/>
      <c r="BR275" s="155"/>
      <c r="BS275" s="156"/>
      <c r="BT275" s="154"/>
      <c r="BU275" s="155"/>
      <c r="BV275" s="155"/>
      <c r="BW275" s="155"/>
      <c r="BX275" s="155"/>
      <c r="BY275" s="155"/>
      <c r="BZ275" s="155"/>
      <c r="CA275" s="155"/>
      <c r="CB275" s="155"/>
      <c r="CC275" s="155"/>
      <c r="CD275" s="155"/>
      <c r="CE275" s="155"/>
      <c r="CF275" s="155"/>
      <c r="CG275" s="155"/>
      <c r="CH275" s="155"/>
      <c r="CI275" s="155"/>
      <c r="CJ275" s="155"/>
      <c r="CK275" s="155"/>
      <c r="CL275" s="155"/>
      <c r="CM275" s="156"/>
    </row>
    <row r="276" spans="1:91" x14ac:dyDescent="0.3">
      <c r="A276" s="154" t="str">
        <f>IFERROR(INDEX(Lists!$J$1:$J$24,MATCH('Budget Mapping'!E276,Lists!$I$1:$I$24,0)),"")</f>
        <v/>
      </c>
      <c r="B276" s="155" t="str">
        <f>IFERROR(INDEX(Lists!$K$1:$K$24,MATCH('Budget Mapping'!E276,Lists!$I$1:$I$24,0)),"")</f>
        <v/>
      </c>
      <c r="C276" s="155"/>
      <c r="D276" s="155" t="str">
        <f>IFERROR(VLOOKUP(C276,'COA Mapping'!$A$1:$C$533,2,FALSE),"Unmapped")</f>
        <v>Unmapped</v>
      </c>
      <c r="E276" s="156" t="str">
        <f>IFERROR(VLOOKUP(C276,'COA Mapping'!$A$1:$C$533,3,FALSE),"Unmapped")</f>
        <v>Unmapped</v>
      </c>
      <c r="F276" s="157">
        <f t="shared" si="4"/>
        <v>0</v>
      </c>
      <c r="G276" s="154"/>
      <c r="H276" s="155"/>
      <c r="I276" s="155"/>
      <c r="J276" s="155"/>
      <c r="K276" s="156"/>
      <c r="L276" s="154"/>
      <c r="M276" s="155"/>
      <c r="N276" s="155"/>
      <c r="O276" s="155"/>
      <c r="P276" s="155"/>
      <c r="Q276" s="155"/>
      <c r="R276" s="155"/>
      <c r="S276" s="155"/>
      <c r="T276" s="155"/>
      <c r="U276" s="155"/>
      <c r="V276" s="155"/>
      <c r="W276" s="155"/>
      <c r="X276" s="155"/>
      <c r="Y276" s="155"/>
      <c r="Z276" s="155"/>
      <c r="AA276" s="155"/>
      <c r="AB276" s="155"/>
      <c r="AC276" s="155"/>
      <c r="AD276" s="155"/>
      <c r="AE276" s="156"/>
      <c r="AF276" s="154"/>
      <c r="AG276" s="155"/>
      <c r="AH276" s="155"/>
      <c r="AI276" s="155"/>
      <c r="AJ276" s="155"/>
      <c r="AK276" s="155"/>
      <c r="AL276" s="155"/>
      <c r="AM276" s="155"/>
      <c r="AN276" s="155"/>
      <c r="AO276" s="155"/>
      <c r="AP276" s="155"/>
      <c r="AQ276" s="155"/>
      <c r="AR276" s="155"/>
      <c r="AS276" s="155"/>
      <c r="AT276" s="155"/>
      <c r="AU276" s="155"/>
      <c r="AV276" s="155"/>
      <c r="AW276" s="155"/>
      <c r="AX276" s="155"/>
      <c r="AY276" s="156"/>
      <c r="AZ276" s="154"/>
      <c r="BA276" s="155"/>
      <c r="BB276" s="155"/>
      <c r="BC276" s="155"/>
      <c r="BD276" s="155"/>
      <c r="BE276" s="155"/>
      <c r="BF276" s="155"/>
      <c r="BG276" s="155"/>
      <c r="BH276" s="155"/>
      <c r="BI276" s="155"/>
      <c r="BJ276" s="155"/>
      <c r="BK276" s="155"/>
      <c r="BL276" s="155"/>
      <c r="BM276" s="155"/>
      <c r="BN276" s="155"/>
      <c r="BO276" s="155"/>
      <c r="BP276" s="155"/>
      <c r="BQ276" s="155"/>
      <c r="BR276" s="155"/>
      <c r="BS276" s="156"/>
      <c r="BT276" s="154"/>
      <c r="BU276" s="155"/>
      <c r="BV276" s="155"/>
      <c r="BW276" s="155"/>
      <c r="BX276" s="155"/>
      <c r="BY276" s="155"/>
      <c r="BZ276" s="155"/>
      <c r="CA276" s="155"/>
      <c r="CB276" s="155"/>
      <c r="CC276" s="155"/>
      <c r="CD276" s="155"/>
      <c r="CE276" s="155"/>
      <c r="CF276" s="155"/>
      <c r="CG276" s="155"/>
      <c r="CH276" s="155"/>
      <c r="CI276" s="155"/>
      <c r="CJ276" s="155"/>
      <c r="CK276" s="155"/>
      <c r="CL276" s="155"/>
      <c r="CM276" s="156"/>
    </row>
    <row r="277" spans="1:91" x14ac:dyDescent="0.3">
      <c r="A277" s="154" t="str">
        <f>IFERROR(INDEX(Lists!$J$1:$J$24,MATCH('Budget Mapping'!E277,Lists!$I$1:$I$24,0)),"")</f>
        <v/>
      </c>
      <c r="B277" s="155" t="str">
        <f>IFERROR(INDEX(Lists!$K$1:$K$24,MATCH('Budget Mapping'!E277,Lists!$I$1:$I$24,0)),"")</f>
        <v/>
      </c>
      <c r="C277" s="155"/>
      <c r="D277" s="155" t="str">
        <f>IFERROR(VLOOKUP(C277,'COA Mapping'!$A$1:$C$533,2,FALSE),"Unmapped")</f>
        <v>Unmapped</v>
      </c>
      <c r="E277" s="156" t="str">
        <f>IFERROR(VLOOKUP(C277,'COA Mapping'!$A$1:$C$533,3,FALSE),"Unmapped")</f>
        <v>Unmapped</v>
      </c>
      <c r="F277" s="157">
        <f t="shared" si="4"/>
        <v>0</v>
      </c>
      <c r="G277" s="154"/>
      <c r="H277" s="155"/>
      <c r="I277" s="155"/>
      <c r="J277" s="155"/>
      <c r="K277" s="156"/>
      <c r="L277" s="154"/>
      <c r="M277" s="155"/>
      <c r="N277" s="155"/>
      <c r="O277" s="155"/>
      <c r="P277" s="155"/>
      <c r="Q277" s="155"/>
      <c r="R277" s="155"/>
      <c r="S277" s="155"/>
      <c r="T277" s="155"/>
      <c r="U277" s="155"/>
      <c r="V277" s="155"/>
      <c r="W277" s="155"/>
      <c r="X277" s="155"/>
      <c r="Y277" s="155"/>
      <c r="Z277" s="155"/>
      <c r="AA277" s="155"/>
      <c r="AB277" s="155"/>
      <c r="AC277" s="155"/>
      <c r="AD277" s="155"/>
      <c r="AE277" s="156"/>
      <c r="AF277" s="154"/>
      <c r="AG277" s="155"/>
      <c r="AH277" s="155"/>
      <c r="AI277" s="155"/>
      <c r="AJ277" s="155"/>
      <c r="AK277" s="155"/>
      <c r="AL277" s="155"/>
      <c r="AM277" s="155"/>
      <c r="AN277" s="155"/>
      <c r="AO277" s="155"/>
      <c r="AP277" s="155"/>
      <c r="AQ277" s="155"/>
      <c r="AR277" s="155"/>
      <c r="AS277" s="155"/>
      <c r="AT277" s="155"/>
      <c r="AU277" s="155"/>
      <c r="AV277" s="155"/>
      <c r="AW277" s="155"/>
      <c r="AX277" s="155"/>
      <c r="AY277" s="156"/>
      <c r="AZ277" s="154"/>
      <c r="BA277" s="155"/>
      <c r="BB277" s="155"/>
      <c r="BC277" s="155"/>
      <c r="BD277" s="155"/>
      <c r="BE277" s="155"/>
      <c r="BF277" s="155"/>
      <c r="BG277" s="155"/>
      <c r="BH277" s="155"/>
      <c r="BI277" s="155"/>
      <c r="BJ277" s="155"/>
      <c r="BK277" s="155"/>
      <c r="BL277" s="155"/>
      <c r="BM277" s="155"/>
      <c r="BN277" s="155"/>
      <c r="BO277" s="155"/>
      <c r="BP277" s="155"/>
      <c r="BQ277" s="155"/>
      <c r="BR277" s="155"/>
      <c r="BS277" s="156"/>
      <c r="BT277" s="154"/>
      <c r="BU277" s="155"/>
      <c r="BV277" s="155"/>
      <c r="BW277" s="155"/>
      <c r="BX277" s="155"/>
      <c r="BY277" s="155"/>
      <c r="BZ277" s="155"/>
      <c r="CA277" s="155"/>
      <c r="CB277" s="155"/>
      <c r="CC277" s="155"/>
      <c r="CD277" s="155"/>
      <c r="CE277" s="155"/>
      <c r="CF277" s="155"/>
      <c r="CG277" s="155"/>
      <c r="CH277" s="155"/>
      <c r="CI277" s="155"/>
      <c r="CJ277" s="155"/>
      <c r="CK277" s="155"/>
      <c r="CL277" s="155"/>
      <c r="CM277" s="156"/>
    </row>
    <row r="278" spans="1:91" x14ac:dyDescent="0.3">
      <c r="A278" s="154" t="str">
        <f>IFERROR(INDEX(Lists!$J$1:$J$24,MATCH('Budget Mapping'!E278,Lists!$I$1:$I$24,0)),"")</f>
        <v/>
      </c>
      <c r="B278" s="155" t="str">
        <f>IFERROR(INDEX(Lists!$K$1:$K$24,MATCH('Budget Mapping'!E278,Lists!$I$1:$I$24,0)),"")</f>
        <v/>
      </c>
      <c r="C278" s="155"/>
      <c r="D278" s="155" t="str">
        <f>IFERROR(VLOOKUP(C278,'COA Mapping'!$A$1:$C$533,2,FALSE),"Unmapped")</f>
        <v>Unmapped</v>
      </c>
      <c r="E278" s="156" t="str">
        <f>IFERROR(VLOOKUP(C278,'COA Mapping'!$A$1:$C$533,3,FALSE),"Unmapped")</f>
        <v>Unmapped</v>
      </c>
      <c r="F278" s="157">
        <f t="shared" si="4"/>
        <v>0</v>
      </c>
      <c r="G278" s="154"/>
      <c r="H278" s="155"/>
      <c r="I278" s="155"/>
      <c r="J278" s="155"/>
      <c r="K278" s="156"/>
      <c r="L278" s="154"/>
      <c r="M278" s="155"/>
      <c r="N278" s="155"/>
      <c r="O278" s="155"/>
      <c r="P278" s="155"/>
      <c r="Q278" s="155"/>
      <c r="R278" s="155"/>
      <c r="S278" s="155"/>
      <c r="T278" s="155"/>
      <c r="U278" s="155"/>
      <c r="V278" s="155"/>
      <c r="W278" s="155"/>
      <c r="X278" s="155"/>
      <c r="Y278" s="155"/>
      <c r="Z278" s="155"/>
      <c r="AA278" s="155"/>
      <c r="AB278" s="155"/>
      <c r="AC278" s="155"/>
      <c r="AD278" s="155"/>
      <c r="AE278" s="156"/>
      <c r="AF278" s="154"/>
      <c r="AG278" s="155"/>
      <c r="AH278" s="155"/>
      <c r="AI278" s="155"/>
      <c r="AJ278" s="155"/>
      <c r="AK278" s="155"/>
      <c r="AL278" s="155"/>
      <c r="AM278" s="155"/>
      <c r="AN278" s="155"/>
      <c r="AO278" s="155"/>
      <c r="AP278" s="155"/>
      <c r="AQ278" s="155"/>
      <c r="AR278" s="155"/>
      <c r="AS278" s="155"/>
      <c r="AT278" s="155"/>
      <c r="AU278" s="155"/>
      <c r="AV278" s="155"/>
      <c r="AW278" s="155"/>
      <c r="AX278" s="155"/>
      <c r="AY278" s="156"/>
      <c r="AZ278" s="154"/>
      <c r="BA278" s="155"/>
      <c r="BB278" s="155"/>
      <c r="BC278" s="155"/>
      <c r="BD278" s="155"/>
      <c r="BE278" s="155"/>
      <c r="BF278" s="155"/>
      <c r="BG278" s="155"/>
      <c r="BH278" s="155"/>
      <c r="BI278" s="155"/>
      <c r="BJ278" s="155"/>
      <c r="BK278" s="155"/>
      <c r="BL278" s="155"/>
      <c r="BM278" s="155"/>
      <c r="BN278" s="155"/>
      <c r="BO278" s="155"/>
      <c r="BP278" s="155"/>
      <c r="BQ278" s="155"/>
      <c r="BR278" s="155"/>
      <c r="BS278" s="156"/>
      <c r="BT278" s="154"/>
      <c r="BU278" s="155"/>
      <c r="BV278" s="155"/>
      <c r="BW278" s="155"/>
      <c r="BX278" s="155"/>
      <c r="BY278" s="155"/>
      <c r="BZ278" s="155"/>
      <c r="CA278" s="155"/>
      <c r="CB278" s="155"/>
      <c r="CC278" s="155"/>
      <c r="CD278" s="155"/>
      <c r="CE278" s="155"/>
      <c r="CF278" s="155"/>
      <c r="CG278" s="155"/>
      <c r="CH278" s="155"/>
      <c r="CI278" s="155"/>
      <c r="CJ278" s="155"/>
      <c r="CK278" s="155"/>
      <c r="CL278" s="155"/>
      <c r="CM278" s="156"/>
    </row>
    <row r="279" spans="1:91" x14ac:dyDescent="0.3">
      <c r="A279" s="154" t="str">
        <f>IFERROR(INDEX(Lists!$J$1:$J$24,MATCH('Budget Mapping'!E279,Lists!$I$1:$I$24,0)),"")</f>
        <v/>
      </c>
      <c r="B279" s="155" t="str">
        <f>IFERROR(INDEX(Lists!$K$1:$K$24,MATCH('Budget Mapping'!E279,Lists!$I$1:$I$24,0)),"")</f>
        <v/>
      </c>
      <c r="C279" s="155"/>
      <c r="D279" s="155" t="str">
        <f>IFERROR(VLOOKUP(C279,'COA Mapping'!$A$1:$C$533,2,FALSE),"Unmapped")</f>
        <v>Unmapped</v>
      </c>
      <c r="E279" s="156" t="str">
        <f>IFERROR(VLOOKUP(C279,'COA Mapping'!$A$1:$C$533,3,FALSE),"Unmapped")</f>
        <v>Unmapped</v>
      </c>
      <c r="F279" s="157">
        <f t="shared" si="4"/>
        <v>0</v>
      </c>
      <c r="G279" s="154"/>
      <c r="H279" s="155"/>
      <c r="I279" s="155"/>
      <c r="J279" s="155"/>
      <c r="K279" s="156"/>
      <c r="L279" s="154"/>
      <c r="M279" s="155"/>
      <c r="N279" s="155"/>
      <c r="O279" s="155"/>
      <c r="P279" s="155"/>
      <c r="Q279" s="155"/>
      <c r="R279" s="155"/>
      <c r="S279" s="155"/>
      <c r="T279" s="155"/>
      <c r="U279" s="155"/>
      <c r="V279" s="155"/>
      <c r="W279" s="155"/>
      <c r="X279" s="155"/>
      <c r="Y279" s="155"/>
      <c r="Z279" s="155"/>
      <c r="AA279" s="155"/>
      <c r="AB279" s="155"/>
      <c r="AC279" s="155"/>
      <c r="AD279" s="155"/>
      <c r="AE279" s="156"/>
      <c r="AF279" s="154"/>
      <c r="AG279" s="155"/>
      <c r="AH279" s="155"/>
      <c r="AI279" s="155"/>
      <c r="AJ279" s="155"/>
      <c r="AK279" s="155"/>
      <c r="AL279" s="155"/>
      <c r="AM279" s="155"/>
      <c r="AN279" s="155"/>
      <c r="AO279" s="155"/>
      <c r="AP279" s="155"/>
      <c r="AQ279" s="155"/>
      <c r="AR279" s="155"/>
      <c r="AS279" s="155"/>
      <c r="AT279" s="155"/>
      <c r="AU279" s="155"/>
      <c r="AV279" s="155"/>
      <c r="AW279" s="155"/>
      <c r="AX279" s="155"/>
      <c r="AY279" s="156"/>
      <c r="AZ279" s="154"/>
      <c r="BA279" s="155"/>
      <c r="BB279" s="155"/>
      <c r="BC279" s="155"/>
      <c r="BD279" s="155"/>
      <c r="BE279" s="155"/>
      <c r="BF279" s="155"/>
      <c r="BG279" s="155"/>
      <c r="BH279" s="155"/>
      <c r="BI279" s="155"/>
      <c r="BJ279" s="155"/>
      <c r="BK279" s="155"/>
      <c r="BL279" s="155"/>
      <c r="BM279" s="155"/>
      <c r="BN279" s="155"/>
      <c r="BO279" s="155"/>
      <c r="BP279" s="155"/>
      <c r="BQ279" s="155"/>
      <c r="BR279" s="155"/>
      <c r="BS279" s="156"/>
      <c r="BT279" s="154"/>
      <c r="BU279" s="155"/>
      <c r="BV279" s="155"/>
      <c r="BW279" s="155"/>
      <c r="BX279" s="155"/>
      <c r="BY279" s="155"/>
      <c r="BZ279" s="155"/>
      <c r="CA279" s="155"/>
      <c r="CB279" s="155"/>
      <c r="CC279" s="155"/>
      <c r="CD279" s="155"/>
      <c r="CE279" s="155"/>
      <c r="CF279" s="155"/>
      <c r="CG279" s="155"/>
      <c r="CH279" s="155"/>
      <c r="CI279" s="155"/>
      <c r="CJ279" s="155"/>
      <c r="CK279" s="155"/>
      <c r="CL279" s="155"/>
      <c r="CM279" s="156"/>
    </row>
    <row r="280" spans="1:91" x14ac:dyDescent="0.3">
      <c r="A280" s="154" t="str">
        <f>IFERROR(INDEX(Lists!$J$1:$J$24,MATCH('Budget Mapping'!E280,Lists!$I$1:$I$24,0)),"")</f>
        <v/>
      </c>
      <c r="B280" s="155" t="str">
        <f>IFERROR(INDEX(Lists!$K$1:$K$24,MATCH('Budget Mapping'!E280,Lists!$I$1:$I$24,0)),"")</f>
        <v/>
      </c>
      <c r="C280" s="155"/>
      <c r="D280" s="155" t="str">
        <f>IFERROR(VLOOKUP(C280,'COA Mapping'!$A$1:$C$533,2,FALSE),"Unmapped")</f>
        <v>Unmapped</v>
      </c>
      <c r="E280" s="156" t="str">
        <f>IFERROR(VLOOKUP(C280,'COA Mapping'!$A$1:$C$533,3,FALSE),"Unmapped")</f>
        <v>Unmapped</v>
      </c>
      <c r="F280" s="157">
        <f t="shared" si="4"/>
        <v>0</v>
      </c>
      <c r="G280" s="154"/>
      <c r="H280" s="155"/>
      <c r="I280" s="155"/>
      <c r="J280" s="155"/>
      <c r="K280" s="156"/>
      <c r="L280" s="154"/>
      <c r="M280" s="155"/>
      <c r="N280" s="155"/>
      <c r="O280" s="155"/>
      <c r="P280" s="155"/>
      <c r="Q280" s="155"/>
      <c r="R280" s="155"/>
      <c r="S280" s="155"/>
      <c r="T280" s="155"/>
      <c r="U280" s="155"/>
      <c r="V280" s="155"/>
      <c r="W280" s="155"/>
      <c r="X280" s="155"/>
      <c r="Y280" s="155"/>
      <c r="Z280" s="155"/>
      <c r="AA280" s="155"/>
      <c r="AB280" s="155"/>
      <c r="AC280" s="155"/>
      <c r="AD280" s="155"/>
      <c r="AE280" s="156"/>
      <c r="AF280" s="154"/>
      <c r="AG280" s="155"/>
      <c r="AH280" s="155"/>
      <c r="AI280" s="155"/>
      <c r="AJ280" s="155"/>
      <c r="AK280" s="155"/>
      <c r="AL280" s="155"/>
      <c r="AM280" s="155"/>
      <c r="AN280" s="155"/>
      <c r="AO280" s="155"/>
      <c r="AP280" s="155"/>
      <c r="AQ280" s="155"/>
      <c r="AR280" s="155"/>
      <c r="AS280" s="155"/>
      <c r="AT280" s="155"/>
      <c r="AU280" s="155"/>
      <c r="AV280" s="155"/>
      <c r="AW280" s="155"/>
      <c r="AX280" s="155"/>
      <c r="AY280" s="156"/>
      <c r="AZ280" s="154"/>
      <c r="BA280" s="155"/>
      <c r="BB280" s="155"/>
      <c r="BC280" s="155"/>
      <c r="BD280" s="155"/>
      <c r="BE280" s="155"/>
      <c r="BF280" s="155"/>
      <c r="BG280" s="155"/>
      <c r="BH280" s="155"/>
      <c r="BI280" s="155"/>
      <c r="BJ280" s="155"/>
      <c r="BK280" s="155"/>
      <c r="BL280" s="155"/>
      <c r="BM280" s="155"/>
      <c r="BN280" s="155"/>
      <c r="BO280" s="155"/>
      <c r="BP280" s="155"/>
      <c r="BQ280" s="155"/>
      <c r="BR280" s="155"/>
      <c r="BS280" s="156"/>
      <c r="BT280" s="154"/>
      <c r="BU280" s="155"/>
      <c r="BV280" s="155"/>
      <c r="BW280" s="155"/>
      <c r="BX280" s="155"/>
      <c r="BY280" s="155"/>
      <c r="BZ280" s="155"/>
      <c r="CA280" s="155"/>
      <c r="CB280" s="155"/>
      <c r="CC280" s="155"/>
      <c r="CD280" s="155"/>
      <c r="CE280" s="155"/>
      <c r="CF280" s="155"/>
      <c r="CG280" s="155"/>
      <c r="CH280" s="155"/>
      <c r="CI280" s="155"/>
      <c r="CJ280" s="155"/>
      <c r="CK280" s="155"/>
      <c r="CL280" s="155"/>
      <c r="CM280" s="156"/>
    </row>
    <row r="281" spans="1:91" x14ac:dyDescent="0.3">
      <c r="A281" s="154" t="str">
        <f>IFERROR(INDEX(Lists!$J$1:$J$24,MATCH('Budget Mapping'!E281,Lists!$I$1:$I$24,0)),"")</f>
        <v/>
      </c>
      <c r="B281" s="155" t="str">
        <f>IFERROR(INDEX(Lists!$K$1:$K$24,MATCH('Budget Mapping'!E281,Lists!$I$1:$I$24,0)),"")</f>
        <v/>
      </c>
      <c r="C281" s="155"/>
      <c r="D281" s="155" t="str">
        <f>IFERROR(VLOOKUP(C281,'COA Mapping'!$A$1:$C$533,2,FALSE),"Unmapped")</f>
        <v>Unmapped</v>
      </c>
      <c r="E281" s="156" t="str">
        <f>IFERROR(VLOOKUP(C281,'COA Mapping'!$A$1:$C$533,3,FALSE),"Unmapped")</f>
        <v>Unmapped</v>
      </c>
      <c r="F281" s="157">
        <f t="shared" si="4"/>
        <v>0</v>
      </c>
      <c r="G281" s="154"/>
      <c r="H281" s="155"/>
      <c r="I281" s="155"/>
      <c r="J281" s="155"/>
      <c r="K281" s="156"/>
      <c r="L281" s="154"/>
      <c r="M281" s="155"/>
      <c r="N281" s="155"/>
      <c r="O281" s="155"/>
      <c r="P281" s="155"/>
      <c r="Q281" s="155"/>
      <c r="R281" s="155"/>
      <c r="S281" s="155"/>
      <c r="T281" s="155"/>
      <c r="U281" s="155"/>
      <c r="V281" s="155"/>
      <c r="W281" s="155"/>
      <c r="X281" s="155"/>
      <c r="Y281" s="155"/>
      <c r="Z281" s="155"/>
      <c r="AA281" s="155"/>
      <c r="AB281" s="155"/>
      <c r="AC281" s="155"/>
      <c r="AD281" s="155"/>
      <c r="AE281" s="156"/>
      <c r="AF281" s="154"/>
      <c r="AG281" s="155"/>
      <c r="AH281" s="155"/>
      <c r="AI281" s="155"/>
      <c r="AJ281" s="155"/>
      <c r="AK281" s="155"/>
      <c r="AL281" s="155"/>
      <c r="AM281" s="155"/>
      <c r="AN281" s="155"/>
      <c r="AO281" s="155"/>
      <c r="AP281" s="155"/>
      <c r="AQ281" s="155"/>
      <c r="AR281" s="155"/>
      <c r="AS281" s="155"/>
      <c r="AT281" s="155"/>
      <c r="AU281" s="155"/>
      <c r="AV281" s="155"/>
      <c r="AW281" s="155"/>
      <c r="AX281" s="155"/>
      <c r="AY281" s="156"/>
      <c r="AZ281" s="154"/>
      <c r="BA281" s="155"/>
      <c r="BB281" s="155"/>
      <c r="BC281" s="155"/>
      <c r="BD281" s="155"/>
      <c r="BE281" s="155"/>
      <c r="BF281" s="155"/>
      <c r="BG281" s="155"/>
      <c r="BH281" s="155"/>
      <c r="BI281" s="155"/>
      <c r="BJ281" s="155"/>
      <c r="BK281" s="155"/>
      <c r="BL281" s="155"/>
      <c r="BM281" s="155"/>
      <c r="BN281" s="155"/>
      <c r="BO281" s="155"/>
      <c r="BP281" s="155"/>
      <c r="BQ281" s="155"/>
      <c r="BR281" s="155"/>
      <c r="BS281" s="156"/>
      <c r="BT281" s="154"/>
      <c r="BU281" s="155"/>
      <c r="BV281" s="155"/>
      <c r="BW281" s="155"/>
      <c r="BX281" s="155"/>
      <c r="BY281" s="155"/>
      <c r="BZ281" s="155"/>
      <c r="CA281" s="155"/>
      <c r="CB281" s="155"/>
      <c r="CC281" s="155"/>
      <c r="CD281" s="155"/>
      <c r="CE281" s="155"/>
      <c r="CF281" s="155"/>
      <c r="CG281" s="155"/>
      <c r="CH281" s="155"/>
      <c r="CI281" s="155"/>
      <c r="CJ281" s="155"/>
      <c r="CK281" s="155"/>
      <c r="CL281" s="155"/>
      <c r="CM281" s="156"/>
    </row>
    <row r="282" spans="1:91" x14ac:dyDescent="0.3">
      <c r="A282" s="154" t="str">
        <f>IFERROR(INDEX(Lists!$J$1:$J$24,MATCH('Budget Mapping'!E282,Lists!$I$1:$I$24,0)),"")</f>
        <v/>
      </c>
      <c r="B282" s="155" t="str">
        <f>IFERROR(INDEX(Lists!$K$1:$K$24,MATCH('Budget Mapping'!E282,Lists!$I$1:$I$24,0)),"")</f>
        <v/>
      </c>
      <c r="C282" s="155"/>
      <c r="D282" s="155" t="str">
        <f>IFERROR(VLOOKUP(C282,'COA Mapping'!$A$1:$C$533,2,FALSE),"Unmapped")</f>
        <v>Unmapped</v>
      </c>
      <c r="E282" s="156" t="str">
        <f>IFERROR(VLOOKUP(C282,'COA Mapping'!$A$1:$C$533,3,FALSE),"Unmapped")</f>
        <v>Unmapped</v>
      </c>
      <c r="F282" s="157">
        <f t="shared" si="4"/>
        <v>0</v>
      </c>
      <c r="G282" s="154"/>
      <c r="H282" s="155"/>
      <c r="I282" s="155"/>
      <c r="J282" s="155"/>
      <c r="K282" s="156"/>
      <c r="L282" s="154"/>
      <c r="M282" s="155"/>
      <c r="N282" s="155"/>
      <c r="O282" s="155"/>
      <c r="P282" s="155"/>
      <c r="Q282" s="155"/>
      <c r="R282" s="155"/>
      <c r="S282" s="155"/>
      <c r="T282" s="155"/>
      <c r="U282" s="155"/>
      <c r="V282" s="155"/>
      <c r="W282" s="155"/>
      <c r="X282" s="155"/>
      <c r="Y282" s="155"/>
      <c r="Z282" s="155"/>
      <c r="AA282" s="155"/>
      <c r="AB282" s="155"/>
      <c r="AC282" s="155"/>
      <c r="AD282" s="155"/>
      <c r="AE282" s="156"/>
      <c r="AF282" s="154"/>
      <c r="AG282" s="155"/>
      <c r="AH282" s="155"/>
      <c r="AI282" s="155"/>
      <c r="AJ282" s="155"/>
      <c r="AK282" s="155"/>
      <c r="AL282" s="155"/>
      <c r="AM282" s="155"/>
      <c r="AN282" s="155"/>
      <c r="AO282" s="155"/>
      <c r="AP282" s="155"/>
      <c r="AQ282" s="155"/>
      <c r="AR282" s="155"/>
      <c r="AS282" s="155"/>
      <c r="AT282" s="155"/>
      <c r="AU282" s="155"/>
      <c r="AV282" s="155"/>
      <c r="AW282" s="155"/>
      <c r="AX282" s="155"/>
      <c r="AY282" s="156"/>
      <c r="AZ282" s="154"/>
      <c r="BA282" s="155"/>
      <c r="BB282" s="155"/>
      <c r="BC282" s="155"/>
      <c r="BD282" s="155"/>
      <c r="BE282" s="155"/>
      <c r="BF282" s="155"/>
      <c r="BG282" s="155"/>
      <c r="BH282" s="155"/>
      <c r="BI282" s="155"/>
      <c r="BJ282" s="155"/>
      <c r="BK282" s="155"/>
      <c r="BL282" s="155"/>
      <c r="BM282" s="155"/>
      <c r="BN282" s="155"/>
      <c r="BO282" s="155"/>
      <c r="BP282" s="155"/>
      <c r="BQ282" s="155"/>
      <c r="BR282" s="155"/>
      <c r="BS282" s="156"/>
      <c r="BT282" s="154"/>
      <c r="BU282" s="155"/>
      <c r="BV282" s="155"/>
      <c r="BW282" s="155"/>
      <c r="BX282" s="155"/>
      <c r="BY282" s="155"/>
      <c r="BZ282" s="155"/>
      <c r="CA282" s="155"/>
      <c r="CB282" s="155"/>
      <c r="CC282" s="155"/>
      <c r="CD282" s="155"/>
      <c r="CE282" s="155"/>
      <c r="CF282" s="155"/>
      <c r="CG282" s="155"/>
      <c r="CH282" s="155"/>
      <c r="CI282" s="155"/>
      <c r="CJ282" s="155"/>
      <c r="CK282" s="155"/>
      <c r="CL282" s="155"/>
      <c r="CM282" s="156"/>
    </row>
    <row r="283" spans="1:91" x14ac:dyDescent="0.3">
      <c r="A283" s="154" t="str">
        <f>IFERROR(INDEX(Lists!$J$1:$J$24,MATCH('Budget Mapping'!E283,Lists!$I$1:$I$24,0)),"")</f>
        <v/>
      </c>
      <c r="B283" s="155" t="str">
        <f>IFERROR(INDEX(Lists!$K$1:$K$24,MATCH('Budget Mapping'!E283,Lists!$I$1:$I$24,0)),"")</f>
        <v/>
      </c>
      <c r="C283" s="155"/>
      <c r="D283" s="155" t="str">
        <f>IFERROR(VLOOKUP(C283,'COA Mapping'!$A$1:$C$533,2,FALSE),"Unmapped")</f>
        <v>Unmapped</v>
      </c>
      <c r="E283" s="156" t="str">
        <f>IFERROR(VLOOKUP(C283,'COA Mapping'!$A$1:$C$533,3,FALSE),"Unmapped")</f>
        <v>Unmapped</v>
      </c>
      <c r="F283" s="157">
        <f t="shared" si="4"/>
        <v>0</v>
      </c>
      <c r="G283" s="154"/>
      <c r="H283" s="155"/>
      <c r="I283" s="155"/>
      <c r="J283" s="155"/>
      <c r="K283" s="156"/>
      <c r="L283" s="154"/>
      <c r="M283" s="155"/>
      <c r="N283" s="155"/>
      <c r="O283" s="155"/>
      <c r="P283" s="155"/>
      <c r="Q283" s="155"/>
      <c r="R283" s="155"/>
      <c r="S283" s="155"/>
      <c r="T283" s="155"/>
      <c r="U283" s="155"/>
      <c r="V283" s="155"/>
      <c r="W283" s="155"/>
      <c r="X283" s="155"/>
      <c r="Y283" s="155"/>
      <c r="Z283" s="155"/>
      <c r="AA283" s="155"/>
      <c r="AB283" s="155"/>
      <c r="AC283" s="155"/>
      <c r="AD283" s="155"/>
      <c r="AE283" s="156"/>
      <c r="AF283" s="154"/>
      <c r="AG283" s="155"/>
      <c r="AH283" s="155"/>
      <c r="AI283" s="155"/>
      <c r="AJ283" s="155"/>
      <c r="AK283" s="155"/>
      <c r="AL283" s="155"/>
      <c r="AM283" s="155"/>
      <c r="AN283" s="155"/>
      <c r="AO283" s="155"/>
      <c r="AP283" s="155"/>
      <c r="AQ283" s="155"/>
      <c r="AR283" s="155"/>
      <c r="AS283" s="155"/>
      <c r="AT283" s="155"/>
      <c r="AU283" s="155"/>
      <c r="AV283" s="155"/>
      <c r="AW283" s="155"/>
      <c r="AX283" s="155"/>
      <c r="AY283" s="156"/>
      <c r="AZ283" s="154"/>
      <c r="BA283" s="155"/>
      <c r="BB283" s="155"/>
      <c r="BC283" s="155"/>
      <c r="BD283" s="155"/>
      <c r="BE283" s="155"/>
      <c r="BF283" s="155"/>
      <c r="BG283" s="155"/>
      <c r="BH283" s="155"/>
      <c r="BI283" s="155"/>
      <c r="BJ283" s="155"/>
      <c r="BK283" s="155"/>
      <c r="BL283" s="155"/>
      <c r="BM283" s="155"/>
      <c r="BN283" s="155"/>
      <c r="BO283" s="155"/>
      <c r="BP283" s="155"/>
      <c r="BQ283" s="155"/>
      <c r="BR283" s="155"/>
      <c r="BS283" s="156"/>
      <c r="BT283" s="154"/>
      <c r="BU283" s="155"/>
      <c r="BV283" s="155"/>
      <c r="BW283" s="155"/>
      <c r="BX283" s="155"/>
      <c r="BY283" s="155"/>
      <c r="BZ283" s="155"/>
      <c r="CA283" s="155"/>
      <c r="CB283" s="155"/>
      <c r="CC283" s="155"/>
      <c r="CD283" s="155"/>
      <c r="CE283" s="155"/>
      <c r="CF283" s="155"/>
      <c r="CG283" s="155"/>
      <c r="CH283" s="155"/>
      <c r="CI283" s="155"/>
      <c r="CJ283" s="155"/>
      <c r="CK283" s="155"/>
      <c r="CL283" s="155"/>
      <c r="CM283" s="156"/>
    </row>
    <row r="284" spans="1:91" x14ac:dyDescent="0.3">
      <c r="A284" s="154" t="str">
        <f>IFERROR(INDEX(Lists!$J$1:$J$24,MATCH('Budget Mapping'!E284,Lists!$I$1:$I$24,0)),"")</f>
        <v/>
      </c>
      <c r="B284" s="155" t="str">
        <f>IFERROR(INDEX(Lists!$K$1:$K$24,MATCH('Budget Mapping'!E284,Lists!$I$1:$I$24,0)),"")</f>
        <v/>
      </c>
      <c r="C284" s="155"/>
      <c r="D284" s="155" t="str">
        <f>IFERROR(VLOOKUP(C284,'COA Mapping'!$A$1:$C$533,2,FALSE),"Unmapped")</f>
        <v>Unmapped</v>
      </c>
      <c r="E284" s="156" t="str">
        <f>IFERROR(VLOOKUP(C284,'COA Mapping'!$A$1:$C$533,3,FALSE),"Unmapped")</f>
        <v>Unmapped</v>
      </c>
      <c r="F284" s="157">
        <f t="shared" si="4"/>
        <v>0</v>
      </c>
      <c r="G284" s="154"/>
      <c r="H284" s="155"/>
      <c r="I284" s="155"/>
      <c r="J284" s="155"/>
      <c r="K284" s="156"/>
      <c r="L284" s="154"/>
      <c r="M284" s="155"/>
      <c r="N284" s="155"/>
      <c r="O284" s="155"/>
      <c r="P284" s="155"/>
      <c r="Q284" s="155"/>
      <c r="R284" s="155"/>
      <c r="S284" s="155"/>
      <c r="T284" s="155"/>
      <c r="U284" s="155"/>
      <c r="V284" s="155"/>
      <c r="W284" s="155"/>
      <c r="X284" s="155"/>
      <c r="Y284" s="155"/>
      <c r="Z284" s="155"/>
      <c r="AA284" s="155"/>
      <c r="AB284" s="155"/>
      <c r="AC284" s="155"/>
      <c r="AD284" s="155"/>
      <c r="AE284" s="156"/>
      <c r="AF284" s="154"/>
      <c r="AG284" s="155"/>
      <c r="AH284" s="155"/>
      <c r="AI284" s="155"/>
      <c r="AJ284" s="155"/>
      <c r="AK284" s="155"/>
      <c r="AL284" s="155"/>
      <c r="AM284" s="155"/>
      <c r="AN284" s="155"/>
      <c r="AO284" s="155"/>
      <c r="AP284" s="155"/>
      <c r="AQ284" s="155"/>
      <c r="AR284" s="155"/>
      <c r="AS284" s="155"/>
      <c r="AT284" s="155"/>
      <c r="AU284" s="155"/>
      <c r="AV284" s="155"/>
      <c r="AW284" s="155"/>
      <c r="AX284" s="155"/>
      <c r="AY284" s="156"/>
      <c r="AZ284" s="154"/>
      <c r="BA284" s="155"/>
      <c r="BB284" s="155"/>
      <c r="BC284" s="155"/>
      <c r="BD284" s="155"/>
      <c r="BE284" s="155"/>
      <c r="BF284" s="155"/>
      <c r="BG284" s="155"/>
      <c r="BH284" s="155"/>
      <c r="BI284" s="155"/>
      <c r="BJ284" s="155"/>
      <c r="BK284" s="155"/>
      <c r="BL284" s="155"/>
      <c r="BM284" s="155"/>
      <c r="BN284" s="155"/>
      <c r="BO284" s="155"/>
      <c r="BP284" s="155"/>
      <c r="BQ284" s="155"/>
      <c r="BR284" s="155"/>
      <c r="BS284" s="156"/>
      <c r="BT284" s="154"/>
      <c r="BU284" s="155"/>
      <c r="BV284" s="155"/>
      <c r="BW284" s="155"/>
      <c r="BX284" s="155"/>
      <c r="BY284" s="155"/>
      <c r="BZ284" s="155"/>
      <c r="CA284" s="155"/>
      <c r="CB284" s="155"/>
      <c r="CC284" s="155"/>
      <c r="CD284" s="155"/>
      <c r="CE284" s="155"/>
      <c r="CF284" s="155"/>
      <c r="CG284" s="155"/>
      <c r="CH284" s="155"/>
      <c r="CI284" s="155"/>
      <c r="CJ284" s="155"/>
      <c r="CK284" s="155"/>
      <c r="CL284" s="155"/>
      <c r="CM284" s="156"/>
    </row>
    <row r="285" spans="1:91" x14ac:dyDescent="0.3">
      <c r="A285" s="154" t="str">
        <f>IFERROR(INDEX(Lists!$J$1:$J$24,MATCH('Budget Mapping'!E285,Lists!$I$1:$I$24,0)),"")</f>
        <v/>
      </c>
      <c r="B285" s="155" t="str">
        <f>IFERROR(INDEX(Lists!$K$1:$K$24,MATCH('Budget Mapping'!E285,Lists!$I$1:$I$24,0)),"")</f>
        <v/>
      </c>
      <c r="C285" s="155"/>
      <c r="D285" s="155" t="str">
        <f>IFERROR(VLOOKUP(C285,'COA Mapping'!$A$1:$C$533,2,FALSE),"Unmapped")</f>
        <v>Unmapped</v>
      </c>
      <c r="E285" s="156" t="str">
        <f>IFERROR(VLOOKUP(C285,'COA Mapping'!$A$1:$C$533,3,FALSE),"Unmapped")</f>
        <v>Unmapped</v>
      </c>
      <c r="F285" s="157">
        <f t="shared" si="4"/>
        <v>0</v>
      </c>
      <c r="G285" s="154"/>
      <c r="H285" s="155"/>
      <c r="I285" s="155"/>
      <c r="J285" s="155"/>
      <c r="K285" s="156"/>
      <c r="L285" s="154"/>
      <c r="M285" s="155"/>
      <c r="N285" s="155"/>
      <c r="O285" s="155"/>
      <c r="P285" s="155"/>
      <c r="Q285" s="155"/>
      <c r="R285" s="155"/>
      <c r="S285" s="155"/>
      <c r="T285" s="155"/>
      <c r="U285" s="155"/>
      <c r="V285" s="155"/>
      <c r="W285" s="155"/>
      <c r="X285" s="155"/>
      <c r="Y285" s="155"/>
      <c r="Z285" s="155"/>
      <c r="AA285" s="155"/>
      <c r="AB285" s="155"/>
      <c r="AC285" s="155"/>
      <c r="AD285" s="155"/>
      <c r="AE285" s="156"/>
      <c r="AF285" s="154"/>
      <c r="AG285" s="155"/>
      <c r="AH285" s="155"/>
      <c r="AI285" s="155"/>
      <c r="AJ285" s="155"/>
      <c r="AK285" s="155"/>
      <c r="AL285" s="155"/>
      <c r="AM285" s="155"/>
      <c r="AN285" s="155"/>
      <c r="AO285" s="155"/>
      <c r="AP285" s="155"/>
      <c r="AQ285" s="155"/>
      <c r="AR285" s="155"/>
      <c r="AS285" s="155"/>
      <c r="AT285" s="155"/>
      <c r="AU285" s="155"/>
      <c r="AV285" s="155"/>
      <c r="AW285" s="155"/>
      <c r="AX285" s="155"/>
      <c r="AY285" s="156"/>
      <c r="AZ285" s="154"/>
      <c r="BA285" s="155"/>
      <c r="BB285" s="155"/>
      <c r="BC285" s="155"/>
      <c r="BD285" s="155"/>
      <c r="BE285" s="155"/>
      <c r="BF285" s="155"/>
      <c r="BG285" s="155"/>
      <c r="BH285" s="155"/>
      <c r="BI285" s="155"/>
      <c r="BJ285" s="155"/>
      <c r="BK285" s="155"/>
      <c r="BL285" s="155"/>
      <c r="BM285" s="155"/>
      <c r="BN285" s="155"/>
      <c r="BO285" s="155"/>
      <c r="BP285" s="155"/>
      <c r="BQ285" s="155"/>
      <c r="BR285" s="155"/>
      <c r="BS285" s="156"/>
      <c r="BT285" s="154"/>
      <c r="BU285" s="155"/>
      <c r="BV285" s="155"/>
      <c r="BW285" s="155"/>
      <c r="BX285" s="155"/>
      <c r="BY285" s="155"/>
      <c r="BZ285" s="155"/>
      <c r="CA285" s="155"/>
      <c r="CB285" s="155"/>
      <c r="CC285" s="155"/>
      <c r="CD285" s="155"/>
      <c r="CE285" s="155"/>
      <c r="CF285" s="155"/>
      <c r="CG285" s="155"/>
      <c r="CH285" s="155"/>
      <c r="CI285" s="155"/>
      <c r="CJ285" s="155"/>
      <c r="CK285" s="155"/>
      <c r="CL285" s="155"/>
      <c r="CM285" s="156"/>
    </row>
    <row r="286" spans="1:91" x14ac:dyDescent="0.3">
      <c r="A286" s="154" t="str">
        <f>IFERROR(INDEX(Lists!$J$1:$J$24,MATCH('Budget Mapping'!E286,Lists!$I$1:$I$24,0)),"")</f>
        <v/>
      </c>
      <c r="B286" s="155" t="str">
        <f>IFERROR(INDEX(Lists!$K$1:$K$24,MATCH('Budget Mapping'!E286,Lists!$I$1:$I$24,0)),"")</f>
        <v/>
      </c>
      <c r="C286" s="155"/>
      <c r="D286" s="155" t="str">
        <f>IFERROR(VLOOKUP(C286,'COA Mapping'!$A$1:$C$533,2,FALSE),"Unmapped")</f>
        <v>Unmapped</v>
      </c>
      <c r="E286" s="156" t="str">
        <f>IFERROR(VLOOKUP(C286,'COA Mapping'!$A$1:$C$533,3,FALSE),"Unmapped")</f>
        <v>Unmapped</v>
      </c>
      <c r="F286" s="157">
        <f t="shared" si="4"/>
        <v>0</v>
      </c>
      <c r="G286" s="154"/>
      <c r="H286" s="155"/>
      <c r="I286" s="155"/>
      <c r="J286" s="155"/>
      <c r="K286" s="156"/>
      <c r="L286" s="154"/>
      <c r="M286" s="155"/>
      <c r="N286" s="155"/>
      <c r="O286" s="155"/>
      <c r="P286" s="155"/>
      <c r="Q286" s="155"/>
      <c r="R286" s="155"/>
      <c r="S286" s="155"/>
      <c r="T286" s="155"/>
      <c r="U286" s="155"/>
      <c r="V286" s="155"/>
      <c r="W286" s="155"/>
      <c r="X286" s="155"/>
      <c r="Y286" s="155"/>
      <c r="Z286" s="155"/>
      <c r="AA286" s="155"/>
      <c r="AB286" s="155"/>
      <c r="AC286" s="155"/>
      <c r="AD286" s="155"/>
      <c r="AE286" s="156"/>
      <c r="AF286" s="154"/>
      <c r="AG286" s="155"/>
      <c r="AH286" s="155"/>
      <c r="AI286" s="155"/>
      <c r="AJ286" s="155"/>
      <c r="AK286" s="155"/>
      <c r="AL286" s="155"/>
      <c r="AM286" s="155"/>
      <c r="AN286" s="155"/>
      <c r="AO286" s="155"/>
      <c r="AP286" s="155"/>
      <c r="AQ286" s="155"/>
      <c r="AR286" s="155"/>
      <c r="AS286" s="155"/>
      <c r="AT286" s="155"/>
      <c r="AU286" s="155"/>
      <c r="AV286" s="155"/>
      <c r="AW286" s="155"/>
      <c r="AX286" s="155"/>
      <c r="AY286" s="156"/>
      <c r="AZ286" s="154"/>
      <c r="BA286" s="155"/>
      <c r="BB286" s="155"/>
      <c r="BC286" s="155"/>
      <c r="BD286" s="155"/>
      <c r="BE286" s="155"/>
      <c r="BF286" s="155"/>
      <c r="BG286" s="155"/>
      <c r="BH286" s="155"/>
      <c r="BI286" s="155"/>
      <c r="BJ286" s="155"/>
      <c r="BK286" s="155"/>
      <c r="BL286" s="155"/>
      <c r="BM286" s="155"/>
      <c r="BN286" s="155"/>
      <c r="BO286" s="155"/>
      <c r="BP286" s="155"/>
      <c r="BQ286" s="155"/>
      <c r="BR286" s="155"/>
      <c r="BS286" s="156"/>
      <c r="BT286" s="154"/>
      <c r="BU286" s="155"/>
      <c r="BV286" s="155"/>
      <c r="BW286" s="155"/>
      <c r="BX286" s="155"/>
      <c r="BY286" s="155"/>
      <c r="BZ286" s="155"/>
      <c r="CA286" s="155"/>
      <c r="CB286" s="155"/>
      <c r="CC286" s="155"/>
      <c r="CD286" s="155"/>
      <c r="CE286" s="155"/>
      <c r="CF286" s="155"/>
      <c r="CG286" s="155"/>
      <c r="CH286" s="155"/>
      <c r="CI286" s="155"/>
      <c r="CJ286" s="155"/>
      <c r="CK286" s="155"/>
      <c r="CL286" s="155"/>
      <c r="CM286" s="156"/>
    </row>
    <row r="287" spans="1:91" x14ac:dyDescent="0.3">
      <c r="A287" s="154" t="str">
        <f>IFERROR(INDEX(Lists!$J$1:$J$24,MATCH('Budget Mapping'!E287,Lists!$I$1:$I$24,0)),"")</f>
        <v/>
      </c>
      <c r="B287" s="155" t="str">
        <f>IFERROR(INDEX(Lists!$K$1:$K$24,MATCH('Budget Mapping'!E287,Lists!$I$1:$I$24,0)),"")</f>
        <v/>
      </c>
      <c r="C287" s="155"/>
      <c r="D287" s="155" t="str">
        <f>IFERROR(VLOOKUP(C287,'COA Mapping'!$A$1:$C$533,2,FALSE),"Unmapped")</f>
        <v>Unmapped</v>
      </c>
      <c r="E287" s="156" t="str">
        <f>IFERROR(VLOOKUP(C287,'COA Mapping'!$A$1:$C$533,3,FALSE),"Unmapped")</f>
        <v>Unmapped</v>
      </c>
      <c r="F287" s="157">
        <f t="shared" si="4"/>
        <v>0</v>
      </c>
      <c r="G287" s="154"/>
      <c r="H287" s="155"/>
      <c r="I287" s="155"/>
      <c r="J287" s="155"/>
      <c r="K287" s="156"/>
      <c r="L287" s="154"/>
      <c r="M287" s="155"/>
      <c r="N287" s="155"/>
      <c r="O287" s="155"/>
      <c r="P287" s="155"/>
      <c r="Q287" s="155"/>
      <c r="R287" s="155"/>
      <c r="S287" s="155"/>
      <c r="T287" s="155"/>
      <c r="U287" s="155"/>
      <c r="V287" s="155"/>
      <c r="W287" s="155"/>
      <c r="X287" s="155"/>
      <c r="Y287" s="155"/>
      <c r="Z287" s="155"/>
      <c r="AA287" s="155"/>
      <c r="AB287" s="155"/>
      <c r="AC287" s="155"/>
      <c r="AD287" s="155"/>
      <c r="AE287" s="156"/>
      <c r="AF287" s="154"/>
      <c r="AG287" s="155"/>
      <c r="AH287" s="155"/>
      <c r="AI287" s="155"/>
      <c r="AJ287" s="155"/>
      <c r="AK287" s="155"/>
      <c r="AL287" s="155"/>
      <c r="AM287" s="155"/>
      <c r="AN287" s="155"/>
      <c r="AO287" s="155"/>
      <c r="AP287" s="155"/>
      <c r="AQ287" s="155"/>
      <c r="AR287" s="155"/>
      <c r="AS287" s="155"/>
      <c r="AT287" s="155"/>
      <c r="AU287" s="155"/>
      <c r="AV287" s="155"/>
      <c r="AW287" s="155"/>
      <c r="AX287" s="155"/>
      <c r="AY287" s="156"/>
      <c r="AZ287" s="154"/>
      <c r="BA287" s="155"/>
      <c r="BB287" s="155"/>
      <c r="BC287" s="155"/>
      <c r="BD287" s="155"/>
      <c r="BE287" s="155"/>
      <c r="BF287" s="155"/>
      <c r="BG287" s="155"/>
      <c r="BH287" s="155"/>
      <c r="BI287" s="155"/>
      <c r="BJ287" s="155"/>
      <c r="BK287" s="155"/>
      <c r="BL287" s="155"/>
      <c r="BM287" s="155"/>
      <c r="BN287" s="155"/>
      <c r="BO287" s="155"/>
      <c r="BP287" s="155"/>
      <c r="BQ287" s="155"/>
      <c r="BR287" s="155"/>
      <c r="BS287" s="156"/>
      <c r="BT287" s="154"/>
      <c r="BU287" s="155"/>
      <c r="BV287" s="155"/>
      <c r="BW287" s="155"/>
      <c r="BX287" s="155"/>
      <c r="BY287" s="155"/>
      <c r="BZ287" s="155"/>
      <c r="CA287" s="155"/>
      <c r="CB287" s="155"/>
      <c r="CC287" s="155"/>
      <c r="CD287" s="155"/>
      <c r="CE287" s="155"/>
      <c r="CF287" s="155"/>
      <c r="CG287" s="155"/>
      <c r="CH287" s="155"/>
      <c r="CI287" s="155"/>
      <c r="CJ287" s="155"/>
      <c r="CK287" s="155"/>
      <c r="CL287" s="155"/>
      <c r="CM287" s="156"/>
    </row>
    <row r="288" spans="1:91" x14ac:dyDescent="0.3">
      <c r="A288" s="154" t="str">
        <f>IFERROR(INDEX(Lists!$J$1:$J$24,MATCH('Budget Mapping'!E288,Lists!$I$1:$I$24,0)),"")</f>
        <v/>
      </c>
      <c r="B288" s="155" t="str">
        <f>IFERROR(INDEX(Lists!$K$1:$K$24,MATCH('Budget Mapping'!E288,Lists!$I$1:$I$24,0)),"")</f>
        <v/>
      </c>
      <c r="C288" s="155"/>
      <c r="D288" s="155" t="str">
        <f>IFERROR(VLOOKUP(C288,'COA Mapping'!$A$1:$C$533,2,FALSE),"Unmapped")</f>
        <v>Unmapped</v>
      </c>
      <c r="E288" s="156" t="str">
        <f>IFERROR(VLOOKUP(C288,'COA Mapping'!$A$1:$C$533,3,FALSE),"Unmapped")</f>
        <v>Unmapped</v>
      </c>
      <c r="F288" s="157">
        <f t="shared" si="4"/>
        <v>0</v>
      </c>
      <c r="G288" s="154"/>
      <c r="H288" s="155"/>
      <c r="I288" s="155"/>
      <c r="J288" s="155"/>
      <c r="K288" s="156"/>
      <c r="L288" s="154"/>
      <c r="M288" s="155"/>
      <c r="N288" s="155"/>
      <c r="O288" s="155"/>
      <c r="P288" s="155"/>
      <c r="Q288" s="155"/>
      <c r="R288" s="155"/>
      <c r="S288" s="155"/>
      <c r="T288" s="155"/>
      <c r="U288" s="155"/>
      <c r="V288" s="155"/>
      <c r="W288" s="155"/>
      <c r="X288" s="155"/>
      <c r="Y288" s="155"/>
      <c r="Z288" s="155"/>
      <c r="AA288" s="155"/>
      <c r="AB288" s="155"/>
      <c r="AC288" s="155"/>
      <c r="AD288" s="155"/>
      <c r="AE288" s="156"/>
      <c r="AF288" s="154"/>
      <c r="AG288" s="155"/>
      <c r="AH288" s="155"/>
      <c r="AI288" s="155"/>
      <c r="AJ288" s="155"/>
      <c r="AK288" s="155"/>
      <c r="AL288" s="155"/>
      <c r="AM288" s="155"/>
      <c r="AN288" s="155"/>
      <c r="AO288" s="155"/>
      <c r="AP288" s="155"/>
      <c r="AQ288" s="155"/>
      <c r="AR288" s="155"/>
      <c r="AS288" s="155"/>
      <c r="AT288" s="155"/>
      <c r="AU288" s="155"/>
      <c r="AV288" s="155"/>
      <c r="AW288" s="155"/>
      <c r="AX288" s="155"/>
      <c r="AY288" s="156"/>
      <c r="AZ288" s="154"/>
      <c r="BA288" s="155"/>
      <c r="BB288" s="155"/>
      <c r="BC288" s="155"/>
      <c r="BD288" s="155"/>
      <c r="BE288" s="155"/>
      <c r="BF288" s="155"/>
      <c r="BG288" s="155"/>
      <c r="BH288" s="155"/>
      <c r="BI288" s="155"/>
      <c r="BJ288" s="155"/>
      <c r="BK288" s="155"/>
      <c r="BL288" s="155"/>
      <c r="BM288" s="155"/>
      <c r="BN288" s="155"/>
      <c r="BO288" s="155"/>
      <c r="BP288" s="155"/>
      <c r="BQ288" s="155"/>
      <c r="BR288" s="155"/>
      <c r="BS288" s="156"/>
      <c r="BT288" s="154"/>
      <c r="BU288" s="155"/>
      <c r="BV288" s="155"/>
      <c r="BW288" s="155"/>
      <c r="BX288" s="155"/>
      <c r="BY288" s="155"/>
      <c r="BZ288" s="155"/>
      <c r="CA288" s="155"/>
      <c r="CB288" s="155"/>
      <c r="CC288" s="155"/>
      <c r="CD288" s="155"/>
      <c r="CE288" s="155"/>
      <c r="CF288" s="155"/>
      <c r="CG288" s="155"/>
      <c r="CH288" s="155"/>
      <c r="CI288" s="155"/>
      <c r="CJ288" s="155"/>
      <c r="CK288" s="155"/>
      <c r="CL288" s="155"/>
      <c r="CM288" s="156"/>
    </row>
    <row r="289" spans="1:91" x14ac:dyDescent="0.3">
      <c r="A289" s="154" t="str">
        <f>IFERROR(INDEX(Lists!$J$1:$J$24,MATCH('Budget Mapping'!E289,Lists!$I$1:$I$24,0)),"")</f>
        <v/>
      </c>
      <c r="B289" s="155" t="str">
        <f>IFERROR(INDEX(Lists!$K$1:$K$24,MATCH('Budget Mapping'!E289,Lists!$I$1:$I$24,0)),"")</f>
        <v/>
      </c>
      <c r="C289" s="155"/>
      <c r="D289" s="155" t="str">
        <f>IFERROR(VLOOKUP(C289,'COA Mapping'!$A$1:$C$533,2,FALSE),"Unmapped")</f>
        <v>Unmapped</v>
      </c>
      <c r="E289" s="156" t="str">
        <f>IFERROR(VLOOKUP(C289,'COA Mapping'!$A$1:$C$533,3,FALSE),"Unmapped")</f>
        <v>Unmapped</v>
      </c>
      <c r="F289" s="157">
        <f t="shared" si="4"/>
        <v>0</v>
      </c>
      <c r="G289" s="154"/>
      <c r="H289" s="155"/>
      <c r="I289" s="155"/>
      <c r="J289" s="155"/>
      <c r="K289" s="156"/>
      <c r="L289" s="154"/>
      <c r="M289" s="155"/>
      <c r="N289" s="155"/>
      <c r="O289" s="155"/>
      <c r="P289" s="155"/>
      <c r="Q289" s="155"/>
      <c r="R289" s="155"/>
      <c r="S289" s="155"/>
      <c r="T289" s="155"/>
      <c r="U289" s="155"/>
      <c r="V289" s="155"/>
      <c r="W289" s="155"/>
      <c r="X289" s="155"/>
      <c r="Y289" s="155"/>
      <c r="Z289" s="155"/>
      <c r="AA289" s="155"/>
      <c r="AB289" s="155"/>
      <c r="AC289" s="155"/>
      <c r="AD289" s="155"/>
      <c r="AE289" s="156"/>
      <c r="AF289" s="154"/>
      <c r="AG289" s="155"/>
      <c r="AH289" s="155"/>
      <c r="AI289" s="155"/>
      <c r="AJ289" s="155"/>
      <c r="AK289" s="155"/>
      <c r="AL289" s="155"/>
      <c r="AM289" s="155"/>
      <c r="AN289" s="155"/>
      <c r="AO289" s="155"/>
      <c r="AP289" s="155"/>
      <c r="AQ289" s="155"/>
      <c r="AR289" s="155"/>
      <c r="AS289" s="155"/>
      <c r="AT289" s="155"/>
      <c r="AU289" s="155"/>
      <c r="AV289" s="155"/>
      <c r="AW289" s="155"/>
      <c r="AX289" s="155"/>
      <c r="AY289" s="156"/>
      <c r="AZ289" s="154"/>
      <c r="BA289" s="155"/>
      <c r="BB289" s="155"/>
      <c r="BC289" s="155"/>
      <c r="BD289" s="155"/>
      <c r="BE289" s="155"/>
      <c r="BF289" s="155"/>
      <c r="BG289" s="155"/>
      <c r="BH289" s="155"/>
      <c r="BI289" s="155"/>
      <c r="BJ289" s="155"/>
      <c r="BK289" s="155"/>
      <c r="BL289" s="155"/>
      <c r="BM289" s="155"/>
      <c r="BN289" s="155"/>
      <c r="BO289" s="155"/>
      <c r="BP289" s="155"/>
      <c r="BQ289" s="155"/>
      <c r="BR289" s="155"/>
      <c r="BS289" s="156"/>
      <c r="BT289" s="154"/>
      <c r="BU289" s="155"/>
      <c r="BV289" s="155"/>
      <c r="BW289" s="155"/>
      <c r="BX289" s="155"/>
      <c r="BY289" s="155"/>
      <c r="BZ289" s="155"/>
      <c r="CA289" s="155"/>
      <c r="CB289" s="155"/>
      <c r="CC289" s="155"/>
      <c r="CD289" s="155"/>
      <c r="CE289" s="155"/>
      <c r="CF289" s="155"/>
      <c r="CG289" s="155"/>
      <c r="CH289" s="155"/>
      <c r="CI289" s="155"/>
      <c r="CJ289" s="155"/>
      <c r="CK289" s="155"/>
      <c r="CL289" s="155"/>
      <c r="CM289" s="156"/>
    </row>
    <row r="290" spans="1:91" x14ac:dyDescent="0.3">
      <c r="A290" s="154" t="str">
        <f>IFERROR(INDEX(Lists!$J$1:$J$24,MATCH('Budget Mapping'!E290,Lists!$I$1:$I$24,0)),"")</f>
        <v/>
      </c>
      <c r="B290" s="155" t="str">
        <f>IFERROR(INDEX(Lists!$K$1:$K$24,MATCH('Budget Mapping'!E290,Lists!$I$1:$I$24,0)),"")</f>
        <v/>
      </c>
      <c r="C290" s="155"/>
      <c r="D290" s="155" t="str">
        <f>IFERROR(VLOOKUP(C290,'COA Mapping'!$A$1:$C$533,2,FALSE),"Unmapped")</f>
        <v>Unmapped</v>
      </c>
      <c r="E290" s="156" t="str">
        <f>IFERROR(VLOOKUP(C290,'COA Mapping'!$A$1:$C$533,3,FALSE),"Unmapped")</f>
        <v>Unmapped</v>
      </c>
      <c r="F290" s="157">
        <f t="shared" si="4"/>
        <v>0</v>
      </c>
      <c r="G290" s="154"/>
      <c r="H290" s="155"/>
      <c r="I290" s="155"/>
      <c r="J290" s="155"/>
      <c r="K290" s="156"/>
      <c r="L290" s="154"/>
      <c r="M290" s="155"/>
      <c r="N290" s="155"/>
      <c r="O290" s="155"/>
      <c r="P290" s="155"/>
      <c r="Q290" s="155"/>
      <c r="R290" s="155"/>
      <c r="S290" s="155"/>
      <c r="T290" s="155"/>
      <c r="U290" s="155"/>
      <c r="V290" s="155"/>
      <c r="W290" s="155"/>
      <c r="X290" s="155"/>
      <c r="Y290" s="155"/>
      <c r="Z290" s="155"/>
      <c r="AA290" s="155"/>
      <c r="AB290" s="155"/>
      <c r="AC290" s="155"/>
      <c r="AD290" s="155"/>
      <c r="AE290" s="156"/>
      <c r="AF290" s="154"/>
      <c r="AG290" s="155"/>
      <c r="AH290" s="155"/>
      <c r="AI290" s="155"/>
      <c r="AJ290" s="155"/>
      <c r="AK290" s="155"/>
      <c r="AL290" s="155"/>
      <c r="AM290" s="155"/>
      <c r="AN290" s="155"/>
      <c r="AO290" s="155"/>
      <c r="AP290" s="155"/>
      <c r="AQ290" s="155"/>
      <c r="AR290" s="155"/>
      <c r="AS290" s="155"/>
      <c r="AT290" s="155"/>
      <c r="AU290" s="155"/>
      <c r="AV290" s="155"/>
      <c r="AW290" s="155"/>
      <c r="AX290" s="155"/>
      <c r="AY290" s="156"/>
      <c r="AZ290" s="154"/>
      <c r="BA290" s="155"/>
      <c r="BB290" s="155"/>
      <c r="BC290" s="155"/>
      <c r="BD290" s="155"/>
      <c r="BE290" s="155"/>
      <c r="BF290" s="155"/>
      <c r="BG290" s="155"/>
      <c r="BH290" s="155"/>
      <c r="BI290" s="155"/>
      <c r="BJ290" s="155"/>
      <c r="BK290" s="155"/>
      <c r="BL290" s="155"/>
      <c r="BM290" s="155"/>
      <c r="BN290" s="155"/>
      <c r="BO290" s="155"/>
      <c r="BP290" s="155"/>
      <c r="BQ290" s="155"/>
      <c r="BR290" s="155"/>
      <c r="BS290" s="156"/>
      <c r="BT290" s="154"/>
      <c r="BU290" s="155"/>
      <c r="BV290" s="155"/>
      <c r="BW290" s="155"/>
      <c r="BX290" s="155"/>
      <c r="BY290" s="155"/>
      <c r="BZ290" s="155"/>
      <c r="CA290" s="155"/>
      <c r="CB290" s="155"/>
      <c r="CC290" s="155"/>
      <c r="CD290" s="155"/>
      <c r="CE290" s="155"/>
      <c r="CF290" s="155"/>
      <c r="CG290" s="155"/>
      <c r="CH290" s="155"/>
      <c r="CI290" s="155"/>
      <c r="CJ290" s="155"/>
      <c r="CK290" s="155"/>
      <c r="CL290" s="155"/>
      <c r="CM290" s="156"/>
    </row>
    <row r="291" spans="1:91" x14ac:dyDescent="0.3">
      <c r="A291" s="154" t="str">
        <f>IFERROR(INDEX(Lists!$J$1:$J$24,MATCH('Budget Mapping'!E291,Lists!$I$1:$I$24,0)),"")</f>
        <v/>
      </c>
      <c r="B291" s="155" t="str">
        <f>IFERROR(INDEX(Lists!$K$1:$K$24,MATCH('Budget Mapping'!E291,Lists!$I$1:$I$24,0)),"")</f>
        <v/>
      </c>
      <c r="C291" s="155"/>
      <c r="D291" s="155" t="str">
        <f>IFERROR(VLOOKUP(C291,'COA Mapping'!$A$1:$C$533,2,FALSE),"Unmapped")</f>
        <v>Unmapped</v>
      </c>
      <c r="E291" s="156" t="str">
        <f>IFERROR(VLOOKUP(C291,'COA Mapping'!$A$1:$C$533,3,FALSE),"Unmapped")</f>
        <v>Unmapped</v>
      </c>
      <c r="F291" s="157">
        <f t="shared" si="4"/>
        <v>0</v>
      </c>
      <c r="G291" s="154"/>
      <c r="H291" s="155"/>
      <c r="I291" s="155"/>
      <c r="J291" s="155"/>
      <c r="K291" s="156"/>
      <c r="L291" s="154"/>
      <c r="M291" s="155"/>
      <c r="N291" s="155"/>
      <c r="O291" s="155"/>
      <c r="P291" s="155"/>
      <c r="Q291" s="155"/>
      <c r="R291" s="155"/>
      <c r="S291" s="155"/>
      <c r="T291" s="155"/>
      <c r="U291" s="155"/>
      <c r="V291" s="155"/>
      <c r="W291" s="155"/>
      <c r="X291" s="155"/>
      <c r="Y291" s="155"/>
      <c r="Z291" s="155"/>
      <c r="AA291" s="155"/>
      <c r="AB291" s="155"/>
      <c r="AC291" s="155"/>
      <c r="AD291" s="155"/>
      <c r="AE291" s="156"/>
      <c r="AF291" s="154"/>
      <c r="AG291" s="155"/>
      <c r="AH291" s="155"/>
      <c r="AI291" s="155"/>
      <c r="AJ291" s="155"/>
      <c r="AK291" s="155"/>
      <c r="AL291" s="155"/>
      <c r="AM291" s="155"/>
      <c r="AN291" s="155"/>
      <c r="AO291" s="155"/>
      <c r="AP291" s="155"/>
      <c r="AQ291" s="155"/>
      <c r="AR291" s="155"/>
      <c r="AS291" s="155"/>
      <c r="AT291" s="155"/>
      <c r="AU291" s="155"/>
      <c r="AV291" s="155"/>
      <c r="AW291" s="155"/>
      <c r="AX291" s="155"/>
      <c r="AY291" s="156"/>
      <c r="AZ291" s="154"/>
      <c r="BA291" s="155"/>
      <c r="BB291" s="155"/>
      <c r="BC291" s="155"/>
      <c r="BD291" s="155"/>
      <c r="BE291" s="155"/>
      <c r="BF291" s="155"/>
      <c r="BG291" s="155"/>
      <c r="BH291" s="155"/>
      <c r="BI291" s="155"/>
      <c r="BJ291" s="155"/>
      <c r="BK291" s="155"/>
      <c r="BL291" s="155"/>
      <c r="BM291" s="155"/>
      <c r="BN291" s="155"/>
      <c r="BO291" s="155"/>
      <c r="BP291" s="155"/>
      <c r="BQ291" s="155"/>
      <c r="BR291" s="155"/>
      <c r="BS291" s="156"/>
      <c r="BT291" s="154"/>
      <c r="BU291" s="155"/>
      <c r="BV291" s="155"/>
      <c r="BW291" s="155"/>
      <c r="BX291" s="155"/>
      <c r="BY291" s="155"/>
      <c r="BZ291" s="155"/>
      <c r="CA291" s="155"/>
      <c r="CB291" s="155"/>
      <c r="CC291" s="155"/>
      <c r="CD291" s="155"/>
      <c r="CE291" s="155"/>
      <c r="CF291" s="155"/>
      <c r="CG291" s="155"/>
      <c r="CH291" s="155"/>
      <c r="CI291" s="155"/>
      <c r="CJ291" s="155"/>
      <c r="CK291" s="155"/>
      <c r="CL291" s="155"/>
      <c r="CM291" s="156"/>
    </row>
    <row r="292" spans="1:91" x14ac:dyDescent="0.3">
      <c r="A292" s="154" t="str">
        <f>IFERROR(INDEX(Lists!$J$1:$J$24,MATCH('Budget Mapping'!E292,Lists!$I$1:$I$24,0)),"")</f>
        <v/>
      </c>
      <c r="B292" s="155" t="str">
        <f>IFERROR(INDEX(Lists!$K$1:$K$24,MATCH('Budget Mapping'!E292,Lists!$I$1:$I$24,0)),"")</f>
        <v/>
      </c>
      <c r="C292" s="155"/>
      <c r="D292" s="155" t="str">
        <f>IFERROR(VLOOKUP(C292,'COA Mapping'!$A$1:$C$533,2,FALSE),"Unmapped")</f>
        <v>Unmapped</v>
      </c>
      <c r="E292" s="156" t="str">
        <f>IFERROR(VLOOKUP(C292,'COA Mapping'!$A$1:$C$533,3,FALSE),"Unmapped")</f>
        <v>Unmapped</v>
      </c>
      <c r="F292" s="157">
        <f t="shared" si="4"/>
        <v>0</v>
      </c>
      <c r="G292" s="154"/>
      <c r="H292" s="155"/>
      <c r="I292" s="155"/>
      <c r="J292" s="155"/>
      <c r="K292" s="156"/>
      <c r="L292" s="154"/>
      <c r="M292" s="155"/>
      <c r="N292" s="155"/>
      <c r="O292" s="155"/>
      <c r="P292" s="155"/>
      <c r="Q292" s="155"/>
      <c r="R292" s="155"/>
      <c r="S292" s="155"/>
      <c r="T292" s="155"/>
      <c r="U292" s="155"/>
      <c r="V292" s="155"/>
      <c r="W292" s="155"/>
      <c r="X292" s="155"/>
      <c r="Y292" s="155"/>
      <c r="Z292" s="155"/>
      <c r="AA292" s="155"/>
      <c r="AB292" s="155"/>
      <c r="AC292" s="155"/>
      <c r="AD292" s="155"/>
      <c r="AE292" s="156"/>
      <c r="AF292" s="154"/>
      <c r="AG292" s="155"/>
      <c r="AH292" s="155"/>
      <c r="AI292" s="155"/>
      <c r="AJ292" s="155"/>
      <c r="AK292" s="155"/>
      <c r="AL292" s="155"/>
      <c r="AM292" s="155"/>
      <c r="AN292" s="155"/>
      <c r="AO292" s="155"/>
      <c r="AP292" s="155"/>
      <c r="AQ292" s="155"/>
      <c r="AR292" s="155"/>
      <c r="AS292" s="155"/>
      <c r="AT292" s="155"/>
      <c r="AU292" s="155"/>
      <c r="AV292" s="155"/>
      <c r="AW292" s="155"/>
      <c r="AX292" s="155"/>
      <c r="AY292" s="156"/>
      <c r="AZ292" s="154"/>
      <c r="BA292" s="155"/>
      <c r="BB292" s="155"/>
      <c r="BC292" s="155"/>
      <c r="BD292" s="155"/>
      <c r="BE292" s="155"/>
      <c r="BF292" s="155"/>
      <c r="BG292" s="155"/>
      <c r="BH292" s="155"/>
      <c r="BI292" s="155"/>
      <c r="BJ292" s="155"/>
      <c r="BK292" s="155"/>
      <c r="BL292" s="155"/>
      <c r="BM292" s="155"/>
      <c r="BN292" s="155"/>
      <c r="BO292" s="155"/>
      <c r="BP292" s="155"/>
      <c r="BQ292" s="155"/>
      <c r="BR292" s="155"/>
      <c r="BS292" s="156"/>
      <c r="BT292" s="154"/>
      <c r="BU292" s="155"/>
      <c r="BV292" s="155"/>
      <c r="BW292" s="155"/>
      <c r="BX292" s="155"/>
      <c r="BY292" s="155"/>
      <c r="BZ292" s="155"/>
      <c r="CA292" s="155"/>
      <c r="CB292" s="155"/>
      <c r="CC292" s="155"/>
      <c r="CD292" s="155"/>
      <c r="CE292" s="155"/>
      <c r="CF292" s="155"/>
      <c r="CG292" s="155"/>
      <c r="CH292" s="155"/>
      <c r="CI292" s="155"/>
      <c r="CJ292" s="155"/>
      <c r="CK292" s="155"/>
      <c r="CL292" s="155"/>
      <c r="CM292" s="156"/>
    </row>
    <row r="293" spans="1:91" x14ac:dyDescent="0.3">
      <c r="A293" s="154" t="str">
        <f>IFERROR(INDEX(Lists!$J$1:$J$24,MATCH('Budget Mapping'!E293,Lists!$I$1:$I$24,0)),"")</f>
        <v/>
      </c>
      <c r="B293" s="155" t="str">
        <f>IFERROR(INDEX(Lists!$K$1:$K$24,MATCH('Budget Mapping'!E293,Lists!$I$1:$I$24,0)),"")</f>
        <v/>
      </c>
      <c r="C293" s="155"/>
      <c r="D293" s="155" t="str">
        <f>IFERROR(VLOOKUP(C293,'COA Mapping'!$A$1:$C$533,2,FALSE),"Unmapped")</f>
        <v>Unmapped</v>
      </c>
      <c r="E293" s="156" t="str">
        <f>IFERROR(VLOOKUP(C293,'COA Mapping'!$A$1:$C$533,3,FALSE),"Unmapped")</f>
        <v>Unmapped</v>
      </c>
      <c r="F293" s="157">
        <f t="shared" si="4"/>
        <v>0</v>
      </c>
      <c r="G293" s="154"/>
      <c r="H293" s="155"/>
      <c r="I293" s="155"/>
      <c r="J293" s="155"/>
      <c r="K293" s="156"/>
      <c r="L293" s="154"/>
      <c r="M293" s="155"/>
      <c r="N293" s="155"/>
      <c r="O293" s="155"/>
      <c r="P293" s="155"/>
      <c r="Q293" s="155"/>
      <c r="R293" s="155"/>
      <c r="S293" s="155"/>
      <c r="T293" s="155"/>
      <c r="U293" s="155"/>
      <c r="V293" s="155"/>
      <c r="W293" s="155"/>
      <c r="X293" s="155"/>
      <c r="Y293" s="155"/>
      <c r="Z293" s="155"/>
      <c r="AA293" s="155"/>
      <c r="AB293" s="155"/>
      <c r="AC293" s="155"/>
      <c r="AD293" s="155"/>
      <c r="AE293" s="156"/>
      <c r="AF293" s="154"/>
      <c r="AG293" s="155"/>
      <c r="AH293" s="155"/>
      <c r="AI293" s="155"/>
      <c r="AJ293" s="155"/>
      <c r="AK293" s="155"/>
      <c r="AL293" s="155"/>
      <c r="AM293" s="155"/>
      <c r="AN293" s="155"/>
      <c r="AO293" s="155"/>
      <c r="AP293" s="155"/>
      <c r="AQ293" s="155"/>
      <c r="AR293" s="155"/>
      <c r="AS293" s="155"/>
      <c r="AT293" s="155"/>
      <c r="AU293" s="155"/>
      <c r="AV293" s="155"/>
      <c r="AW293" s="155"/>
      <c r="AX293" s="155"/>
      <c r="AY293" s="156"/>
      <c r="AZ293" s="154"/>
      <c r="BA293" s="155"/>
      <c r="BB293" s="155"/>
      <c r="BC293" s="155"/>
      <c r="BD293" s="155"/>
      <c r="BE293" s="155"/>
      <c r="BF293" s="155"/>
      <c r="BG293" s="155"/>
      <c r="BH293" s="155"/>
      <c r="BI293" s="155"/>
      <c r="BJ293" s="155"/>
      <c r="BK293" s="155"/>
      <c r="BL293" s="155"/>
      <c r="BM293" s="155"/>
      <c r="BN293" s="155"/>
      <c r="BO293" s="155"/>
      <c r="BP293" s="155"/>
      <c r="BQ293" s="155"/>
      <c r="BR293" s="155"/>
      <c r="BS293" s="156"/>
      <c r="BT293" s="154"/>
      <c r="BU293" s="155"/>
      <c r="BV293" s="155"/>
      <c r="BW293" s="155"/>
      <c r="BX293" s="155"/>
      <c r="BY293" s="155"/>
      <c r="BZ293" s="155"/>
      <c r="CA293" s="155"/>
      <c r="CB293" s="155"/>
      <c r="CC293" s="155"/>
      <c r="CD293" s="155"/>
      <c r="CE293" s="155"/>
      <c r="CF293" s="155"/>
      <c r="CG293" s="155"/>
      <c r="CH293" s="155"/>
      <c r="CI293" s="155"/>
      <c r="CJ293" s="155"/>
      <c r="CK293" s="155"/>
      <c r="CL293" s="155"/>
      <c r="CM293" s="156"/>
    </row>
    <row r="294" spans="1:91" x14ac:dyDescent="0.3">
      <c r="A294" s="154" t="str">
        <f>IFERROR(INDEX(Lists!$J$1:$J$24,MATCH('Budget Mapping'!E294,Lists!$I$1:$I$24,0)),"")</f>
        <v/>
      </c>
      <c r="B294" s="155" t="str">
        <f>IFERROR(INDEX(Lists!$K$1:$K$24,MATCH('Budget Mapping'!E294,Lists!$I$1:$I$24,0)),"")</f>
        <v/>
      </c>
      <c r="C294" s="155"/>
      <c r="D294" s="155" t="str">
        <f>IFERROR(VLOOKUP(C294,'COA Mapping'!$A$1:$C$533,2,FALSE),"Unmapped")</f>
        <v>Unmapped</v>
      </c>
      <c r="E294" s="156" t="str">
        <f>IFERROR(VLOOKUP(C294,'COA Mapping'!$A$1:$C$533,3,FALSE),"Unmapped")</f>
        <v>Unmapped</v>
      </c>
      <c r="F294" s="157">
        <f t="shared" si="4"/>
        <v>0</v>
      </c>
      <c r="G294" s="154"/>
      <c r="H294" s="155"/>
      <c r="I294" s="155"/>
      <c r="J294" s="155"/>
      <c r="K294" s="156"/>
      <c r="L294" s="154"/>
      <c r="M294" s="155"/>
      <c r="N294" s="155"/>
      <c r="O294" s="155"/>
      <c r="P294" s="155"/>
      <c r="Q294" s="155"/>
      <c r="R294" s="155"/>
      <c r="S294" s="155"/>
      <c r="T294" s="155"/>
      <c r="U294" s="155"/>
      <c r="V294" s="155"/>
      <c r="W294" s="155"/>
      <c r="X294" s="155"/>
      <c r="Y294" s="155"/>
      <c r="Z294" s="155"/>
      <c r="AA294" s="155"/>
      <c r="AB294" s="155"/>
      <c r="AC294" s="155"/>
      <c r="AD294" s="155"/>
      <c r="AE294" s="156"/>
      <c r="AF294" s="154"/>
      <c r="AG294" s="155"/>
      <c r="AH294" s="155"/>
      <c r="AI294" s="155"/>
      <c r="AJ294" s="155"/>
      <c r="AK294" s="155"/>
      <c r="AL294" s="155"/>
      <c r="AM294" s="155"/>
      <c r="AN294" s="155"/>
      <c r="AO294" s="155"/>
      <c r="AP294" s="155"/>
      <c r="AQ294" s="155"/>
      <c r="AR294" s="155"/>
      <c r="AS294" s="155"/>
      <c r="AT294" s="155"/>
      <c r="AU294" s="155"/>
      <c r="AV294" s="155"/>
      <c r="AW294" s="155"/>
      <c r="AX294" s="155"/>
      <c r="AY294" s="156"/>
      <c r="AZ294" s="154"/>
      <c r="BA294" s="155"/>
      <c r="BB294" s="155"/>
      <c r="BC294" s="155"/>
      <c r="BD294" s="155"/>
      <c r="BE294" s="155"/>
      <c r="BF294" s="155"/>
      <c r="BG294" s="155"/>
      <c r="BH294" s="155"/>
      <c r="BI294" s="155"/>
      <c r="BJ294" s="155"/>
      <c r="BK294" s="155"/>
      <c r="BL294" s="155"/>
      <c r="BM294" s="155"/>
      <c r="BN294" s="155"/>
      <c r="BO294" s="155"/>
      <c r="BP294" s="155"/>
      <c r="BQ294" s="155"/>
      <c r="BR294" s="155"/>
      <c r="BS294" s="156"/>
      <c r="BT294" s="154"/>
      <c r="BU294" s="155"/>
      <c r="BV294" s="155"/>
      <c r="BW294" s="155"/>
      <c r="BX294" s="155"/>
      <c r="BY294" s="155"/>
      <c r="BZ294" s="155"/>
      <c r="CA294" s="155"/>
      <c r="CB294" s="155"/>
      <c r="CC294" s="155"/>
      <c r="CD294" s="155"/>
      <c r="CE294" s="155"/>
      <c r="CF294" s="155"/>
      <c r="CG294" s="155"/>
      <c r="CH294" s="155"/>
      <c r="CI294" s="155"/>
      <c r="CJ294" s="155"/>
      <c r="CK294" s="155"/>
      <c r="CL294" s="155"/>
      <c r="CM294" s="156"/>
    </row>
    <row r="295" spans="1:91" x14ac:dyDescent="0.3">
      <c r="A295" s="154" t="str">
        <f>IFERROR(INDEX(Lists!$J$1:$J$24,MATCH('Budget Mapping'!E295,Lists!$I$1:$I$24,0)),"")</f>
        <v/>
      </c>
      <c r="B295" s="155" t="str">
        <f>IFERROR(INDEX(Lists!$K$1:$K$24,MATCH('Budget Mapping'!E295,Lists!$I$1:$I$24,0)),"")</f>
        <v/>
      </c>
      <c r="C295" s="155"/>
      <c r="D295" s="155" t="str">
        <f>IFERROR(VLOOKUP(C295,'COA Mapping'!$A$1:$C$533,2,FALSE),"Unmapped")</f>
        <v>Unmapped</v>
      </c>
      <c r="E295" s="156" t="str">
        <f>IFERROR(VLOOKUP(C295,'COA Mapping'!$A$1:$C$533,3,FALSE),"Unmapped")</f>
        <v>Unmapped</v>
      </c>
      <c r="F295" s="157">
        <f t="shared" si="4"/>
        <v>0</v>
      </c>
      <c r="G295" s="154"/>
      <c r="H295" s="155"/>
      <c r="I295" s="155"/>
      <c r="J295" s="155"/>
      <c r="K295" s="156"/>
      <c r="L295" s="154"/>
      <c r="M295" s="155"/>
      <c r="N295" s="155"/>
      <c r="O295" s="155"/>
      <c r="P295" s="155"/>
      <c r="Q295" s="155"/>
      <c r="R295" s="155"/>
      <c r="S295" s="155"/>
      <c r="T295" s="155"/>
      <c r="U295" s="155"/>
      <c r="V295" s="155"/>
      <c r="W295" s="155"/>
      <c r="X295" s="155"/>
      <c r="Y295" s="155"/>
      <c r="Z295" s="155"/>
      <c r="AA295" s="155"/>
      <c r="AB295" s="155"/>
      <c r="AC295" s="155"/>
      <c r="AD295" s="155"/>
      <c r="AE295" s="156"/>
      <c r="AF295" s="154"/>
      <c r="AG295" s="155"/>
      <c r="AH295" s="155"/>
      <c r="AI295" s="155"/>
      <c r="AJ295" s="155"/>
      <c r="AK295" s="155"/>
      <c r="AL295" s="155"/>
      <c r="AM295" s="155"/>
      <c r="AN295" s="155"/>
      <c r="AO295" s="155"/>
      <c r="AP295" s="155"/>
      <c r="AQ295" s="155"/>
      <c r="AR295" s="155"/>
      <c r="AS295" s="155"/>
      <c r="AT295" s="155"/>
      <c r="AU295" s="155"/>
      <c r="AV295" s="155"/>
      <c r="AW295" s="155"/>
      <c r="AX295" s="155"/>
      <c r="AY295" s="156"/>
      <c r="AZ295" s="154"/>
      <c r="BA295" s="155"/>
      <c r="BB295" s="155"/>
      <c r="BC295" s="155"/>
      <c r="BD295" s="155"/>
      <c r="BE295" s="155"/>
      <c r="BF295" s="155"/>
      <c r="BG295" s="155"/>
      <c r="BH295" s="155"/>
      <c r="BI295" s="155"/>
      <c r="BJ295" s="155"/>
      <c r="BK295" s="155"/>
      <c r="BL295" s="155"/>
      <c r="BM295" s="155"/>
      <c r="BN295" s="155"/>
      <c r="BO295" s="155"/>
      <c r="BP295" s="155"/>
      <c r="BQ295" s="155"/>
      <c r="BR295" s="155"/>
      <c r="BS295" s="156"/>
      <c r="BT295" s="154"/>
      <c r="BU295" s="155"/>
      <c r="BV295" s="155"/>
      <c r="BW295" s="155"/>
      <c r="BX295" s="155"/>
      <c r="BY295" s="155"/>
      <c r="BZ295" s="155"/>
      <c r="CA295" s="155"/>
      <c r="CB295" s="155"/>
      <c r="CC295" s="155"/>
      <c r="CD295" s="155"/>
      <c r="CE295" s="155"/>
      <c r="CF295" s="155"/>
      <c r="CG295" s="155"/>
      <c r="CH295" s="155"/>
      <c r="CI295" s="155"/>
      <c r="CJ295" s="155"/>
      <c r="CK295" s="155"/>
      <c r="CL295" s="155"/>
      <c r="CM295" s="156"/>
    </row>
    <row r="296" spans="1:91" x14ac:dyDescent="0.3">
      <c r="A296" s="154" t="str">
        <f>IFERROR(INDEX(Lists!$J$1:$J$24,MATCH('Budget Mapping'!E296,Lists!$I$1:$I$24,0)),"")</f>
        <v/>
      </c>
      <c r="B296" s="155" t="str">
        <f>IFERROR(INDEX(Lists!$K$1:$K$24,MATCH('Budget Mapping'!E296,Lists!$I$1:$I$24,0)),"")</f>
        <v/>
      </c>
      <c r="C296" s="155"/>
      <c r="D296" s="155" t="str">
        <f>IFERROR(VLOOKUP(C296,'COA Mapping'!$A$1:$C$533,2,FALSE),"Unmapped")</f>
        <v>Unmapped</v>
      </c>
      <c r="E296" s="156" t="str">
        <f>IFERROR(VLOOKUP(C296,'COA Mapping'!$A$1:$C$533,3,FALSE),"Unmapped")</f>
        <v>Unmapped</v>
      </c>
      <c r="F296" s="157">
        <f t="shared" si="4"/>
        <v>0</v>
      </c>
      <c r="G296" s="154"/>
      <c r="H296" s="155"/>
      <c r="I296" s="155"/>
      <c r="J296" s="155"/>
      <c r="K296" s="156"/>
      <c r="L296" s="154"/>
      <c r="M296" s="155"/>
      <c r="N296" s="155"/>
      <c r="O296" s="155"/>
      <c r="P296" s="155"/>
      <c r="Q296" s="155"/>
      <c r="R296" s="155"/>
      <c r="S296" s="155"/>
      <c r="T296" s="155"/>
      <c r="U296" s="155"/>
      <c r="V296" s="155"/>
      <c r="W296" s="155"/>
      <c r="X296" s="155"/>
      <c r="Y296" s="155"/>
      <c r="Z296" s="155"/>
      <c r="AA296" s="155"/>
      <c r="AB296" s="155"/>
      <c r="AC296" s="155"/>
      <c r="AD296" s="155"/>
      <c r="AE296" s="156"/>
      <c r="AF296" s="154"/>
      <c r="AG296" s="155"/>
      <c r="AH296" s="155"/>
      <c r="AI296" s="155"/>
      <c r="AJ296" s="155"/>
      <c r="AK296" s="155"/>
      <c r="AL296" s="155"/>
      <c r="AM296" s="155"/>
      <c r="AN296" s="155"/>
      <c r="AO296" s="155"/>
      <c r="AP296" s="155"/>
      <c r="AQ296" s="155"/>
      <c r="AR296" s="155"/>
      <c r="AS296" s="155"/>
      <c r="AT296" s="155"/>
      <c r="AU296" s="155"/>
      <c r="AV296" s="155"/>
      <c r="AW296" s="155"/>
      <c r="AX296" s="155"/>
      <c r="AY296" s="156"/>
      <c r="AZ296" s="154"/>
      <c r="BA296" s="155"/>
      <c r="BB296" s="155"/>
      <c r="BC296" s="155"/>
      <c r="BD296" s="155"/>
      <c r="BE296" s="155"/>
      <c r="BF296" s="155"/>
      <c r="BG296" s="155"/>
      <c r="BH296" s="155"/>
      <c r="BI296" s="155"/>
      <c r="BJ296" s="155"/>
      <c r="BK296" s="155"/>
      <c r="BL296" s="155"/>
      <c r="BM296" s="155"/>
      <c r="BN296" s="155"/>
      <c r="BO296" s="155"/>
      <c r="BP296" s="155"/>
      <c r="BQ296" s="155"/>
      <c r="BR296" s="155"/>
      <c r="BS296" s="156"/>
      <c r="BT296" s="154"/>
      <c r="BU296" s="155"/>
      <c r="BV296" s="155"/>
      <c r="BW296" s="155"/>
      <c r="BX296" s="155"/>
      <c r="BY296" s="155"/>
      <c r="BZ296" s="155"/>
      <c r="CA296" s="155"/>
      <c r="CB296" s="155"/>
      <c r="CC296" s="155"/>
      <c r="CD296" s="155"/>
      <c r="CE296" s="155"/>
      <c r="CF296" s="155"/>
      <c r="CG296" s="155"/>
      <c r="CH296" s="155"/>
      <c r="CI296" s="155"/>
      <c r="CJ296" s="155"/>
      <c r="CK296" s="155"/>
      <c r="CL296" s="155"/>
      <c r="CM296" s="156"/>
    </row>
    <row r="297" spans="1:91" x14ac:dyDescent="0.3">
      <c r="A297" s="154" t="str">
        <f>IFERROR(INDEX(Lists!$J$1:$J$24,MATCH('Budget Mapping'!E297,Lists!$I$1:$I$24,0)),"")</f>
        <v/>
      </c>
      <c r="B297" s="155" t="str">
        <f>IFERROR(INDEX(Lists!$K$1:$K$24,MATCH('Budget Mapping'!E297,Lists!$I$1:$I$24,0)),"")</f>
        <v/>
      </c>
      <c r="C297" s="155"/>
      <c r="D297" s="155" t="str">
        <f>IFERROR(VLOOKUP(C297,'COA Mapping'!$A$1:$C$533,2,FALSE),"Unmapped")</f>
        <v>Unmapped</v>
      </c>
      <c r="E297" s="156" t="str">
        <f>IFERROR(VLOOKUP(C297,'COA Mapping'!$A$1:$C$533,3,FALSE),"Unmapped")</f>
        <v>Unmapped</v>
      </c>
      <c r="F297" s="157">
        <f t="shared" si="4"/>
        <v>0</v>
      </c>
      <c r="G297" s="154"/>
      <c r="H297" s="155"/>
      <c r="I297" s="155"/>
      <c r="J297" s="155"/>
      <c r="K297" s="156"/>
      <c r="L297" s="154"/>
      <c r="M297" s="155"/>
      <c r="N297" s="155"/>
      <c r="O297" s="155"/>
      <c r="P297" s="155"/>
      <c r="Q297" s="155"/>
      <c r="R297" s="155"/>
      <c r="S297" s="155"/>
      <c r="T297" s="155"/>
      <c r="U297" s="155"/>
      <c r="V297" s="155"/>
      <c r="W297" s="155"/>
      <c r="X297" s="155"/>
      <c r="Y297" s="155"/>
      <c r="Z297" s="155"/>
      <c r="AA297" s="155"/>
      <c r="AB297" s="155"/>
      <c r="AC297" s="155"/>
      <c r="AD297" s="155"/>
      <c r="AE297" s="156"/>
      <c r="AF297" s="154"/>
      <c r="AG297" s="155"/>
      <c r="AH297" s="155"/>
      <c r="AI297" s="155"/>
      <c r="AJ297" s="155"/>
      <c r="AK297" s="155"/>
      <c r="AL297" s="155"/>
      <c r="AM297" s="155"/>
      <c r="AN297" s="155"/>
      <c r="AO297" s="155"/>
      <c r="AP297" s="155"/>
      <c r="AQ297" s="155"/>
      <c r="AR297" s="155"/>
      <c r="AS297" s="155"/>
      <c r="AT297" s="155"/>
      <c r="AU297" s="155"/>
      <c r="AV297" s="155"/>
      <c r="AW297" s="155"/>
      <c r="AX297" s="155"/>
      <c r="AY297" s="156"/>
      <c r="AZ297" s="154"/>
      <c r="BA297" s="155"/>
      <c r="BB297" s="155"/>
      <c r="BC297" s="155"/>
      <c r="BD297" s="155"/>
      <c r="BE297" s="155"/>
      <c r="BF297" s="155"/>
      <c r="BG297" s="155"/>
      <c r="BH297" s="155"/>
      <c r="BI297" s="155"/>
      <c r="BJ297" s="155"/>
      <c r="BK297" s="155"/>
      <c r="BL297" s="155"/>
      <c r="BM297" s="155"/>
      <c r="BN297" s="155"/>
      <c r="BO297" s="155"/>
      <c r="BP297" s="155"/>
      <c r="BQ297" s="155"/>
      <c r="BR297" s="155"/>
      <c r="BS297" s="156"/>
      <c r="BT297" s="154"/>
      <c r="BU297" s="155"/>
      <c r="BV297" s="155"/>
      <c r="BW297" s="155"/>
      <c r="BX297" s="155"/>
      <c r="BY297" s="155"/>
      <c r="BZ297" s="155"/>
      <c r="CA297" s="155"/>
      <c r="CB297" s="155"/>
      <c r="CC297" s="155"/>
      <c r="CD297" s="155"/>
      <c r="CE297" s="155"/>
      <c r="CF297" s="155"/>
      <c r="CG297" s="155"/>
      <c r="CH297" s="155"/>
      <c r="CI297" s="155"/>
      <c r="CJ297" s="155"/>
      <c r="CK297" s="155"/>
      <c r="CL297" s="155"/>
      <c r="CM297" s="156"/>
    </row>
    <row r="298" spans="1:91" x14ac:dyDescent="0.3">
      <c r="A298" s="154" t="str">
        <f>IFERROR(INDEX(Lists!$J$1:$J$24,MATCH('Budget Mapping'!E298,Lists!$I$1:$I$24,0)),"")</f>
        <v/>
      </c>
      <c r="B298" s="155" t="str">
        <f>IFERROR(INDEX(Lists!$K$1:$K$24,MATCH('Budget Mapping'!E298,Lists!$I$1:$I$24,0)),"")</f>
        <v/>
      </c>
      <c r="C298" s="155"/>
      <c r="D298" s="155" t="str">
        <f>IFERROR(VLOOKUP(C298,'COA Mapping'!$A$1:$C$533,2,FALSE),"Unmapped")</f>
        <v>Unmapped</v>
      </c>
      <c r="E298" s="156" t="str">
        <f>IFERROR(VLOOKUP(C298,'COA Mapping'!$A$1:$C$533,3,FALSE),"Unmapped")</f>
        <v>Unmapped</v>
      </c>
      <c r="F298" s="157">
        <f t="shared" si="4"/>
        <v>0</v>
      </c>
      <c r="G298" s="154"/>
      <c r="H298" s="155"/>
      <c r="I298" s="155"/>
      <c r="J298" s="155"/>
      <c r="K298" s="156"/>
      <c r="L298" s="154"/>
      <c r="M298" s="155"/>
      <c r="N298" s="155"/>
      <c r="O298" s="155"/>
      <c r="P298" s="155"/>
      <c r="Q298" s="155"/>
      <c r="R298" s="155"/>
      <c r="S298" s="155"/>
      <c r="T298" s="155"/>
      <c r="U298" s="155"/>
      <c r="V298" s="155"/>
      <c r="W298" s="155"/>
      <c r="X298" s="155"/>
      <c r="Y298" s="155"/>
      <c r="Z298" s="155"/>
      <c r="AA298" s="155"/>
      <c r="AB298" s="155"/>
      <c r="AC298" s="155"/>
      <c r="AD298" s="155"/>
      <c r="AE298" s="156"/>
      <c r="AF298" s="154"/>
      <c r="AG298" s="155"/>
      <c r="AH298" s="155"/>
      <c r="AI298" s="155"/>
      <c r="AJ298" s="155"/>
      <c r="AK298" s="155"/>
      <c r="AL298" s="155"/>
      <c r="AM298" s="155"/>
      <c r="AN298" s="155"/>
      <c r="AO298" s="155"/>
      <c r="AP298" s="155"/>
      <c r="AQ298" s="155"/>
      <c r="AR298" s="155"/>
      <c r="AS298" s="155"/>
      <c r="AT298" s="155"/>
      <c r="AU298" s="155"/>
      <c r="AV298" s="155"/>
      <c r="AW298" s="155"/>
      <c r="AX298" s="155"/>
      <c r="AY298" s="156"/>
      <c r="AZ298" s="154"/>
      <c r="BA298" s="155"/>
      <c r="BB298" s="155"/>
      <c r="BC298" s="155"/>
      <c r="BD298" s="155"/>
      <c r="BE298" s="155"/>
      <c r="BF298" s="155"/>
      <c r="BG298" s="155"/>
      <c r="BH298" s="155"/>
      <c r="BI298" s="155"/>
      <c r="BJ298" s="155"/>
      <c r="BK298" s="155"/>
      <c r="BL298" s="155"/>
      <c r="BM298" s="155"/>
      <c r="BN298" s="155"/>
      <c r="BO298" s="155"/>
      <c r="BP298" s="155"/>
      <c r="BQ298" s="155"/>
      <c r="BR298" s="155"/>
      <c r="BS298" s="156"/>
      <c r="BT298" s="154"/>
      <c r="BU298" s="155"/>
      <c r="BV298" s="155"/>
      <c r="BW298" s="155"/>
      <c r="BX298" s="155"/>
      <c r="BY298" s="155"/>
      <c r="BZ298" s="155"/>
      <c r="CA298" s="155"/>
      <c r="CB298" s="155"/>
      <c r="CC298" s="155"/>
      <c r="CD298" s="155"/>
      <c r="CE298" s="155"/>
      <c r="CF298" s="155"/>
      <c r="CG298" s="155"/>
      <c r="CH298" s="155"/>
      <c r="CI298" s="155"/>
      <c r="CJ298" s="155"/>
      <c r="CK298" s="155"/>
      <c r="CL298" s="155"/>
      <c r="CM298" s="156"/>
    </row>
    <row r="299" spans="1:91" x14ac:dyDescent="0.3">
      <c r="A299" s="154" t="str">
        <f>IFERROR(INDEX(Lists!$J$1:$J$24,MATCH('Budget Mapping'!E299,Lists!$I$1:$I$24,0)),"")</f>
        <v/>
      </c>
      <c r="B299" s="155" t="str">
        <f>IFERROR(INDEX(Lists!$K$1:$K$24,MATCH('Budget Mapping'!E299,Lists!$I$1:$I$24,0)),"")</f>
        <v/>
      </c>
      <c r="C299" s="155"/>
      <c r="D299" s="155" t="str">
        <f>IFERROR(VLOOKUP(C299,'COA Mapping'!$A$1:$C$533,2,FALSE),"Unmapped")</f>
        <v>Unmapped</v>
      </c>
      <c r="E299" s="156" t="str">
        <f>IFERROR(VLOOKUP(C299,'COA Mapping'!$A$1:$C$533,3,FALSE),"Unmapped")</f>
        <v>Unmapped</v>
      </c>
      <c r="F299" s="157">
        <f t="shared" si="4"/>
        <v>0</v>
      </c>
      <c r="G299" s="154"/>
      <c r="H299" s="155"/>
      <c r="I299" s="155"/>
      <c r="J299" s="155"/>
      <c r="K299" s="156"/>
      <c r="L299" s="154"/>
      <c r="M299" s="155"/>
      <c r="N299" s="155"/>
      <c r="O299" s="155"/>
      <c r="P299" s="155"/>
      <c r="Q299" s="155"/>
      <c r="R299" s="155"/>
      <c r="S299" s="155"/>
      <c r="T299" s="155"/>
      <c r="U299" s="155"/>
      <c r="V299" s="155"/>
      <c r="W299" s="155"/>
      <c r="X299" s="155"/>
      <c r="Y299" s="155"/>
      <c r="Z299" s="155"/>
      <c r="AA299" s="155"/>
      <c r="AB299" s="155"/>
      <c r="AC299" s="155"/>
      <c r="AD299" s="155"/>
      <c r="AE299" s="156"/>
      <c r="AF299" s="154"/>
      <c r="AG299" s="155"/>
      <c r="AH299" s="155"/>
      <c r="AI299" s="155"/>
      <c r="AJ299" s="155"/>
      <c r="AK299" s="155"/>
      <c r="AL299" s="155"/>
      <c r="AM299" s="155"/>
      <c r="AN299" s="155"/>
      <c r="AO299" s="155"/>
      <c r="AP299" s="155"/>
      <c r="AQ299" s="155"/>
      <c r="AR299" s="155"/>
      <c r="AS299" s="155"/>
      <c r="AT299" s="155"/>
      <c r="AU299" s="155"/>
      <c r="AV299" s="155"/>
      <c r="AW299" s="155"/>
      <c r="AX299" s="155"/>
      <c r="AY299" s="156"/>
      <c r="AZ299" s="154"/>
      <c r="BA299" s="155"/>
      <c r="BB299" s="155"/>
      <c r="BC299" s="155"/>
      <c r="BD299" s="155"/>
      <c r="BE299" s="155"/>
      <c r="BF299" s="155"/>
      <c r="BG299" s="155"/>
      <c r="BH299" s="155"/>
      <c r="BI299" s="155"/>
      <c r="BJ299" s="155"/>
      <c r="BK299" s="155"/>
      <c r="BL299" s="155"/>
      <c r="BM299" s="155"/>
      <c r="BN299" s="155"/>
      <c r="BO299" s="155"/>
      <c r="BP299" s="155"/>
      <c r="BQ299" s="155"/>
      <c r="BR299" s="155"/>
      <c r="BS299" s="156"/>
      <c r="BT299" s="154"/>
      <c r="BU299" s="155"/>
      <c r="BV299" s="155"/>
      <c r="BW299" s="155"/>
      <c r="BX299" s="155"/>
      <c r="BY299" s="155"/>
      <c r="BZ299" s="155"/>
      <c r="CA299" s="155"/>
      <c r="CB299" s="155"/>
      <c r="CC299" s="155"/>
      <c r="CD299" s="155"/>
      <c r="CE299" s="155"/>
      <c r="CF299" s="155"/>
      <c r="CG299" s="155"/>
      <c r="CH299" s="155"/>
      <c r="CI299" s="155"/>
      <c r="CJ299" s="155"/>
      <c r="CK299" s="155"/>
      <c r="CL299" s="155"/>
      <c r="CM299" s="156"/>
    </row>
    <row r="300" spans="1:91" x14ac:dyDescent="0.3">
      <c r="A300" s="154" t="str">
        <f>IFERROR(INDEX(Lists!$J$1:$J$24,MATCH('Budget Mapping'!E300,Lists!$I$1:$I$24,0)),"")</f>
        <v/>
      </c>
      <c r="B300" s="155" t="str">
        <f>IFERROR(INDEX(Lists!$K$1:$K$24,MATCH('Budget Mapping'!E300,Lists!$I$1:$I$24,0)),"")</f>
        <v/>
      </c>
      <c r="C300" s="155"/>
      <c r="D300" s="155" t="str">
        <f>IFERROR(VLOOKUP(C300,'COA Mapping'!$A$1:$C$533,2,FALSE),"Unmapped")</f>
        <v>Unmapped</v>
      </c>
      <c r="E300" s="156" t="str">
        <f>IFERROR(VLOOKUP(C300,'COA Mapping'!$A$1:$C$533,3,FALSE),"Unmapped")</f>
        <v>Unmapped</v>
      </c>
      <c r="F300" s="157">
        <f t="shared" si="4"/>
        <v>0</v>
      </c>
      <c r="G300" s="154"/>
      <c r="H300" s="155"/>
      <c r="I300" s="155"/>
      <c r="J300" s="155"/>
      <c r="K300" s="156"/>
      <c r="L300" s="154"/>
      <c r="M300" s="155"/>
      <c r="N300" s="155"/>
      <c r="O300" s="155"/>
      <c r="P300" s="155"/>
      <c r="Q300" s="155"/>
      <c r="R300" s="155"/>
      <c r="S300" s="155"/>
      <c r="T300" s="155"/>
      <c r="U300" s="155"/>
      <c r="V300" s="155"/>
      <c r="W300" s="155"/>
      <c r="X300" s="155"/>
      <c r="Y300" s="155"/>
      <c r="Z300" s="155"/>
      <c r="AA300" s="155"/>
      <c r="AB300" s="155"/>
      <c r="AC300" s="155"/>
      <c r="AD300" s="155"/>
      <c r="AE300" s="156"/>
      <c r="AF300" s="154"/>
      <c r="AG300" s="155"/>
      <c r="AH300" s="155"/>
      <c r="AI300" s="155"/>
      <c r="AJ300" s="155"/>
      <c r="AK300" s="155"/>
      <c r="AL300" s="155"/>
      <c r="AM300" s="155"/>
      <c r="AN300" s="155"/>
      <c r="AO300" s="155"/>
      <c r="AP300" s="155"/>
      <c r="AQ300" s="155"/>
      <c r="AR300" s="155"/>
      <c r="AS300" s="155"/>
      <c r="AT300" s="155"/>
      <c r="AU300" s="155"/>
      <c r="AV300" s="155"/>
      <c r="AW300" s="155"/>
      <c r="AX300" s="155"/>
      <c r="AY300" s="156"/>
      <c r="AZ300" s="154"/>
      <c r="BA300" s="155"/>
      <c r="BB300" s="155"/>
      <c r="BC300" s="155"/>
      <c r="BD300" s="155"/>
      <c r="BE300" s="155"/>
      <c r="BF300" s="155"/>
      <c r="BG300" s="155"/>
      <c r="BH300" s="155"/>
      <c r="BI300" s="155"/>
      <c r="BJ300" s="155"/>
      <c r="BK300" s="155"/>
      <c r="BL300" s="155"/>
      <c r="BM300" s="155"/>
      <c r="BN300" s="155"/>
      <c r="BO300" s="155"/>
      <c r="BP300" s="155"/>
      <c r="BQ300" s="155"/>
      <c r="BR300" s="155"/>
      <c r="BS300" s="156"/>
      <c r="BT300" s="154"/>
      <c r="BU300" s="155"/>
      <c r="BV300" s="155"/>
      <c r="BW300" s="155"/>
      <c r="BX300" s="155"/>
      <c r="BY300" s="155"/>
      <c r="BZ300" s="155"/>
      <c r="CA300" s="155"/>
      <c r="CB300" s="155"/>
      <c r="CC300" s="155"/>
      <c r="CD300" s="155"/>
      <c r="CE300" s="155"/>
      <c r="CF300" s="155"/>
      <c r="CG300" s="155"/>
      <c r="CH300" s="155"/>
      <c r="CI300" s="155"/>
      <c r="CJ300" s="155"/>
      <c r="CK300" s="155"/>
      <c r="CL300" s="155"/>
      <c r="CM300" s="156"/>
    </row>
    <row r="301" spans="1:91" x14ac:dyDescent="0.3">
      <c r="A301" s="154" t="str">
        <f>IFERROR(INDEX(Lists!$J$1:$J$24,MATCH('Budget Mapping'!E301,Lists!$I$1:$I$24,0)),"")</f>
        <v/>
      </c>
      <c r="B301" s="155" t="str">
        <f>IFERROR(INDEX(Lists!$K$1:$K$24,MATCH('Budget Mapping'!E301,Lists!$I$1:$I$24,0)),"")</f>
        <v/>
      </c>
      <c r="C301" s="155"/>
      <c r="D301" s="155" t="str">
        <f>IFERROR(VLOOKUP(C301,'COA Mapping'!$A$1:$C$533,2,FALSE),"Unmapped")</f>
        <v>Unmapped</v>
      </c>
      <c r="E301" s="156" t="str">
        <f>IFERROR(VLOOKUP(C301,'COA Mapping'!$A$1:$C$533,3,FALSE),"Unmapped")</f>
        <v>Unmapped</v>
      </c>
      <c r="F301" s="157">
        <f t="shared" si="4"/>
        <v>0</v>
      </c>
      <c r="G301" s="154"/>
      <c r="H301" s="155"/>
      <c r="I301" s="155"/>
      <c r="J301" s="155"/>
      <c r="K301" s="156"/>
      <c r="L301" s="154"/>
      <c r="M301" s="155"/>
      <c r="N301" s="155"/>
      <c r="O301" s="155"/>
      <c r="P301" s="155"/>
      <c r="Q301" s="155"/>
      <c r="R301" s="155"/>
      <c r="S301" s="155"/>
      <c r="T301" s="155"/>
      <c r="U301" s="155"/>
      <c r="V301" s="155"/>
      <c r="W301" s="155"/>
      <c r="X301" s="155"/>
      <c r="Y301" s="155"/>
      <c r="Z301" s="155"/>
      <c r="AA301" s="155"/>
      <c r="AB301" s="155"/>
      <c r="AC301" s="155"/>
      <c r="AD301" s="155"/>
      <c r="AE301" s="156"/>
      <c r="AF301" s="154"/>
      <c r="AG301" s="155"/>
      <c r="AH301" s="155"/>
      <c r="AI301" s="155"/>
      <c r="AJ301" s="155"/>
      <c r="AK301" s="155"/>
      <c r="AL301" s="155"/>
      <c r="AM301" s="155"/>
      <c r="AN301" s="155"/>
      <c r="AO301" s="155"/>
      <c r="AP301" s="155"/>
      <c r="AQ301" s="155"/>
      <c r="AR301" s="155"/>
      <c r="AS301" s="155"/>
      <c r="AT301" s="155"/>
      <c r="AU301" s="155"/>
      <c r="AV301" s="155"/>
      <c r="AW301" s="155"/>
      <c r="AX301" s="155"/>
      <c r="AY301" s="156"/>
      <c r="AZ301" s="154"/>
      <c r="BA301" s="155"/>
      <c r="BB301" s="155"/>
      <c r="BC301" s="155"/>
      <c r="BD301" s="155"/>
      <c r="BE301" s="155"/>
      <c r="BF301" s="155"/>
      <c r="BG301" s="155"/>
      <c r="BH301" s="155"/>
      <c r="BI301" s="155"/>
      <c r="BJ301" s="155"/>
      <c r="BK301" s="155"/>
      <c r="BL301" s="155"/>
      <c r="BM301" s="155"/>
      <c r="BN301" s="155"/>
      <c r="BO301" s="155"/>
      <c r="BP301" s="155"/>
      <c r="BQ301" s="155"/>
      <c r="BR301" s="155"/>
      <c r="BS301" s="156"/>
      <c r="BT301" s="154"/>
      <c r="BU301" s="155"/>
      <c r="BV301" s="155"/>
      <c r="BW301" s="155"/>
      <c r="BX301" s="155"/>
      <c r="BY301" s="155"/>
      <c r="BZ301" s="155"/>
      <c r="CA301" s="155"/>
      <c r="CB301" s="155"/>
      <c r="CC301" s="155"/>
      <c r="CD301" s="155"/>
      <c r="CE301" s="155"/>
      <c r="CF301" s="155"/>
      <c r="CG301" s="155"/>
      <c r="CH301" s="155"/>
      <c r="CI301" s="155"/>
      <c r="CJ301" s="155"/>
      <c r="CK301" s="155"/>
      <c r="CL301" s="155"/>
      <c r="CM301" s="156"/>
    </row>
    <row r="302" spans="1:91" x14ac:dyDescent="0.3">
      <c r="A302" s="154" t="str">
        <f>IFERROR(INDEX(Lists!$J$1:$J$24,MATCH('Budget Mapping'!E302,Lists!$I$1:$I$24,0)),"")</f>
        <v/>
      </c>
      <c r="B302" s="155" t="str">
        <f>IFERROR(INDEX(Lists!$K$1:$K$24,MATCH('Budget Mapping'!E302,Lists!$I$1:$I$24,0)),"")</f>
        <v/>
      </c>
      <c r="C302" s="155"/>
      <c r="D302" s="155" t="str">
        <f>IFERROR(VLOOKUP(C302,'COA Mapping'!$A$1:$C$533,2,FALSE),"Unmapped")</f>
        <v>Unmapped</v>
      </c>
      <c r="E302" s="156" t="str">
        <f>IFERROR(VLOOKUP(C302,'COA Mapping'!$A$1:$C$533,3,FALSE),"Unmapped")</f>
        <v>Unmapped</v>
      </c>
      <c r="F302" s="157">
        <f t="shared" si="4"/>
        <v>0</v>
      </c>
      <c r="G302" s="154"/>
      <c r="H302" s="155"/>
      <c r="I302" s="155"/>
      <c r="J302" s="155"/>
      <c r="K302" s="156"/>
      <c r="L302" s="154"/>
      <c r="M302" s="155"/>
      <c r="N302" s="155"/>
      <c r="O302" s="155"/>
      <c r="P302" s="155"/>
      <c r="Q302" s="155"/>
      <c r="R302" s="155"/>
      <c r="S302" s="155"/>
      <c r="T302" s="155"/>
      <c r="U302" s="155"/>
      <c r="V302" s="155"/>
      <c r="W302" s="155"/>
      <c r="X302" s="155"/>
      <c r="Y302" s="155"/>
      <c r="Z302" s="155"/>
      <c r="AA302" s="155"/>
      <c r="AB302" s="155"/>
      <c r="AC302" s="155"/>
      <c r="AD302" s="155"/>
      <c r="AE302" s="156"/>
      <c r="AF302" s="154"/>
      <c r="AG302" s="155"/>
      <c r="AH302" s="155"/>
      <c r="AI302" s="155"/>
      <c r="AJ302" s="155"/>
      <c r="AK302" s="155"/>
      <c r="AL302" s="155"/>
      <c r="AM302" s="155"/>
      <c r="AN302" s="155"/>
      <c r="AO302" s="155"/>
      <c r="AP302" s="155"/>
      <c r="AQ302" s="155"/>
      <c r="AR302" s="155"/>
      <c r="AS302" s="155"/>
      <c r="AT302" s="155"/>
      <c r="AU302" s="155"/>
      <c r="AV302" s="155"/>
      <c r="AW302" s="155"/>
      <c r="AX302" s="155"/>
      <c r="AY302" s="156"/>
      <c r="AZ302" s="154"/>
      <c r="BA302" s="155"/>
      <c r="BB302" s="155"/>
      <c r="BC302" s="155"/>
      <c r="BD302" s="155"/>
      <c r="BE302" s="155"/>
      <c r="BF302" s="155"/>
      <c r="BG302" s="155"/>
      <c r="BH302" s="155"/>
      <c r="BI302" s="155"/>
      <c r="BJ302" s="155"/>
      <c r="BK302" s="155"/>
      <c r="BL302" s="155"/>
      <c r="BM302" s="155"/>
      <c r="BN302" s="155"/>
      <c r="BO302" s="155"/>
      <c r="BP302" s="155"/>
      <c r="BQ302" s="155"/>
      <c r="BR302" s="155"/>
      <c r="BS302" s="156"/>
      <c r="BT302" s="154"/>
      <c r="BU302" s="155"/>
      <c r="BV302" s="155"/>
      <c r="BW302" s="155"/>
      <c r="BX302" s="155"/>
      <c r="BY302" s="155"/>
      <c r="BZ302" s="155"/>
      <c r="CA302" s="155"/>
      <c r="CB302" s="155"/>
      <c r="CC302" s="155"/>
      <c r="CD302" s="155"/>
      <c r="CE302" s="155"/>
      <c r="CF302" s="155"/>
      <c r="CG302" s="155"/>
      <c r="CH302" s="155"/>
      <c r="CI302" s="155"/>
      <c r="CJ302" s="155"/>
      <c r="CK302" s="155"/>
      <c r="CL302" s="155"/>
      <c r="CM302" s="156"/>
    </row>
    <row r="303" spans="1:91" x14ac:dyDescent="0.3">
      <c r="A303" s="154" t="str">
        <f>IFERROR(INDEX(Lists!$J$1:$J$24,MATCH('Budget Mapping'!E303,Lists!$I$1:$I$24,0)),"")</f>
        <v/>
      </c>
      <c r="B303" s="155" t="str">
        <f>IFERROR(INDEX(Lists!$K$1:$K$24,MATCH('Budget Mapping'!E303,Lists!$I$1:$I$24,0)),"")</f>
        <v/>
      </c>
      <c r="C303" s="155"/>
      <c r="D303" s="155" t="str">
        <f>IFERROR(VLOOKUP(C303,'COA Mapping'!$A$1:$C$533,2,FALSE),"Unmapped")</f>
        <v>Unmapped</v>
      </c>
      <c r="E303" s="156" t="str">
        <f>IFERROR(VLOOKUP(C303,'COA Mapping'!$A$1:$C$533,3,FALSE),"Unmapped")</f>
        <v>Unmapped</v>
      </c>
      <c r="F303" s="157">
        <f t="shared" si="4"/>
        <v>0</v>
      </c>
      <c r="G303" s="154"/>
      <c r="H303" s="155"/>
      <c r="I303" s="155"/>
      <c r="J303" s="155"/>
      <c r="K303" s="156"/>
      <c r="L303" s="154"/>
      <c r="M303" s="155"/>
      <c r="N303" s="155"/>
      <c r="O303" s="155"/>
      <c r="P303" s="155"/>
      <c r="Q303" s="155"/>
      <c r="R303" s="155"/>
      <c r="S303" s="155"/>
      <c r="T303" s="155"/>
      <c r="U303" s="155"/>
      <c r="V303" s="155"/>
      <c r="W303" s="155"/>
      <c r="X303" s="155"/>
      <c r="Y303" s="155"/>
      <c r="Z303" s="155"/>
      <c r="AA303" s="155"/>
      <c r="AB303" s="155"/>
      <c r="AC303" s="155"/>
      <c r="AD303" s="155"/>
      <c r="AE303" s="156"/>
      <c r="AF303" s="154"/>
      <c r="AG303" s="155"/>
      <c r="AH303" s="155"/>
      <c r="AI303" s="155"/>
      <c r="AJ303" s="155"/>
      <c r="AK303" s="155"/>
      <c r="AL303" s="155"/>
      <c r="AM303" s="155"/>
      <c r="AN303" s="155"/>
      <c r="AO303" s="155"/>
      <c r="AP303" s="155"/>
      <c r="AQ303" s="155"/>
      <c r="AR303" s="155"/>
      <c r="AS303" s="155"/>
      <c r="AT303" s="155"/>
      <c r="AU303" s="155"/>
      <c r="AV303" s="155"/>
      <c r="AW303" s="155"/>
      <c r="AX303" s="155"/>
      <c r="AY303" s="156"/>
      <c r="AZ303" s="154"/>
      <c r="BA303" s="155"/>
      <c r="BB303" s="155"/>
      <c r="BC303" s="155"/>
      <c r="BD303" s="155"/>
      <c r="BE303" s="155"/>
      <c r="BF303" s="155"/>
      <c r="BG303" s="155"/>
      <c r="BH303" s="155"/>
      <c r="BI303" s="155"/>
      <c r="BJ303" s="155"/>
      <c r="BK303" s="155"/>
      <c r="BL303" s="155"/>
      <c r="BM303" s="155"/>
      <c r="BN303" s="155"/>
      <c r="BO303" s="155"/>
      <c r="BP303" s="155"/>
      <c r="BQ303" s="155"/>
      <c r="BR303" s="155"/>
      <c r="BS303" s="156"/>
      <c r="BT303" s="154"/>
      <c r="BU303" s="155"/>
      <c r="BV303" s="155"/>
      <c r="BW303" s="155"/>
      <c r="BX303" s="155"/>
      <c r="BY303" s="155"/>
      <c r="BZ303" s="155"/>
      <c r="CA303" s="155"/>
      <c r="CB303" s="155"/>
      <c r="CC303" s="155"/>
      <c r="CD303" s="155"/>
      <c r="CE303" s="155"/>
      <c r="CF303" s="155"/>
      <c r="CG303" s="155"/>
      <c r="CH303" s="155"/>
      <c r="CI303" s="155"/>
      <c r="CJ303" s="155"/>
      <c r="CK303" s="155"/>
      <c r="CL303" s="155"/>
      <c r="CM303" s="156"/>
    </row>
    <row r="304" spans="1:91" x14ac:dyDescent="0.3">
      <c r="A304" s="154" t="str">
        <f>IFERROR(INDEX(Lists!$J$1:$J$24,MATCH('Budget Mapping'!E304,Lists!$I$1:$I$24,0)),"")</f>
        <v/>
      </c>
      <c r="B304" s="155" t="str">
        <f>IFERROR(INDEX(Lists!$K$1:$K$24,MATCH('Budget Mapping'!E304,Lists!$I$1:$I$24,0)),"")</f>
        <v/>
      </c>
      <c r="C304" s="155"/>
      <c r="D304" s="155" t="str">
        <f>IFERROR(VLOOKUP(C304,'COA Mapping'!$A$1:$C$533,2,FALSE),"Unmapped")</f>
        <v>Unmapped</v>
      </c>
      <c r="E304" s="156" t="str">
        <f>IFERROR(VLOOKUP(C304,'COA Mapping'!$A$1:$C$533,3,FALSE),"Unmapped")</f>
        <v>Unmapped</v>
      </c>
      <c r="F304" s="157">
        <f t="shared" si="4"/>
        <v>0</v>
      </c>
      <c r="G304" s="154"/>
      <c r="H304" s="155"/>
      <c r="I304" s="155"/>
      <c r="J304" s="155"/>
      <c r="K304" s="156"/>
      <c r="L304" s="154"/>
      <c r="M304" s="155"/>
      <c r="N304" s="155"/>
      <c r="O304" s="155"/>
      <c r="P304" s="155"/>
      <c r="Q304" s="155"/>
      <c r="R304" s="155"/>
      <c r="S304" s="155"/>
      <c r="T304" s="155"/>
      <c r="U304" s="155"/>
      <c r="V304" s="155"/>
      <c r="W304" s="155"/>
      <c r="X304" s="155"/>
      <c r="Y304" s="155"/>
      <c r="Z304" s="155"/>
      <c r="AA304" s="155"/>
      <c r="AB304" s="155"/>
      <c r="AC304" s="155"/>
      <c r="AD304" s="155"/>
      <c r="AE304" s="156"/>
      <c r="AF304" s="154"/>
      <c r="AG304" s="155"/>
      <c r="AH304" s="155"/>
      <c r="AI304" s="155"/>
      <c r="AJ304" s="155"/>
      <c r="AK304" s="155"/>
      <c r="AL304" s="155"/>
      <c r="AM304" s="155"/>
      <c r="AN304" s="155"/>
      <c r="AO304" s="155"/>
      <c r="AP304" s="155"/>
      <c r="AQ304" s="155"/>
      <c r="AR304" s="155"/>
      <c r="AS304" s="155"/>
      <c r="AT304" s="155"/>
      <c r="AU304" s="155"/>
      <c r="AV304" s="155"/>
      <c r="AW304" s="155"/>
      <c r="AX304" s="155"/>
      <c r="AY304" s="156"/>
      <c r="AZ304" s="154"/>
      <c r="BA304" s="155"/>
      <c r="BB304" s="155"/>
      <c r="BC304" s="155"/>
      <c r="BD304" s="155"/>
      <c r="BE304" s="155"/>
      <c r="BF304" s="155"/>
      <c r="BG304" s="155"/>
      <c r="BH304" s="155"/>
      <c r="BI304" s="155"/>
      <c r="BJ304" s="155"/>
      <c r="BK304" s="155"/>
      <c r="BL304" s="155"/>
      <c r="BM304" s="155"/>
      <c r="BN304" s="155"/>
      <c r="BO304" s="155"/>
      <c r="BP304" s="155"/>
      <c r="BQ304" s="155"/>
      <c r="BR304" s="155"/>
      <c r="BS304" s="156"/>
      <c r="BT304" s="154"/>
      <c r="BU304" s="155"/>
      <c r="BV304" s="155"/>
      <c r="BW304" s="155"/>
      <c r="BX304" s="155"/>
      <c r="BY304" s="155"/>
      <c r="BZ304" s="155"/>
      <c r="CA304" s="155"/>
      <c r="CB304" s="155"/>
      <c r="CC304" s="155"/>
      <c r="CD304" s="155"/>
      <c r="CE304" s="155"/>
      <c r="CF304" s="155"/>
      <c r="CG304" s="155"/>
      <c r="CH304" s="155"/>
      <c r="CI304" s="155"/>
      <c r="CJ304" s="155"/>
      <c r="CK304" s="155"/>
      <c r="CL304" s="155"/>
      <c r="CM304" s="156"/>
    </row>
    <row r="305" spans="1:91" x14ac:dyDescent="0.3">
      <c r="A305" s="154" t="str">
        <f>IFERROR(INDEX(Lists!$J$1:$J$24,MATCH('Budget Mapping'!E305,Lists!$I$1:$I$24,0)),"")</f>
        <v/>
      </c>
      <c r="B305" s="155" t="str">
        <f>IFERROR(INDEX(Lists!$K$1:$K$24,MATCH('Budget Mapping'!E305,Lists!$I$1:$I$24,0)),"")</f>
        <v/>
      </c>
      <c r="C305" s="155"/>
      <c r="D305" s="155" t="str">
        <f>IFERROR(VLOOKUP(C305,'COA Mapping'!$A$1:$C$533,2,FALSE),"Unmapped")</f>
        <v>Unmapped</v>
      </c>
      <c r="E305" s="156" t="str">
        <f>IFERROR(VLOOKUP(C305,'COA Mapping'!$A$1:$C$533,3,FALSE),"Unmapped")</f>
        <v>Unmapped</v>
      </c>
      <c r="F305" s="157">
        <f t="shared" si="4"/>
        <v>0</v>
      </c>
      <c r="G305" s="154"/>
      <c r="H305" s="155"/>
      <c r="I305" s="155"/>
      <c r="J305" s="155"/>
      <c r="K305" s="156"/>
      <c r="L305" s="154"/>
      <c r="M305" s="155"/>
      <c r="N305" s="155"/>
      <c r="O305" s="155"/>
      <c r="P305" s="155"/>
      <c r="Q305" s="155"/>
      <c r="R305" s="155"/>
      <c r="S305" s="155"/>
      <c r="T305" s="155"/>
      <c r="U305" s="155"/>
      <c r="V305" s="155"/>
      <c r="W305" s="155"/>
      <c r="X305" s="155"/>
      <c r="Y305" s="155"/>
      <c r="Z305" s="155"/>
      <c r="AA305" s="155"/>
      <c r="AB305" s="155"/>
      <c r="AC305" s="155"/>
      <c r="AD305" s="155"/>
      <c r="AE305" s="156"/>
      <c r="AF305" s="154"/>
      <c r="AG305" s="155"/>
      <c r="AH305" s="155"/>
      <c r="AI305" s="155"/>
      <c r="AJ305" s="155"/>
      <c r="AK305" s="155"/>
      <c r="AL305" s="155"/>
      <c r="AM305" s="155"/>
      <c r="AN305" s="155"/>
      <c r="AO305" s="155"/>
      <c r="AP305" s="155"/>
      <c r="AQ305" s="155"/>
      <c r="AR305" s="155"/>
      <c r="AS305" s="155"/>
      <c r="AT305" s="155"/>
      <c r="AU305" s="155"/>
      <c r="AV305" s="155"/>
      <c r="AW305" s="155"/>
      <c r="AX305" s="155"/>
      <c r="AY305" s="156"/>
      <c r="AZ305" s="154"/>
      <c r="BA305" s="155"/>
      <c r="BB305" s="155"/>
      <c r="BC305" s="155"/>
      <c r="BD305" s="155"/>
      <c r="BE305" s="155"/>
      <c r="BF305" s="155"/>
      <c r="BG305" s="155"/>
      <c r="BH305" s="155"/>
      <c r="BI305" s="155"/>
      <c r="BJ305" s="155"/>
      <c r="BK305" s="155"/>
      <c r="BL305" s="155"/>
      <c r="BM305" s="155"/>
      <c r="BN305" s="155"/>
      <c r="BO305" s="155"/>
      <c r="BP305" s="155"/>
      <c r="BQ305" s="155"/>
      <c r="BR305" s="155"/>
      <c r="BS305" s="156"/>
      <c r="BT305" s="154"/>
      <c r="BU305" s="155"/>
      <c r="BV305" s="155"/>
      <c r="BW305" s="155"/>
      <c r="BX305" s="155"/>
      <c r="BY305" s="155"/>
      <c r="BZ305" s="155"/>
      <c r="CA305" s="155"/>
      <c r="CB305" s="155"/>
      <c r="CC305" s="155"/>
      <c r="CD305" s="155"/>
      <c r="CE305" s="155"/>
      <c r="CF305" s="155"/>
      <c r="CG305" s="155"/>
      <c r="CH305" s="155"/>
      <c r="CI305" s="155"/>
      <c r="CJ305" s="155"/>
      <c r="CK305" s="155"/>
      <c r="CL305" s="155"/>
      <c r="CM305" s="156"/>
    </row>
    <row r="306" spans="1:91" x14ac:dyDescent="0.3">
      <c r="A306" s="154" t="str">
        <f>IFERROR(INDEX(Lists!$J$1:$J$24,MATCH('Budget Mapping'!E306,Lists!$I$1:$I$24,0)),"")</f>
        <v/>
      </c>
      <c r="B306" s="155" t="str">
        <f>IFERROR(INDEX(Lists!$K$1:$K$24,MATCH('Budget Mapping'!E306,Lists!$I$1:$I$24,0)),"")</f>
        <v/>
      </c>
      <c r="C306" s="155"/>
      <c r="D306" s="155" t="str">
        <f>IFERROR(VLOOKUP(C306,'COA Mapping'!$A$1:$C$533,2,FALSE),"Unmapped")</f>
        <v>Unmapped</v>
      </c>
      <c r="E306" s="156" t="str">
        <f>IFERROR(VLOOKUP(C306,'COA Mapping'!$A$1:$C$533,3,FALSE),"Unmapped")</f>
        <v>Unmapped</v>
      </c>
      <c r="F306" s="157">
        <f t="shared" si="4"/>
        <v>0</v>
      </c>
      <c r="G306" s="154"/>
      <c r="H306" s="155"/>
      <c r="I306" s="155"/>
      <c r="J306" s="155"/>
      <c r="K306" s="156"/>
      <c r="L306" s="154"/>
      <c r="M306" s="155"/>
      <c r="N306" s="155"/>
      <c r="O306" s="155"/>
      <c r="P306" s="155"/>
      <c r="Q306" s="155"/>
      <c r="R306" s="155"/>
      <c r="S306" s="155"/>
      <c r="T306" s="155"/>
      <c r="U306" s="155"/>
      <c r="V306" s="155"/>
      <c r="W306" s="155"/>
      <c r="X306" s="155"/>
      <c r="Y306" s="155"/>
      <c r="Z306" s="155"/>
      <c r="AA306" s="155"/>
      <c r="AB306" s="155"/>
      <c r="AC306" s="155"/>
      <c r="AD306" s="155"/>
      <c r="AE306" s="156"/>
      <c r="AF306" s="154"/>
      <c r="AG306" s="155"/>
      <c r="AH306" s="155"/>
      <c r="AI306" s="155"/>
      <c r="AJ306" s="155"/>
      <c r="AK306" s="155"/>
      <c r="AL306" s="155"/>
      <c r="AM306" s="155"/>
      <c r="AN306" s="155"/>
      <c r="AO306" s="155"/>
      <c r="AP306" s="155"/>
      <c r="AQ306" s="155"/>
      <c r="AR306" s="155"/>
      <c r="AS306" s="155"/>
      <c r="AT306" s="155"/>
      <c r="AU306" s="155"/>
      <c r="AV306" s="155"/>
      <c r="AW306" s="155"/>
      <c r="AX306" s="155"/>
      <c r="AY306" s="156"/>
      <c r="AZ306" s="154"/>
      <c r="BA306" s="155"/>
      <c r="BB306" s="155"/>
      <c r="BC306" s="155"/>
      <c r="BD306" s="155"/>
      <c r="BE306" s="155"/>
      <c r="BF306" s="155"/>
      <c r="BG306" s="155"/>
      <c r="BH306" s="155"/>
      <c r="BI306" s="155"/>
      <c r="BJ306" s="155"/>
      <c r="BK306" s="155"/>
      <c r="BL306" s="155"/>
      <c r="BM306" s="155"/>
      <c r="BN306" s="155"/>
      <c r="BO306" s="155"/>
      <c r="BP306" s="155"/>
      <c r="BQ306" s="155"/>
      <c r="BR306" s="155"/>
      <c r="BS306" s="156"/>
      <c r="BT306" s="154"/>
      <c r="BU306" s="155"/>
      <c r="BV306" s="155"/>
      <c r="BW306" s="155"/>
      <c r="BX306" s="155"/>
      <c r="BY306" s="155"/>
      <c r="BZ306" s="155"/>
      <c r="CA306" s="155"/>
      <c r="CB306" s="155"/>
      <c r="CC306" s="155"/>
      <c r="CD306" s="155"/>
      <c r="CE306" s="155"/>
      <c r="CF306" s="155"/>
      <c r="CG306" s="155"/>
      <c r="CH306" s="155"/>
      <c r="CI306" s="155"/>
      <c r="CJ306" s="155"/>
      <c r="CK306" s="155"/>
      <c r="CL306" s="155"/>
      <c r="CM306" s="156"/>
    </row>
    <row r="307" spans="1:91" x14ac:dyDescent="0.3">
      <c r="A307" s="154" t="str">
        <f>IFERROR(INDEX(Lists!$J$1:$J$24,MATCH('Budget Mapping'!E307,Lists!$I$1:$I$24,0)),"")</f>
        <v/>
      </c>
      <c r="B307" s="155" t="str">
        <f>IFERROR(INDEX(Lists!$K$1:$K$24,MATCH('Budget Mapping'!E307,Lists!$I$1:$I$24,0)),"")</f>
        <v/>
      </c>
      <c r="C307" s="155"/>
      <c r="D307" s="155" t="str">
        <f>IFERROR(VLOOKUP(C307,'COA Mapping'!$A$1:$C$533,2,FALSE),"Unmapped")</f>
        <v>Unmapped</v>
      </c>
      <c r="E307" s="156" t="str">
        <f>IFERROR(VLOOKUP(C307,'COA Mapping'!$A$1:$C$533,3,FALSE),"Unmapped")</f>
        <v>Unmapped</v>
      </c>
      <c r="F307" s="157">
        <f t="shared" si="4"/>
        <v>0</v>
      </c>
      <c r="G307" s="154"/>
      <c r="H307" s="155"/>
      <c r="I307" s="155"/>
      <c r="J307" s="155"/>
      <c r="K307" s="156"/>
      <c r="L307" s="154"/>
      <c r="M307" s="155"/>
      <c r="N307" s="155"/>
      <c r="O307" s="155"/>
      <c r="P307" s="155"/>
      <c r="Q307" s="155"/>
      <c r="R307" s="155"/>
      <c r="S307" s="155"/>
      <c r="T307" s="155"/>
      <c r="U307" s="155"/>
      <c r="V307" s="155"/>
      <c r="W307" s="155"/>
      <c r="X307" s="155"/>
      <c r="Y307" s="155"/>
      <c r="Z307" s="155"/>
      <c r="AA307" s="155"/>
      <c r="AB307" s="155"/>
      <c r="AC307" s="155"/>
      <c r="AD307" s="155"/>
      <c r="AE307" s="156"/>
      <c r="AF307" s="154"/>
      <c r="AG307" s="155"/>
      <c r="AH307" s="155"/>
      <c r="AI307" s="155"/>
      <c r="AJ307" s="155"/>
      <c r="AK307" s="155"/>
      <c r="AL307" s="155"/>
      <c r="AM307" s="155"/>
      <c r="AN307" s="155"/>
      <c r="AO307" s="155"/>
      <c r="AP307" s="155"/>
      <c r="AQ307" s="155"/>
      <c r="AR307" s="155"/>
      <c r="AS307" s="155"/>
      <c r="AT307" s="155"/>
      <c r="AU307" s="155"/>
      <c r="AV307" s="155"/>
      <c r="AW307" s="155"/>
      <c r="AX307" s="155"/>
      <c r="AY307" s="156"/>
      <c r="AZ307" s="154"/>
      <c r="BA307" s="155"/>
      <c r="BB307" s="155"/>
      <c r="BC307" s="155"/>
      <c r="BD307" s="155"/>
      <c r="BE307" s="155"/>
      <c r="BF307" s="155"/>
      <c r="BG307" s="155"/>
      <c r="BH307" s="155"/>
      <c r="BI307" s="155"/>
      <c r="BJ307" s="155"/>
      <c r="BK307" s="155"/>
      <c r="BL307" s="155"/>
      <c r="BM307" s="155"/>
      <c r="BN307" s="155"/>
      <c r="BO307" s="155"/>
      <c r="BP307" s="155"/>
      <c r="BQ307" s="155"/>
      <c r="BR307" s="155"/>
      <c r="BS307" s="156"/>
      <c r="BT307" s="154"/>
      <c r="BU307" s="155"/>
      <c r="BV307" s="155"/>
      <c r="BW307" s="155"/>
      <c r="BX307" s="155"/>
      <c r="BY307" s="155"/>
      <c r="BZ307" s="155"/>
      <c r="CA307" s="155"/>
      <c r="CB307" s="155"/>
      <c r="CC307" s="155"/>
      <c r="CD307" s="155"/>
      <c r="CE307" s="155"/>
      <c r="CF307" s="155"/>
      <c r="CG307" s="155"/>
      <c r="CH307" s="155"/>
      <c r="CI307" s="155"/>
      <c r="CJ307" s="155"/>
      <c r="CK307" s="155"/>
      <c r="CL307" s="155"/>
      <c r="CM307" s="156"/>
    </row>
    <row r="308" spans="1:91" x14ac:dyDescent="0.3">
      <c r="A308" s="154" t="str">
        <f>IFERROR(INDEX(Lists!$J$1:$J$24,MATCH('Budget Mapping'!E308,Lists!$I$1:$I$24,0)),"")</f>
        <v/>
      </c>
      <c r="B308" s="155" t="str">
        <f>IFERROR(INDEX(Lists!$K$1:$K$24,MATCH('Budget Mapping'!E308,Lists!$I$1:$I$24,0)),"")</f>
        <v/>
      </c>
      <c r="C308" s="155"/>
      <c r="D308" s="155" t="str">
        <f>IFERROR(VLOOKUP(C308,'COA Mapping'!$A$1:$C$533,2,FALSE),"Unmapped")</f>
        <v>Unmapped</v>
      </c>
      <c r="E308" s="156" t="str">
        <f>IFERROR(VLOOKUP(C308,'COA Mapping'!$A$1:$C$533,3,FALSE),"Unmapped")</f>
        <v>Unmapped</v>
      </c>
      <c r="F308" s="157">
        <f t="shared" si="4"/>
        <v>0</v>
      </c>
      <c r="G308" s="154"/>
      <c r="H308" s="155"/>
      <c r="I308" s="155"/>
      <c r="J308" s="155"/>
      <c r="K308" s="156"/>
      <c r="L308" s="154"/>
      <c r="M308" s="155"/>
      <c r="N308" s="155"/>
      <c r="O308" s="155"/>
      <c r="P308" s="155"/>
      <c r="Q308" s="155"/>
      <c r="R308" s="155"/>
      <c r="S308" s="155"/>
      <c r="T308" s="155"/>
      <c r="U308" s="155"/>
      <c r="V308" s="155"/>
      <c r="W308" s="155"/>
      <c r="X308" s="155"/>
      <c r="Y308" s="155"/>
      <c r="Z308" s="155"/>
      <c r="AA308" s="155"/>
      <c r="AB308" s="155"/>
      <c r="AC308" s="155"/>
      <c r="AD308" s="155"/>
      <c r="AE308" s="156"/>
      <c r="AF308" s="154"/>
      <c r="AG308" s="155"/>
      <c r="AH308" s="155"/>
      <c r="AI308" s="155"/>
      <c r="AJ308" s="155"/>
      <c r="AK308" s="155"/>
      <c r="AL308" s="155"/>
      <c r="AM308" s="155"/>
      <c r="AN308" s="155"/>
      <c r="AO308" s="155"/>
      <c r="AP308" s="155"/>
      <c r="AQ308" s="155"/>
      <c r="AR308" s="155"/>
      <c r="AS308" s="155"/>
      <c r="AT308" s="155"/>
      <c r="AU308" s="155"/>
      <c r="AV308" s="155"/>
      <c r="AW308" s="155"/>
      <c r="AX308" s="155"/>
      <c r="AY308" s="156"/>
      <c r="AZ308" s="154"/>
      <c r="BA308" s="155"/>
      <c r="BB308" s="155"/>
      <c r="BC308" s="155"/>
      <c r="BD308" s="155"/>
      <c r="BE308" s="155"/>
      <c r="BF308" s="155"/>
      <c r="BG308" s="155"/>
      <c r="BH308" s="155"/>
      <c r="BI308" s="155"/>
      <c r="BJ308" s="155"/>
      <c r="BK308" s="155"/>
      <c r="BL308" s="155"/>
      <c r="BM308" s="155"/>
      <c r="BN308" s="155"/>
      <c r="BO308" s="155"/>
      <c r="BP308" s="155"/>
      <c r="BQ308" s="155"/>
      <c r="BR308" s="155"/>
      <c r="BS308" s="156"/>
      <c r="BT308" s="154"/>
      <c r="BU308" s="155"/>
      <c r="BV308" s="155"/>
      <c r="BW308" s="155"/>
      <c r="BX308" s="155"/>
      <c r="BY308" s="155"/>
      <c r="BZ308" s="155"/>
      <c r="CA308" s="155"/>
      <c r="CB308" s="155"/>
      <c r="CC308" s="155"/>
      <c r="CD308" s="155"/>
      <c r="CE308" s="155"/>
      <c r="CF308" s="155"/>
      <c r="CG308" s="155"/>
      <c r="CH308" s="155"/>
      <c r="CI308" s="155"/>
      <c r="CJ308" s="155"/>
      <c r="CK308" s="155"/>
      <c r="CL308" s="155"/>
      <c r="CM308" s="156"/>
    </row>
    <row r="309" spans="1:91" x14ac:dyDescent="0.3">
      <c r="A309" s="154" t="str">
        <f>IFERROR(INDEX(Lists!$J$1:$J$24,MATCH('Budget Mapping'!E309,Lists!$I$1:$I$24,0)),"")</f>
        <v/>
      </c>
      <c r="B309" s="155" t="str">
        <f>IFERROR(INDEX(Lists!$K$1:$K$24,MATCH('Budget Mapping'!E309,Lists!$I$1:$I$24,0)),"")</f>
        <v/>
      </c>
      <c r="C309" s="155"/>
      <c r="D309" s="155" t="str">
        <f>IFERROR(VLOOKUP(C309,'COA Mapping'!$A$1:$C$533,2,FALSE),"Unmapped")</f>
        <v>Unmapped</v>
      </c>
      <c r="E309" s="156" t="str">
        <f>IFERROR(VLOOKUP(C309,'COA Mapping'!$A$1:$C$533,3,FALSE),"Unmapped")</f>
        <v>Unmapped</v>
      </c>
      <c r="F309" s="157">
        <f t="shared" si="4"/>
        <v>0</v>
      </c>
      <c r="G309" s="154"/>
      <c r="H309" s="155"/>
      <c r="I309" s="155"/>
      <c r="J309" s="155"/>
      <c r="K309" s="156"/>
      <c r="L309" s="154"/>
      <c r="M309" s="155"/>
      <c r="N309" s="155"/>
      <c r="O309" s="155"/>
      <c r="P309" s="155"/>
      <c r="Q309" s="155"/>
      <c r="R309" s="155"/>
      <c r="S309" s="155"/>
      <c r="T309" s="155"/>
      <c r="U309" s="155"/>
      <c r="V309" s="155"/>
      <c r="W309" s="155"/>
      <c r="X309" s="155"/>
      <c r="Y309" s="155"/>
      <c r="Z309" s="155"/>
      <c r="AA309" s="155"/>
      <c r="AB309" s="155"/>
      <c r="AC309" s="155"/>
      <c r="AD309" s="155"/>
      <c r="AE309" s="156"/>
      <c r="AF309" s="154"/>
      <c r="AG309" s="155"/>
      <c r="AH309" s="155"/>
      <c r="AI309" s="155"/>
      <c r="AJ309" s="155"/>
      <c r="AK309" s="155"/>
      <c r="AL309" s="155"/>
      <c r="AM309" s="155"/>
      <c r="AN309" s="155"/>
      <c r="AO309" s="155"/>
      <c r="AP309" s="155"/>
      <c r="AQ309" s="155"/>
      <c r="AR309" s="155"/>
      <c r="AS309" s="155"/>
      <c r="AT309" s="155"/>
      <c r="AU309" s="155"/>
      <c r="AV309" s="155"/>
      <c r="AW309" s="155"/>
      <c r="AX309" s="155"/>
      <c r="AY309" s="156"/>
      <c r="AZ309" s="154"/>
      <c r="BA309" s="155"/>
      <c r="BB309" s="155"/>
      <c r="BC309" s="155"/>
      <c r="BD309" s="155"/>
      <c r="BE309" s="155"/>
      <c r="BF309" s="155"/>
      <c r="BG309" s="155"/>
      <c r="BH309" s="155"/>
      <c r="BI309" s="155"/>
      <c r="BJ309" s="155"/>
      <c r="BK309" s="155"/>
      <c r="BL309" s="155"/>
      <c r="BM309" s="155"/>
      <c r="BN309" s="155"/>
      <c r="BO309" s="155"/>
      <c r="BP309" s="155"/>
      <c r="BQ309" s="155"/>
      <c r="BR309" s="155"/>
      <c r="BS309" s="156"/>
      <c r="BT309" s="154"/>
      <c r="BU309" s="155"/>
      <c r="BV309" s="155"/>
      <c r="BW309" s="155"/>
      <c r="BX309" s="155"/>
      <c r="BY309" s="155"/>
      <c r="BZ309" s="155"/>
      <c r="CA309" s="155"/>
      <c r="CB309" s="155"/>
      <c r="CC309" s="155"/>
      <c r="CD309" s="155"/>
      <c r="CE309" s="155"/>
      <c r="CF309" s="155"/>
      <c r="CG309" s="155"/>
      <c r="CH309" s="155"/>
      <c r="CI309" s="155"/>
      <c r="CJ309" s="155"/>
      <c r="CK309" s="155"/>
      <c r="CL309" s="155"/>
      <c r="CM309" s="156"/>
    </row>
    <row r="310" spans="1:91" x14ac:dyDescent="0.3">
      <c r="A310" s="154" t="str">
        <f>IFERROR(INDEX(Lists!$J$1:$J$24,MATCH('Budget Mapping'!E310,Lists!$I$1:$I$24,0)),"")</f>
        <v/>
      </c>
      <c r="B310" s="155" t="str">
        <f>IFERROR(INDEX(Lists!$K$1:$K$24,MATCH('Budget Mapping'!E310,Lists!$I$1:$I$24,0)),"")</f>
        <v/>
      </c>
      <c r="C310" s="155"/>
      <c r="D310" s="155" t="str">
        <f>IFERROR(VLOOKUP(C310,'COA Mapping'!$A$1:$C$533,2,FALSE),"Unmapped")</f>
        <v>Unmapped</v>
      </c>
      <c r="E310" s="156" t="str">
        <f>IFERROR(VLOOKUP(C310,'COA Mapping'!$A$1:$C$533,3,FALSE),"Unmapped")</f>
        <v>Unmapped</v>
      </c>
      <c r="F310" s="157">
        <f t="shared" si="4"/>
        <v>0</v>
      </c>
      <c r="G310" s="154"/>
      <c r="H310" s="155"/>
      <c r="I310" s="155"/>
      <c r="J310" s="155"/>
      <c r="K310" s="156"/>
      <c r="L310" s="154"/>
      <c r="M310" s="155"/>
      <c r="N310" s="155"/>
      <c r="O310" s="155"/>
      <c r="P310" s="155"/>
      <c r="Q310" s="155"/>
      <c r="R310" s="155"/>
      <c r="S310" s="155"/>
      <c r="T310" s="155"/>
      <c r="U310" s="155"/>
      <c r="V310" s="155"/>
      <c r="W310" s="155"/>
      <c r="X310" s="155"/>
      <c r="Y310" s="155"/>
      <c r="Z310" s="155"/>
      <c r="AA310" s="155"/>
      <c r="AB310" s="155"/>
      <c r="AC310" s="155"/>
      <c r="AD310" s="155"/>
      <c r="AE310" s="156"/>
      <c r="AF310" s="154"/>
      <c r="AG310" s="155"/>
      <c r="AH310" s="155"/>
      <c r="AI310" s="155"/>
      <c r="AJ310" s="155"/>
      <c r="AK310" s="155"/>
      <c r="AL310" s="155"/>
      <c r="AM310" s="155"/>
      <c r="AN310" s="155"/>
      <c r="AO310" s="155"/>
      <c r="AP310" s="155"/>
      <c r="AQ310" s="155"/>
      <c r="AR310" s="155"/>
      <c r="AS310" s="155"/>
      <c r="AT310" s="155"/>
      <c r="AU310" s="155"/>
      <c r="AV310" s="155"/>
      <c r="AW310" s="155"/>
      <c r="AX310" s="155"/>
      <c r="AY310" s="156"/>
      <c r="AZ310" s="154"/>
      <c r="BA310" s="155"/>
      <c r="BB310" s="155"/>
      <c r="BC310" s="155"/>
      <c r="BD310" s="155"/>
      <c r="BE310" s="155"/>
      <c r="BF310" s="155"/>
      <c r="BG310" s="155"/>
      <c r="BH310" s="155"/>
      <c r="BI310" s="155"/>
      <c r="BJ310" s="155"/>
      <c r="BK310" s="155"/>
      <c r="BL310" s="155"/>
      <c r="BM310" s="155"/>
      <c r="BN310" s="155"/>
      <c r="BO310" s="155"/>
      <c r="BP310" s="155"/>
      <c r="BQ310" s="155"/>
      <c r="BR310" s="155"/>
      <c r="BS310" s="156"/>
      <c r="BT310" s="154"/>
      <c r="BU310" s="155"/>
      <c r="BV310" s="155"/>
      <c r="BW310" s="155"/>
      <c r="BX310" s="155"/>
      <c r="BY310" s="155"/>
      <c r="BZ310" s="155"/>
      <c r="CA310" s="155"/>
      <c r="CB310" s="155"/>
      <c r="CC310" s="155"/>
      <c r="CD310" s="155"/>
      <c r="CE310" s="155"/>
      <c r="CF310" s="155"/>
      <c r="CG310" s="155"/>
      <c r="CH310" s="155"/>
      <c r="CI310" s="155"/>
      <c r="CJ310" s="155"/>
      <c r="CK310" s="155"/>
      <c r="CL310" s="155"/>
      <c r="CM310" s="156"/>
    </row>
    <row r="311" spans="1:91" x14ac:dyDescent="0.3">
      <c r="A311" s="154" t="str">
        <f>IFERROR(INDEX(Lists!$J$1:$J$24,MATCH('Budget Mapping'!E311,Lists!$I$1:$I$24,0)),"")</f>
        <v/>
      </c>
      <c r="B311" s="155" t="str">
        <f>IFERROR(INDEX(Lists!$K$1:$K$24,MATCH('Budget Mapping'!E311,Lists!$I$1:$I$24,0)),"")</f>
        <v/>
      </c>
      <c r="C311" s="155"/>
      <c r="D311" s="155" t="str">
        <f>IFERROR(VLOOKUP(C311,'COA Mapping'!$A$1:$C$533,2,FALSE),"Unmapped")</f>
        <v>Unmapped</v>
      </c>
      <c r="E311" s="156" t="str">
        <f>IFERROR(VLOOKUP(C311,'COA Mapping'!$A$1:$C$533,3,FALSE),"Unmapped")</f>
        <v>Unmapped</v>
      </c>
      <c r="F311" s="157">
        <f t="shared" si="4"/>
        <v>0</v>
      </c>
      <c r="G311" s="154"/>
      <c r="H311" s="155"/>
      <c r="I311" s="155"/>
      <c r="J311" s="155"/>
      <c r="K311" s="156"/>
      <c r="L311" s="154"/>
      <c r="M311" s="155"/>
      <c r="N311" s="155"/>
      <c r="O311" s="155"/>
      <c r="P311" s="155"/>
      <c r="Q311" s="155"/>
      <c r="R311" s="155"/>
      <c r="S311" s="155"/>
      <c r="T311" s="155"/>
      <c r="U311" s="155"/>
      <c r="V311" s="155"/>
      <c r="W311" s="155"/>
      <c r="X311" s="155"/>
      <c r="Y311" s="155"/>
      <c r="Z311" s="155"/>
      <c r="AA311" s="155"/>
      <c r="AB311" s="155"/>
      <c r="AC311" s="155"/>
      <c r="AD311" s="155"/>
      <c r="AE311" s="156"/>
      <c r="AF311" s="154"/>
      <c r="AG311" s="155"/>
      <c r="AH311" s="155"/>
      <c r="AI311" s="155"/>
      <c r="AJ311" s="155"/>
      <c r="AK311" s="155"/>
      <c r="AL311" s="155"/>
      <c r="AM311" s="155"/>
      <c r="AN311" s="155"/>
      <c r="AO311" s="155"/>
      <c r="AP311" s="155"/>
      <c r="AQ311" s="155"/>
      <c r="AR311" s="155"/>
      <c r="AS311" s="155"/>
      <c r="AT311" s="155"/>
      <c r="AU311" s="155"/>
      <c r="AV311" s="155"/>
      <c r="AW311" s="155"/>
      <c r="AX311" s="155"/>
      <c r="AY311" s="156"/>
      <c r="AZ311" s="154"/>
      <c r="BA311" s="155"/>
      <c r="BB311" s="155"/>
      <c r="BC311" s="155"/>
      <c r="BD311" s="155"/>
      <c r="BE311" s="155"/>
      <c r="BF311" s="155"/>
      <c r="BG311" s="155"/>
      <c r="BH311" s="155"/>
      <c r="BI311" s="155"/>
      <c r="BJ311" s="155"/>
      <c r="BK311" s="155"/>
      <c r="BL311" s="155"/>
      <c r="BM311" s="155"/>
      <c r="BN311" s="155"/>
      <c r="BO311" s="155"/>
      <c r="BP311" s="155"/>
      <c r="BQ311" s="155"/>
      <c r="BR311" s="155"/>
      <c r="BS311" s="156"/>
      <c r="BT311" s="154"/>
      <c r="BU311" s="155"/>
      <c r="BV311" s="155"/>
      <c r="BW311" s="155"/>
      <c r="BX311" s="155"/>
      <c r="BY311" s="155"/>
      <c r="BZ311" s="155"/>
      <c r="CA311" s="155"/>
      <c r="CB311" s="155"/>
      <c r="CC311" s="155"/>
      <c r="CD311" s="155"/>
      <c r="CE311" s="155"/>
      <c r="CF311" s="155"/>
      <c r="CG311" s="155"/>
      <c r="CH311" s="155"/>
      <c r="CI311" s="155"/>
      <c r="CJ311" s="155"/>
      <c r="CK311" s="155"/>
      <c r="CL311" s="155"/>
      <c r="CM311" s="156"/>
    </row>
    <row r="312" spans="1:91" x14ac:dyDescent="0.3">
      <c r="A312" s="154" t="str">
        <f>IFERROR(INDEX(Lists!$J$1:$J$24,MATCH('Budget Mapping'!E312,Lists!$I$1:$I$24,0)),"")</f>
        <v/>
      </c>
      <c r="B312" s="155" t="str">
        <f>IFERROR(INDEX(Lists!$K$1:$K$24,MATCH('Budget Mapping'!E312,Lists!$I$1:$I$24,0)),"")</f>
        <v/>
      </c>
      <c r="C312" s="155"/>
      <c r="D312" s="155" t="str">
        <f>IFERROR(VLOOKUP(C312,'COA Mapping'!$A$1:$C$533,2,FALSE),"Unmapped")</f>
        <v>Unmapped</v>
      </c>
      <c r="E312" s="156" t="str">
        <f>IFERROR(VLOOKUP(C312,'COA Mapping'!$A$1:$C$533,3,FALSE),"Unmapped")</f>
        <v>Unmapped</v>
      </c>
      <c r="F312" s="157">
        <f t="shared" si="4"/>
        <v>0</v>
      </c>
      <c r="G312" s="154"/>
      <c r="H312" s="155"/>
      <c r="I312" s="155"/>
      <c r="J312" s="155"/>
      <c r="K312" s="156"/>
      <c r="L312" s="154"/>
      <c r="M312" s="155"/>
      <c r="N312" s="155"/>
      <c r="O312" s="155"/>
      <c r="P312" s="155"/>
      <c r="Q312" s="155"/>
      <c r="R312" s="155"/>
      <c r="S312" s="155"/>
      <c r="T312" s="155"/>
      <c r="U312" s="155"/>
      <c r="V312" s="155"/>
      <c r="W312" s="155"/>
      <c r="X312" s="155"/>
      <c r="Y312" s="155"/>
      <c r="Z312" s="155"/>
      <c r="AA312" s="155"/>
      <c r="AB312" s="155"/>
      <c r="AC312" s="155"/>
      <c r="AD312" s="155"/>
      <c r="AE312" s="156"/>
      <c r="AF312" s="154"/>
      <c r="AG312" s="155"/>
      <c r="AH312" s="155"/>
      <c r="AI312" s="155"/>
      <c r="AJ312" s="155"/>
      <c r="AK312" s="155"/>
      <c r="AL312" s="155"/>
      <c r="AM312" s="155"/>
      <c r="AN312" s="155"/>
      <c r="AO312" s="155"/>
      <c r="AP312" s="155"/>
      <c r="AQ312" s="155"/>
      <c r="AR312" s="155"/>
      <c r="AS312" s="155"/>
      <c r="AT312" s="155"/>
      <c r="AU312" s="155"/>
      <c r="AV312" s="155"/>
      <c r="AW312" s="155"/>
      <c r="AX312" s="155"/>
      <c r="AY312" s="156"/>
      <c r="AZ312" s="154"/>
      <c r="BA312" s="155"/>
      <c r="BB312" s="155"/>
      <c r="BC312" s="155"/>
      <c r="BD312" s="155"/>
      <c r="BE312" s="155"/>
      <c r="BF312" s="155"/>
      <c r="BG312" s="155"/>
      <c r="BH312" s="155"/>
      <c r="BI312" s="155"/>
      <c r="BJ312" s="155"/>
      <c r="BK312" s="155"/>
      <c r="BL312" s="155"/>
      <c r="BM312" s="155"/>
      <c r="BN312" s="155"/>
      <c r="BO312" s="155"/>
      <c r="BP312" s="155"/>
      <c r="BQ312" s="155"/>
      <c r="BR312" s="155"/>
      <c r="BS312" s="156"/>
      <c r="BT312" s="154"/>
      <c r="BU312" s="155"/>
      <c r="BV312" s="155"/>
      <c r="BW312" s="155"/>
      <c r="BX312" s="155"/>
      <c r="BY312" s="155"/>
      <c r="BZ312" s="155"/>
      <c r="CA312" s="155"/>
      <c r="CB312" s="155"/>
      <c r="CC312" s="155"/>
      <c r="CD312" s="155"/>
      <c r="CE312" s="155"/>
      <c r="CF312" s="155"/>
      <c r="CG312" s="155"/>
      <c r="CH312" s="155"/>
      <c r="CI312" s="155"/>
      <c r="CJ312" s="155"/>
      <c r="CK312" s="155"/>
      <c r="CL312" s="155"/>
      <c r="CM312" s="156"/>
    </row>
    <row r="313" spans="1:91" x14ac:dyDescent="0.3">
      <c r="A313" s="154" t="str">
        <f>IFERROR(INDEX(Lists!$J$1:$J$24,MATCH('Budget Mapping'!E313,Lists!$I$1:$I$24,0)),"")</f>
        <v/>
      </c>
      <c r="B313" s="155" t="str">
        <f>IFERROR(INDEX(Lists!$K$1:$K$24,MATCH('Budget Mapping'!E313,Lists!$I$1:$I$24,0)),"")</f>
        <v/>
      </c>
      <c r="C313" s="155"/>
      <c r="D313" s="155" t="str">
        <f>IFERROR(VLOOKUP(C313,'COA Mapping'!$A$1:$C$533,2,FALSE),"Unmapped")</f>
        <v>Unmapped</v>
      </c>
      <c r="E313" s="156" t="str">
        <f>IFERROR(VLOOKUP(C313,'COA Mapping'!$A$1:$C$533,3,FALSE),"Unmapped")</f>
        <v>Unmapped</v>
      </c>
      <c r="F313" s="157">
        <f t="shared" si="4"/>
        <v>0</v>
      </c>
      <c r="G313" s="154"/>
      <c r="H313" s="155"/>
      <c r="I313" s="155"/>
      <c r="J313" s="155"/>
      <c r="K313" s="156"/>
      <c r="L313" s="154"/>
      <c r="M313" s="155"/>
      <c r="N313" s="155"/>
      <c r="O313" s="155"/>
      <c r="P313" s="155"/>
      <c r="Q313" s="155"/>
      <c r="R313" s="155"/>
      <c r="S313" s="155"/>
      <c r="T313" s="155"/>
      <c r="U313" s="155"/>
      <c r="V313" s="155"/>
      <c r="W313" s="155"/>
      <c r="X313" s="155"/>
      <c r="Y313" s="155"/>
      <c r="Z313" s="155"/>
      <c r="AA313" s="155"/>
      <c r="AB313" s="155"/>
      <c r="AC313" s="155"/>
      <c r="AD313" s="155"/>
      <c r="AE313" s="156"/>
      <c r="AF313" s="154"/>
      <c r="AG313" s="155"/>
      <c r="AH313" s="155"/>
      <c r="AI313" s="155"/>
      <c r="AJ313" s="155"/>
      <c r="AK313" s="155"/>
      <c r="AL313" s="155"/>
      <c r="AM313" s="155"/>
      <c r="AN313" s="155"/>
      <c r="AO313" s="155"/>
      <c r="AP313" s="155"/>
      <c r="AQ313" s="155"/>
      <c r="AR313" s="155"/>
      <c r="AS313" s="155"/>
      <c r="AT313" s="155"/>
      <c r="AU313" s="155"/>
      <c r="AV313" s="155"/>
      <c r="AW313" s="155"/>
      <c r="AX313" s="155"/>
      <c r="AY313" s="156"/>
      <c r="AZ313" s="154"/>
      <c r="BA313" s="155"/>
      <c r="BB313" s="155"/>
      <c r="BC313" s="155"/>
      <c r="BD313" s="155"/>
      <c r="BE313" s="155"/>
      <c r="BF313" s="155"/>
      <c r="BG313" s="155"/>
      <c r="BH313" s="155"/>
      <c r="BI313" s="155"/>
      <c r="BJ313" s="155"/>
      <c r="BK313" s="155"/>
      <c r="BL313" s="155"/>
      <c r="BM313" s="155"/>
      <c r="BN313" s="155"/>
      <c r="BO313" s="155"/>
      <c r="BP313" s="155"/>
      <c r="BQ313" s="155"/>
      <c r="BR313" s="155"/>
      <c r="BS313" s="156"/>
      <c r="BT313" s="154"/>
      <c r="BU313" s="155"/>
      <c r="BV313" s="155"/>
      <c r="BW313" s="155"/>
      <c r="BX313" s="155"/>
      <c r="BY313" s="155"/>
      <c r="BZ313" s="155"/>
      <c r="CA313" s="155"/>
      <c r="CB313" s="155"/>
      <c r="CC313" s="155"/>
      <c r="CD313" s="155"/>
      <c r="CE313" s="155"/>
      <c r="CF313" s="155"/>
      <c r="CG313" s="155"/>
      <c r="CH313" s="155"/>
      <c r="CI313" s="155"/>
      <c r="CJ313" s="155"/>
      <c r="CK313" s="155"/>
      <c r="CL313" s="155"/>
      <c r="CM313" s="156"/>
    </row>
    <row r="314" spans="1:91" x14ac:dyDescent="0.3">
      <c r="A314" s="154" t="str">
        <f>IFERROR(INDEX(Lists!$J$1:$J$24,MATCH('Budget Mapping'!E314,Lists!$I$1:$I$24,0)),"")</f>
        <v/>
      </c>
      <c r="B314" s="155" t="str">
        <f>IFERROR(INDEX(Lists!$K$1:$K$24,MATCH('Budget Mapping'!E314,Lists!$I$1:$I$24,0)),"")</f>
        <v/>
      </c>
      <c r="C314" s="155"/>
      <c r="D314" s="155" t="str">
        <f>IFERROR(VLOOKUP(C314,'COA Mapping'!$A$1:$C$533,2,FALSE),"Unmapped")</f>
        <v>Unmapped</v>
      </c>
      <c r="E314" s="156" t="str">
        <f>IFERROR(VLOOKUP(C314,'COA Mapping'!$A$1:$C$533,3,FALSE),"Unmapped")</f>
        <v>Unmapped</v>
      </c>
      <c r="F314" s="157">
        <f t="shared" si="4"/>
        <v>0</v>
      </c>
      <c r="G314" s="154"/>
      <c r="H314" s="155"/>
      <c r="I314" s="155"/>
      <c r="J314" s="155"/>
      <c r="K314" s="156"/>
      <c r="L314" s="154"/>
      <c r="M314" s="155"/>
      <c r="N314" s="155"/>
      <c r="O314" s="155"/>
      <c r="P314" s="155"/>
      <c r="Q314" s="155"/>
      <c r="R314" s="155"/>
      <c r="S314" s="155"/>
      <c r="T314" s="155"/>
      <c r="U314" s="155"/>
      <c r="V314" s="155"/>
      <c r="W314" s="155"/>
      <c r="X314" s="155"/>
      <c r="Y314" s="155"/>
      <c r="Z314" s="155"/>
      <c r="AA314" s="155"/>
      <c r="AB314" s="155"/>
      <c r="AC314" s="155"/>
      <c r="AD314" s="155"/>
      <c r="AE314" s="156"/>
      <c r="AF314" s="154"/>
      <c r="AG314" s="155"/>
      <c r="AH314" s="155"/>
      <c r="AI314" s="155"/>
      <c r="AJ314" s="155"/>
      <c r="AK314" s="155"/>
      <c r="AL314" s="155"/>
      <c r="AM314" s="155"/>
      <c r="AN314" s="155"/>
      <c r="AO314" s="155"/>
      <c r="AP314" s="155"/>
      <c r="AQ314" s="155"/>
      <c r="AR314" s="155"/>
      <c r="AS314" s="155"/>
      <c r="AT314" s="155"/>
      <c r="AU314" s="155"/>
      <c r="AV314" s="155"/>
      <c r="AW314" s="155"/>
      <c r="AX314" s="155"/>
      <c r="AY314" s="156"/>
      <c r="AZ314" s="154"/>
      <c r="BA314" s="155"/>
      <c r="BB314" s="155"/>
      <c r="BC314" s="155"/>
      <c r="BD314" s="155"/>
      <c r="BE314" s="155"/>
      <c r="BF314" s="155"/>
      <c r="BG314" s="155"/>
      <c r="BH314" s="155"/>
      <c r="BI314" s="155"/>
      <c r="BJ314" s="155"/>
      <c r="BK314" s="155"/>
      <c r="BL314" s="155"/>
      <c r="BM314" s="155"/>
      <c r="BN314" s="155"/>
      <c r="BO314" s="155"/>
      <c r="BP314" s="155"/>
      <c r="BQ314" s="155"/>
      <c r="BR314" s="155"/>
      <c r="BS314" s="156"/>
      <c r="BT314" s="154"/>
      <c r="BU314" s="155"/>
      <c r="BV314" s="155"/>
      <c r="BW314" s="155"/>
      <c r="BX314" s="155"/>
      <c r="BY314" s="155"/>
      <c r="BZ314" s="155"/>
      <c r="CA314" s="155"/>
      <c r="CB314" s="155"/>
      <c r="CC314" s="155"/>
      <c r="CD314" s="155"/>
      <c r="CE314" s="155"/>
      <c r="CF314" s="155"/>
      <c r="CG314" s="155"/>
      <c r="CH314" s="155"/>
      <c r="CI314" s="155"/>
      <c r="CJ314" s="155"/>
      <c r="CK314" s="155"/>
      <c r="CL314" s="155"/>
      <c r="CM314" s="156"/>
    </row>
    <row r="315" spans="1:91" x14ac:dyDescent="0.3">
      <c r="A315" s="154" t="str">
        <f>IFERROR(INDEX(Lists!$J$1:$J$24,MATCH('Budget Mapping'!E315,Lists!$I$1:$I$24,0)),"")</f>
        <v/>
      </c>
      <c r="B315" s="155" t="str">
        <f>IFERROR(INDEX(Lists!$K$1:$K$24,MATCH('Budget Mapping'!E315,Lists!$I$1:$I$24,0)),"")</f>
        <v/>
      </c>
      <c r="C315" s="155"/>
      <c r="D315" s="155" t="str">
        <f>IFERROR(VLOOKUP(C315,'COA Mapping'!$A$1:$C$533,2,FALSE),"Unmapped")</f>
        <v>Unmapped</v>
      </c>
      <c r="E315" s="156" t="str">
        <f>IFERROR(VLOOKUP(C315,'COA Mapping'!$A$1:$C$533,3,FALSE),"Unmapped")</f>
        <v>Unmapped</v>
      </c>
      <c r="F315" s="157">
        <f t="shared" si="4"/>
        <v>0</v>
      </c>
      <c r="G315" s="154"/>
      <c r="H315" s="155"/>
      <c r="I315" s="155"/>
      <c r="J315" s="155"/>
      <c r="K315" s="156"/>
      <c r="L315" s="154"/>
      <c r="M315" s="155"/>
      <c r="N315" s="155"/>
      <c r="O315" s="155"/>
      <c r="P315" s="155"/>
      <c r="Q315" s="155"/>
      <c r="R315" s="155"/>
      <c r="S315" s="155"/>
      <c r="T315" s="155"/>
      <c r="U315" s="155"/>
      <c r="V315" s="155"/>
      <c r="W315" s="155"/>
      <c r="X315" s="155"/>
      <c r="Y315" s="155"/>
      <c r="Z315" s="155"/>
      <c r="AA315" s="155"/>
      <c r="AB315" s="155"/>
      <c r="AC315" s="155"/>
      <c r="AD315" s="155"/>
      <c r="AE315" s="156"/>
      <c r="AF315" s="154"/>
      <c r="AG315" s="155"/>
      <c r="AH315" s="155"/>
      <c r="AI315" s="155"/>
      <c r="AJ315" s="155"/>
      <c r="AK315" s="155"/>
      <c r="AL315" s="155"/>
      <c r="AM315" s="155"/>
      <c r="AN315" s="155"/>
      <c r="AO315" s="155"/>
      <c r="AP315" s="155"/>
      <c r="AQ315" s="155"/>
      <c r="AR315" s="155"/>
      <c r="AS315" s="155"/>
      <c r="AT315" s="155"/>
      <c r="AU315" s="155"/>
      <c r="AV315" s="155"/>
      <c r="AW315" s="155"/>
      <c r="AX315" s="155"/>
      <c r="AY315" s="156"/>
      <c r="AZ315" s="154"/>
      <c r="BA315" s="155"/>
      <c r="BB315" s="155"/>
      <c r="BC315" s="155"/>
      <c r="BD315" s="155"/>
      <c r="BE315" s="155"/>
      <c r="BF315" s="155"/>
      <c r="BG315" s="155"/>
      <c r="BH315" s="155"/>
      <c r="BI315" s="155"/>
      <c r="BJ315" s="155"/>
      <c r="BK315" s="155"/>
      <c r="BL315" s="155"/>
      <c r="BM315" s="155"/>
      <c r="BN315" s="155"/>
      <c r="BO315" s="155"/>
      <c r="BP315" s="155"/>
      <c r="BQ315" s="155"/>
      <c r="BR315" s="155"/>
      <c r="BS315" s="156"/>
      <c r="BT315" s="154"/>
      <c r="BU315" s="155"/>
      <c r="BV315" s="155"/>
      <c r="BW315" s="155"/>
      <c r="BX315" s="155"/>
      <c r="BY315" s="155"/>
      <c r="BZ315" s="155"/>
      <c r="CA315" s="155"/>
      <c r="CB315" s="155"/>
      <c r="CC315" s="155"/>
      <c r="CD315" s="155"/>
      <c r="CE315" s="155"/>
      <c r="CF315" s="155"/>
      <c r="CG315" s="155"/>
      <c r="CH315" s="155"/>
      <c r="CI315" s="155"/>
      <c r="CJ315" s="155"/>
      <c r="CK315" s="155"/>
      <c r="CL315" s="155"/>
      <c r="CM315" s="156"/>
    </row>
    <row r="316" spans="1:91" x14ac:dyDescent="0.3">
      <c r="A316" s="154" t="str">
        <f>IFERROR(INDEX(Lists!$J$1:$J$24,MATCH('Budget Mapping'!E316,Lists!$I$1:$I$24,0)),"")</f>
        <v/>
      </c>
      <c r="B316" s="155" t="str">
        <f>IFERROR(INDEX(Lists!$K$1:$K$24,MATCH('Budget Mapping'!E316,Lists!$I$1:$I$24,0)),"")</f>
        <v/>
      </c>
      <c r="C316" s="155"/>
      <c r="D316" s="155" t="str">
        <f>IFERROR(VLOOKUP(C316,'COA Mapping'!$A$1:$C$533,2,FALSE),"Unmapped")</f>
        <v>Unmapped</v>
      </c>
      <c r="E316" s="156" t="str">
        <f>IFERROR(VLOOKUP(C316,'COA Mapping'!$A$1:$C$533,3,FALSE),"Unmapped")</f>
        <v>Unmapped</v>
      </c>
      <c r="F316" s="157">
        <f t="shared" si="4"/>
        <v>0</v>
      </c>
      <c r="G316" s="154"/>
      <c r="H316" s="155"/>
      <c r="I316" s="155"/>
      <c r="J316" s="155"/>
      <c r="K316" s="156"/>
      <c r="L316" s="154"/>
      <c r="M316" s="155"/>
      <c r="N316" s="155"/>
      <c r="O316" s="155"/>
      <c r="P316" s="155"/>
      <c r="Q316" s="155"/>
      <c r="R316" s="155"/>
      <c r="S316" s="155"/>
      <c r="T316" s="155"/>
      <c r="U316" s="155"/>
      <c r="V316" s="155"/>
      <c r="W316" s="155"/>
      <c r="X316" s="155"/>
      <c r="Y316" s="155"/>
      <c r="Z316" s="155"/>
      <c r="AA316" s="155"/>
      <c r="AB316" s="155"/>
      <c r="AC316" s="155"/>
      <c r="AD316" s="155"/>
      <c r="AE316" s="156"/>
      <c r="AF316" s="154"/>
      <c r="AG316" s="155"/>
      <c r="AH316" s="155"/>
      <c r="AI316" s="155"/>
      <c r="AJ316" s="155"/>
      <c r="AK316" s="155"/>
      <c r="AL316" s="155"/>
      <c r="AM316" s="155"/>
      <c r="AN316" s="155"/>
      <c r="AO316" s="155"/>
      <c r="AP316" s="155"/>
      <c r="AQ316" s="155"/>
      <c r="AR316" s="155"/>
      <c r="AS316" s="155"/>
      <c r="AT316" s="155"/>
      <c r="AU316" s="155"/>
      <c r="AV316" s="155"/>
      <c r="AW316" s="155"/>
      <c r="AX316" s="155"/>
      <c r="AY316" s="156"/>
      <c r="AZ316" s="154"/>
      <c r="BA316" s="155"/>
      <c r="BB316" s="155"/>
      <c r="BC316" s="155"/>
      <c r="BD316" s="155"/>
      <c r="BE316" s="155"/>
      <c r="BF316" s="155"/>
      <c r="BG316" s="155"/>
      <c r="BH316" s="155"/>
      <c r="BI316" s="155"/>
      <c r="BJ316" s="155"/>
      <c r="BK316" s="155"/>
      <c r="BL316" s="155"/>
      <c r="BM316" s="155"/>
      <c r="BN316" s="155"/>
      <c r="BO316" s="155"/>
      <c r="BP316" s="155"/>
      <c r="BQ316" s="155"/>
      <c r="BR316" s="155"/>
      <c r="BS316" s="156"/>
      <c r="BT316" s="154"/>
      <c r="BU316" s="155"/>
      <c r="BV316" s="155"/>
      <c r="BW316" s="155"/>
      <c r="BX316" s="155"/>
      <c r="BY316" s="155"/>
      <c r="BZ316" s="155"/>
      <c r="CA316" s="155"/>
      <c r="CB316" s="155"/>
      <c r="CC316" s="155"/>
      <c r="CD316" s="155"/>
      <c r="CE316" s="155"/>
      <c r="CF316" s="155"/>
      <c r="CG316" s="155"/>
      <c r="CH316" s="155"/>
      <c r="CI316" s="155"/>
      <c r="CJ316" s="155"/>
      <c r="CK316" s="155"/>
      <c r="CL316" s="155"/>
      <c r="CM316" s="156"/>
    </row>
    <row r="317" spans="1:91" x14ac:dyDescent="0.3">
      <c r="A317" s="154" t="str">
        <f>IFERROR(INDEX(Lists!$J$1:$J$24,MATCH('Budget Mapping'!E317,Lists!$I$1:$I$24,0)),"")</f>
        <v/>
      </c>
      <c r="B317" s="155" t="str">
        <f>IFERROR(INDEX(Lists!$K$1:$K$24,MATCH('Budget Mapping'!E317,Lists!$I$1:$I$24,0)),"")</f>
        <v/>
      </c>
      <c r="C317" s="155"/>
      <c r="D317" s="155" t="str">
        <f>IFERROR(VLOOKUP(C317,'COA Mapping'!$A$1:$C$533,2,FALSE),"Unmapped")</f>
        <v>Unmapped</v>
      </c>
      <c r="E317" s="156" t="str">
        <f>IFERROR(VLOOKUP(C317,'COA Mapping'!$A$1:$C$533,3,FALSE),"Unmapped")</f>
        <v>Unmapped</v>
      </c>
      <c r="F317" s="157">
        <f t="shared" si="4"/>
        <v>0</v>
      </c>
      <c r="G317" s="154"/>
      <c r="H317" s="155"/>
      <c r="I317" s="155"/>
      <c r="J317" s="155"/>
      <c r="K317" s="156"/>
      <c r="L317" s="154"/>
      <c r="M317" s="155"/>
      <c r="N317" s="155"/>
      <c r="O317" s="155"/>
      <c r="P317" s="155"/>
      <c r="Q317" s="155"/>
      <c r="R317" s="155"/>
      <c r="S317" s="155"/>
      <c r="T317" s="155"/>
      <c r="U317" s="155"/>
      <c r="V317" s="155"/>
      <c r="W317" s="155"/>
      <c r="X317" s="155"/>
      <c r="Y317" s="155"/>
      <c r="Z317" s="155"/>
      <c r="AA317" s="155"/>
      <c r="AB317" s="155"/>
      <c r="AC317" s="155"/>
      <c r="AD317" s="155"/>
      <c r="AE317" s="156"/>
      <c r="AF317" s="154"/>
      <c r="AG317" s="155"/>
      <c r="AH317" s="155"/>
      <c r="AI317" s="155"/>
      <c r="AJ317" s="155"/>
      <c r="AK317" s="155"/>
      <c r="AL317" s="155"/>
      <c r="AM317" s="155"/>
      <c r="AN317" s="155"/>
      <c r="AO317" s="155"/>
      <c r="AP317" s="155"/>
      <c r="AQ317" s="155"/>
      <c r="AR317" s="155"/>
      <c r="AS317" s="155"/>
      <c r="AT317" s="155"/>
      <c r="AU317" s="155"/>
      <c r="AV317" s="155"/>
      <c r="AW317" s="155"/>
      <c r="AX317" s="155"/>
      <c r="AY317" s="156"/>
      <c r="AZ317" s="154"/>
      <c r="BA317" s="155"/>
      <c r="BB317" s="155"/>
      <c r="BC317" s="155"/>
      <c r="BD317" s="155"/>
      <c r="BE317" s="155"/>
      <c r="BF317" s="155"/>
      <c r="BG317" s="155"/>
      <c r="BH317" s="155"/>
      <c r="BI317" s="155"/>
      <c r="BJ317" s="155"/>
      <c r="BK317" s="155"/>
      <c r="BL317" s="155"/>
      <c r="BM317" s="155"/>
      <c r="BN317" s="155"/>
      <c r="BO317" s="155"/>
      <c r="BP317" s="155"/>
      <c r="BQ317" s="155"/>
      <c r="BR317" s="155"/>
      <c r="BS317" s="156"/>
      <c r="BT317" s="154"/>
      <c r="BU317" s="155"/>
      <c r="BV317" s="155"/>
      <c r="BW317" s="155"/>
      <c r="BX317" s="155"/>
      <c r="BY317" s="155"/>
      <c r="BZ317" s="155"/>
      <c r="CA317" s="155"/>
      <c r="CB317" s="155"/>
      <c r="CC317" s="155"/>
      <c r="CD317" s="155"/>
      <c r="CE317" s="155"/>
      <c r="CF317" s="155"/>
      <c r="CG317" s="155"/>
      <c r="CH317" s="155"/>
      <c r="CI317" s="155"/>
      <c r="CJ317" s="155"/>
      <c r="CK317" s="155"/>
      <c r="CL317" s="155"/>
      <c r="CM317" s="156"/>
    </row>
    <row r="318" spans="1:91" x14ac:dyDescent="0.3">
      <c r="A318" s="154" t="str">
        <f>IFERROR(INDEX(Lists!$J$1:$J$24,MATCH('Budget Mapping'!E318,Lists!$I$1:$I$24,0)),"")</f>
        <v/>
      </c>
      <c r="B318" s="155" t="str">
        <f>IFERROR(INDEX(Lists!$K$1:$K$24,MATCH('Budget Mapping'!E318,Lists!$I$1:$I$24,0)),"")</f>
        <v/>
      </c>
      <c r="C318" s="155"/>
      <c r="D318" s="155" t="str">
        <f>IFERROR(VLOOKUP(C318,'COA Mapping'!$A$1:$C$533,2,FALSE),"Unmapped")</f>
        <v>Unmapped</v>
      </c>
      <c r="E318" s="156" t="str">
        <f>IFERROR(VLOOKUP(C318,'COA Mapping'!$A$1:$C$533,3,FALSE),"Unmapped")</f>
        <v>Unmapped</v>
      </c>
      <c r="F318" s="157">
        <f t="shared" si="4"/>
        <v>0</v>
      </c>
      <c r="G318" s="154"/>
      <c r="H318" s="155"/>
      <c r="I318" s="155"/>
      <c r="J318" s="155"/>
      <c r="K318" s="156"/>
      <c r="L318" s="154"/>
      <c r="M318" s="155"/>
      <c r="N318" s="155"/>
      <c r="O318" s="155"/>
      <c r="P318" s="155"/>
      <c r="Q318" s="155"/>
      <c r="R318" s="155"/>
      <c r="S318" s="155"/>
      <c r="T318" s="155"/>
      <c r="U318" s="155"/>
      <c r="V318" s="155"/>
      <c r="W318" s="155"/>
      <c r="X318" s="155"/>
      <c r="Y318" s="155"/>
      <c r="Z318" s="155"/>
      <c r="AA318" s="155"/>
      <c r="AB318" s="155"/>
      <c r="AC318" s="155"/>
      <c r="AD318" s="155"/>
      <c r="AE318" s="156"/>
      <c r="AF318" s="154"/>
      <c r="AG318" s="155"/>
      <c r="AH318" s="155"/>
      <c r="AI318" s="155"/>
      <c r="AJ318" s="155"/>
      <c r="AK318" s="155"/>
      <c r="AL318" s="155"/>
      <c r="AM318" s="155"/>
      <c r="AN318" s="155"/>
      <c r="AO318" s="155"/>
      <c r="AP318" s="155"/>
      <c r="AQ318" s="155"/>
      <c r="AR318" s="155"/>
      <c r="AS318" s="155"/>
      <c r="AT318" s="155"/>
      <c r="AU318" s="155"/>
      <c r="AV318" s="155"/>
      <c r="AW318" s="155"/>
      <c r="AX318" s="155"/>
      <c r="AY318" s="156"/>
      <c r="AZ318" s="154"/>
      <c r="BA318" s="155"/>
      <c r="BB318" s="155"/>
      <c r="BC318" s="155"/>
      <c r="BD318" s="155"/>
      <c r="BE318" s="155"/>
      <c r="BF318" s="155"/>
      <c r="BG318" s="155"/>
      <c r="BH318" s="155"/>
      <c r="BI318" s="155"/>
      <c r="BJ318" s="155"/>
      <c r="BK318" s="155"/>
      <c r="BL318" s="155"/>
      <c r="BM318" s="155"/>
      <c r="BN318" s="155"/>
      <c r="BO318" s="155"/>
      <c r="BP318" s="155"/>
      <c r="BQ318" s="155"/>
      <c r="BR318" s="155"/>
      <c r="BS318" s="156"/>
      <c r="BT318" s="154"/>
      <c r="BU318" s="155"/>
      <c r="BV318" s="155"/>
      <c r="BW318" s="155"/>
      <c r="BX318" s="155"/>
      <c r="BY318" s="155"/>
      <c r="BZ318" s="155"/>
      <c r="CA318" s="155"/>
      <c r="CB318" s="155"/>
      <c r="CC318" s="155"/>
      <c r="CD318" s="155"/>
      <c r="CE318" s="155"/>
      <c r="CF318" s="155"/>
      <c r="CG318" s="155"/>
      <c r="CH318" s="155"/>
      <c r="CI318" s="155"/>
      <c r="CJ318" s="155"/>
      <c r="CK318" s="155"/>
      <c r="CL318" s="155"/>
      <c r="CM318" s="156"/>
    </row>
    <row r="319" spans="1:91" x14ac:dyDescent="0.3">
      <c r="A319" s="154" t="str">
        <f>IFERROR(INDEX(Lists!$J$1:$J$24,MATCH('Budget Mapping'!E319,Lists!$I$1:$I$24,0)),"")</f>
        <v/>
      </c>
      <c r="B319" s="155" t="str">
        <f>IFERROR(INDEX(Lists!$K$1:$K$24,MATCH('Budget Mapping'!E319,Lists!$I$1:$I$24,0)),"")</f>
        <v/>
      </c>
      <c r="C319" s="155"/>
      <c r="D319" s="155" t="str">
        <f>IFERROR(VLOOKUP(C319,'COA Mapping'!$A$1:$C$533,2,FALSE),"Unmapped")</f>
        <v>Unmapped</v>
      </c>
      <c r="E319" s="156" t="str">
        <f>IFERROR(VLOOKUP(C319,'COA Mapping'!$A$1:$C$533,3,FALSE),"Unmapped")</f>
        <v>Unmapped</v>
      </c>
      <c r="F319" s="157">
        <f t="shared" si="4"/>
        <v>0</v>
      </c>
      <c r="G319" s="154"/>
      <c r="H319" s="155"/>
      <c r="I319" s="155"/>
      <c r="J319" s="155"/>
      <c r="K319" s="156"/>
      <c r="L319" s="154"/>
      <c r="M319" s="155"/>
      <c r="N319" s="155"/>
      <c r="O319" s="155"/>
      <c r="P319" s="155"/>
      <c r="Q319" s="155"/>
      <c r="R319" s="155"/>
      <c r="S319" s="155"/>
      <c r="T319" s="155"/>
      <c r="U319" s="155"/>
      <c r="V319" s="155"/>
      <c r="W319" s="155"/>
      <c r="X319" s="155"/>
      <c r="Y319" s="155"/>
      <c r="Z319" s="155"/>
      <c r="AA319" s="155"/>
      <c r="AB319" s="155"/>
      <c r="AC319" s="155"/>
      <c r="AD319" s="155"/>
      <c r="AE319" s="156"/>
      <c r="AF319" s="154"/>
      <c r="AG319" s="155"/>
      <c r="AH319" s="155"/>
      <c r="AI319" s="155"/>
      <c r="AJ319" s="155"/>
      <c r="AK319" s="155"/>
      <c r="AL319" s="155"/>
      <c r="AM319" s="155"/>
      <c r="AN319" s="155"/>
      <c r="AO319" s="155"/>
      <c r="AP319" s="155"/>
      <c r="AQ319" s="155"/>
      <c r="AR319" s="155"/>
      <c r="AS319" s="155"/>
      <c r="AT319" s="155"/>
      <c r="AU319" s="155"/>
      <c r="AV319" s="155"/>
      <c r="AW319" s="155"/>
      <c r="AX319" s="155"/>
      <c r="AY319" s="156"/>
      <c r="AZ319" s="154"/>
      <c r="BA319" s="155"/>
      <c r="BB319" s="155"/>
      <c r="BC319" s="155"/>
      <c r="BD319" s="155"/>
      <c r="BE319" s="155"/>
      <c r="BF319" s="155"/>
      <c r="BG319" s="155"/>
      <c r="BH319" s="155"/>
      <c r="BI319" s="155"/>
      <c r="BJ319" s="155"/>
      <c r="BK319" s="155"/>
      <c r="BL319" s="155"/>
      <c r="BM319" s="155"/>
      <c r="BN319" s="155"/>
      <c r="BO319" s="155"/>
      <c r="BP319" s="155"/>
      <c r="BQ319" s="155"/>
      <c r="BR319" s="155"/>
      <c r="BS319" s="156"/>
      <c r="BT319" s="154"/>
      <c r="BU319" s="155"/>
      <c r="BV319" s="155"/>
      <c r="BW319" s="155"/>
      <c r="BX319" s="155"/>
      <c r="BY319" s="155"/>
      <c r="BZ319" s="155"/>
      <c r="CA319" s="155"/>
      <c r="CB319" s="155"/>
      <c r="CC319" s="155"/>
      <c r="CD319" s="155"/>
      <c r="CE319" s="155"/>
      <c r="CF319" s="155"/>
      <c r="CG319" s="155"/>
      <c r="CH319" s="155"/>
      <c r="CI319" s="155"/>
      <c r="CJ319" s="155"/>
      <c r="CK319" s="155"/>
      <c r="CL319" s="155"/>
      <c r="CM319" s="156"/>
    </row>
    <row r="320" spans="1:91" x14ac:dyDescent="0.3">
      <c r="A320" s="154" t="str">
        <f>IFERROR(INDEX(Lists!$J$1:$J$24,MATCH('Budget Mapping'!E320,Lists!$I$1:$I$24,0)),"")</f>
        <v/>
      </c>
      <c r="B320" s="155" t="str">
        <f>IFERROR(INDEX(Lists!$K$1:$K$24,MATCH('Budget Mapping'!E320,Lists!$I$1:$I$24,0)),"")</f>
        <v/>
      </c>
      <c r="C320" s="155"/>
      <c r="D320" s="155" t="str">
        <f>IFERROR(VLOOKUP(C320,'COA Mapping'!$A$1:$C$533,2,FALSE),"Unmapped")</f>
        <v>Unmapped</v>
      </c>
      <c r="E320" s="156" t="str">
        <f>IFERROR(VLOOKUP(C320,'COA Mapping'!$A$1:$C$533,3,FALSE),"Unmapped")</f>
        <v>Unmapped</v>
      </c>
      <c r="F320" s="157">
        <f t="shared" si="4"/>
        <v>0</v>
      </c>
      <c r="G320" s="154"/>
      <c r="H320" s="155"/>
      <c r="I320" s="155"/>
      <c r="J320" s="155"/>
      <c r="K320" s="156"/>
      <c r="L320" s="154"/>
      <c r="M320" s="155"/>
      <c r="N320" s="155"/>
      <c r="O320" s="155"/>
      <c r="P320" s="155"/>
      <c r="Q320" s="155"/>
      <c r="R320" s="155"/>
      <c r="S320" s="155"/>
      <c r="T320" s="155"/>
      <c r="U320" s="155"/>
      <c r="V320" s="155"/>
      <c r="W320" s="155"/>
      <c r="X320" s="155"/>
      <c r="Y320" s="155"/>
      <c r="Z320" s="155"/>
      <c r="AA320" s="155"/>
      <c r="AB320" s="155"/>
      <c r="AC320" s="155"/>
      <c r="AD320" s="155"/>
      <c r="AE320" s="156"/>
      <c r="AF320" s="154"/>
      <c r="AG320" s="155"/>
      <c r="AH320" s="155"/>
      <c r="AI320" s="155"/>
      <c r="AJ320" s="155"/>
      <c r="AK320" s="155"/>
      <c r="AL320" s="155"/>
      <c r="AM320" s="155"/>
      <c r="AN320" s="155"/>
      <c r="AO320" s="155"/>
      <c r="AP320" s="155"/>
      <c r="AQ320" s="155"/>
      <c r="AR320" s="155"/>
      <c r="AS320" s="155"/>
      <c r="AT320" s="155"/>
      <c r="AU320" s="155"/>
      <c r="AV320" s="155"/>
      <c r="AW320" s="155"/>
      <c r="AX320" s="155"/>
      <c r="AY320" s="156"/>
      <c r="AZ320" s="154"/>
      <c r="BA320" s="155"/>
      <c r="BB320" s="155"/>
      <c r="BC320" s="155"/>
      <c r="BD320" s="155"/>
      <c r="BE320" s="155"/>
      <c r="BF320" s="155"/>
      <c r="BG320" s="155"/>
      <c r="BH320" s="155"/>
      <c r="BI320" s="155"/>
      <c r="BJ320" s="155"/>
      <c r="BK320" s="155"/>
      <c r="BL320" s="155"/>
      <c r="BM320" s="155"/>
      <c r="BN320" s="155"/>
      <c r="BO320" s="155"/>
      <c r="BP320" s="155"/>
      <c r="BQ320" s="155"/>
      <c r="BR320" s="155"/>
      <c r="BS320" s="156"/>
      <c r="BT320" s="154"/>
      <c r="BU320" s="155"/>
      <c r="BV320" s="155"/>
      <c r="BW320" s="155"/>
      <c r="BX320" s="155"/>
      <c r="BY320" s="155"/>
      <c r="BZ320" s="155"/>
      <c r="CA320" s="155"/>
      <c r="CB320" s="155"/>
      <c r="CC320" s="155"/>
      <c r="CD320" s="155"/>
      <c r="CE320" s="155"/>
      <c r="CF320" s="155"/>
      <c r="CG320" s="155"/>
      <c r="CH320" s="155"/>
      <c r="CI320" s="155"/>
      <c r="CJ320" s="155"/>
      <c r="CK320" s="155"/>
      <c r="CL320" s="155"/>
      <c r="CM320" s="156"/>
    </row>
    <row r="321" spans="1:91" x14ac:dyDescent="0.3">
      <c r="A321" s="154" t="str">
        <f>IFERROR(INDEX(Lists!$J$1:$J$24,MATCH('Budget Mapping'!E321,Lists!$I$1:$I$24,0)),"")</f>
        <v/>
      </c>
      <c r="B321" s="155" t="str">
        <f>IFERROR(INDEX(Lists!$K$1:$K$24,MATCH('Budget Mapping'!E321,Lists!$I$1:$I$24,0)),"")</f>
        <v/>
      </c>
      <c r="C321" s="155"/>
      <c r="D321" s="155" t="str">
        <f>IFERROR(VLOOKUP(C321,'COA Mapping'!$A$1:$C$533,2,FALSE),"Unmapped")</f>
        <v>Unmapped</v>
      </c>
      <c r="E321" s="156" t="str">
        <f>IFERROR(VLOOKUP(C321,'COA Mapping'!$A$1:$C$533,3,FALSE),"Unmapped")</f>
        <v>Unmapped</v>
      </c>
      <c r="F321" s="157">
        <f t="shared" si="4"/>
        <v>0</v>
      </c>
      <c r="G321" s="154"/>
      <c r="H321" s="155"/>
      <c r="I321" s="155"/>
      <c r="J321" s="155"/>
      <c r="K321" s="156"/>
      <c r="L321" s="154"/>
      <c r="M321" s="155"/>
      <c r="N321" s="155"/>
      <c r="O321" s="155"/>
      <c r="P321" s="155"/>
      <c r="Q321" s="155"/>
      <c r="R321" s="155"/>
      <c r="S321" s="155"/>
      <c r="T321" s="155"/>
      <c r="U321" s="155"/>
      <c r="V321" s="155"/>
      <c r="W321" s="155"/>
      <c r="X321" s="155"/>
      <c r="Y321" s="155"/>
      <c r="Z321" s="155"/>
      <c r="AA321" s="155"/>
      <c r="AB321" s="155"/>
      <c r="AC321" s="155"/>
      <c r="AD321" s="155"/>
      <c r="AE321" s="156"/>
      <c r="AF321" s="154"/>
      <c r="AG321" s="155"/>
      <c r="AH321" s="155"/>
      <c r="AI321" s="155"/>
      <c r="AJ321" s="155"/>
      <c r="AK321" s="155"/>
      <c r="AL321" s="155"/>
      <c r="AM321" s="155"/>
      <c r="AN321" s="155"/>
      <c r="AO321" s="155"/>
      <c r="AP321" s="155"/>
      <c r="AQ321" s="155"/>
      <c r="AR321" s="155"/>
      <c r="AS321" s="155"/>
      <c r="AT321" s="155"/>
      <c r="AU321" s="155"/>
      <c r="AV321" s="155"/>
      <c r="AW321" s="155"/>
      <c r="AX321" s="155"/>
      <c r="AY321" s="156"/>
      <c r="AZ321" s="154"/>
      <c r="BA321" s="155"/>
      <c r="BB321" s="155"/>
      <c r="BC321" s="155"/>
      <c r="BD321" s="155"/>
      <c r="BE321" s="155"/>
      <c r="BF321" s="155"/>
      <c r="BG321" s="155"/>
      <c r="BH321" s="155"/>
      <c r="BI321" s="155"/>
      <c r="BJ321" s="155"/>
      <c r="BK321" s="155"/>
      <c r="BL321" s="155"/>
      <c r="BM321" s="155"/>
      <c r="BN321" s="155"/>
      <c r="BO321" s="155"/>
      <c r="BP321" s="155"/>
      <c r="BQ321" s="155"/>
      <c r="BR321" s="155"/>
      <c r="BS321" s="156"/>
      <c r="BT321" s="154"/>
      <c r="BU321" s="155"/>
      <c r="BV321" s="155"/>
      <c r="BW321" s="155"/>
      <c r="BX321" s="155"/>
      <c r="BY321" s="155"/>
      <c r="BZ321" s="155"/>
      <c r="CA321" s="155"/>
      <c r="CB321" s="155"/>
      <c r="CC321" s="155"/>
      <c r="CD321" s="155"/>
      <c r="CE321" s="155"/>
      <c r="CF321" s="155"/>
      <c r="CG321" s="155"/>
      <c r="CH321" s="155"/>
      <c r="CI321" s="155"/>
      <c r="CJ321" s="155"/>
      <c r="CK321" s="155"/>
      <c r="CL321" s="155"/>
      <c r="CM321" s="156"/>
    </row>
    <row r="322" spans="1:91" x14ac:dyDescent="0.3">
      <c r="A322" s="154" t="str">
        <f>IFERROR(INDEX(Lists!$J$1:$J$24,MATCH('Budget Mapping'!E322,Lists!$I$1:$I$24,0)),"")</f>
        <v/>
      </c>
      <c r="B322" s="155" t="str">
        <f>IFERROR(INDEX(Lists!$K$1:$K$24,MATCH('Budget Mapping'!E322,Lists!$I$1:$I$24,0)),"")</f>
        <v/>
      </c>
      <c r="C322" s="155"/>
      <c r="D322" s="155" t="str">
        <f>IFERROR(VLOOKUP(C322,'COA Mapping'!$A$1:$C$533,2,FALSE),"Unmapped")</f>
        <v>Unmapped</v>
      </c>
      <c r="E322" s="156" t="str">
        <f>IFERROR(VLOOKUP(C322,'COA Mapping'!$A$1:$C$533,3,FALSE),"Unmapped")</f>
        <v>Unmapped</v>
      </c>
      <c r="F322" s="157">
        <f t="shared" ref="F322:F385" si="5">SUM(G322:CM322)</f>
        <v>0</v>
      </c>
      <c r="G322" s="154"/>
      <c r="H322" s="155"/>
      <c r="I322" s="155"/>
      <c r="J322" s="155"/>
      <c r="K322" s="156"/>
      <c r="L322" s="154"/>
      <c r="M322" s="155"/>
      <c r="N322" s="155"/>
      <c r="O322" s="155"/>
      <c r="P322" s="155"/>
      <c r="Q322" s="155"/>
      <c r="R322" s="155"/>
      <c r="S322" s="155"/>
      <c r="T322" s="155"/>
      <c r="U322" s="155"/>
      <c r="V322" s="155"/>
      <c r="W322" s="155"/>
      <c r="X322" s="155"/>
      <c r="Y322" s="155"/>
      <c r="Z322" s="155"/>
      <c r="AA322" s="155"/>
      <c r="AB322" s="155"/>
      <c r="AC322" s="155"/>
      <c r="AD322" s="155"/>
      <c r="AE322" s="156"/>
      <c r="AF322" s="154"/>
      <c r="AG322" s="155"/>
      <c r="AH322" s="155"/>
      <c r="AI322" s="155"/>
      <c r="AJ322" s="155"/>
      <c r="AK322" s="155"/>
      <c r="AL322" s="155"/>
      <c r="AM322" s="155"/>
      <c r="AN322" s="155"/>
      <c r="AO322" s="155"/>
      <c r="AP322" s="155"/>
      <c r="AQ322" s="155"/>
      <c r="AR322" s="155"/>
      <c r="AS322" s="155"/>
      <c r="AT322" s="155"/>
      <c r="AU322" s="155"/>
      <c r="AV322" s="155"/>
      <c r="AW322" s="155"/>
      <c r="AX322" s="155"/>
      <c r="AY322" s="156"/>
      <c r="AZ322" s="154"/>
      <c r="BA322" s="155"/>
      <c r="BB322" s="155"/>
      <c r="BC322" s="155"/>
      <c r="BD322" s="155"/>
      <c r="BE322" s="155"/>
      <c r="BF322" s="155"/>
      <c r="BG322" s="155"/>
      <c r="BH322" s="155"/>
      <c r="BI322" s="155"/>
      <c r="BJ322" s="155"/>
      <c r="BK322" s="155"/>
      <c r="BL322" s="155"/>
      <c r="BM322" s="155"/>
      <c r="BN322" s="155"/>
      <c r="BO322" s="155"/>
      <c r="BP322" s="155"/>
      <c r="BQ322" s="155"/>
      <c r="BR322" s="155"/>
      <c r="BS322" s="156"/>
      <c r="BT322" s="154"/>
      <c r="BU322" s="155"/>
      <c r="BV322" s="155"/>
      <c r="BW322" s="155"/>
      <c r="BX322" s="155"/>
      <c r="BY322" s="155"/>
      <c r="BZ322" s="155"/>
      <c r="CA322" s="155"/>
      <c r="CB322" s="155"/>
      <c r="CC322" s="155"/>
      <c r="CD322" s="155"/>
      <c r="CE322" s="155"/>
      <c r="CF322" s="155"/>
      <c r="CG322" s="155"/>
      <c r="CH322" s="155"/>
      <c r="CI322" s="155"/>
      <c r="CJ322" s="155"/>
      <c r="CK322" s="155"/>
      <c r="CL322" s="155"/>
      <c r="CM322" s="156"/>
    </row>
    <row r="323" spans="1:91" x14ac:dyDescent="0.3">
      <c r="A323" s="154" t="str">
        <f>IFERROR(INDEX(Lists!$J$1:$J$24,MATCH('Budget Mapping'!E323,Lists!$I$1:$I$24,0)),"")</f>
        <v/>
      </c>
      <c r="B323" s="155" t="str">
        <f>IFERROR(INDEX(Lists!$K$1:$K$24,MATCH('Budget Mapping'!E323,Lists!$I$1:$I$24,0)),"")</f>
        <v/>
      </c>
      <c r="C323" s="155"/>
      <c r="D323" s="155" t="str">
        <f>IFERROR(VLOOKUP(C323,'COA Mapping'!$A$1:$C$533,2,FALSE),"Unmapped")</f>
        <v>Unmapped</v>
      </c>
      <c r="E323" s="156" t="str">
        <f>IFERROR(VLOOKUP(C323,'COA Mapping'!$A$1:$C$533,3,FALSE),"Unmapped")</f>
        <v>Unmapped</v>
      </c>
      <c r="F323" s="157">
        <f t="shared" si="5"/>
        <v>0</v>
      </c>
      <c r="G323" s="154"/>
      <c r="H323" s="155"/>
      <c r="I323" s="155"/>
      <c r="J323" s="155"/>
      <c r="K323" s="156"/>
      <c r="L323" s="154"/>
      <c r="M323" s="155"/>
      <c r="N323" s="155"/>
      <c r="O323" s="155"/>
      <c r="P323" s="155"/>
      <c r="Q323" s="155"/>
      <c r="R323" s="155"/>
      <c r="S323" s="155"/>
      <c r="T323" s="155"/>
      <c r="U323" s="155"/>
      <c r="V323" s="155"/>
      <c r="W323" s="155"/>
      <c r="X323" s="155"/>
      <c r="Y323" s="155"/>
      <c r="Z323" s="155"/>
      <c r="AA323" s="155"/>
      <c r="AB323" s="155"/>
      <c r="AC323" s="155"/>
      <c r="AD323" s="155"/>
      <c r="AE323" s="156"/>
      <c r="AF323" s="154"/>
      <c r="AG323" s="155"/>
      <c r="AH323" s="155"/>
      <c r="AI323" s="155"/>
      <c r="AJ323" s="155"/>
      <c r="AK323" s="155"/>
      <c r="AL323" s="155"/>
      <c r="AM323" s="155"/>
      <c r="AN323" s="155"/>
      <c r="AO323" s="155"/>
      <c r="AP323" s="155"/>
      <c r="AQ323" s="155"/>
      <c r="AR323" s="155"/>
      <c r="AS323" s="155"/>
      <c r="AT323" s="155"/>
      <c r="AU323" s="155"/>
      <c r="AV323" s="155"/>
      <c r="AW323" s="155"/>
      <c r="AX323" s="155"/>
      <c r="AY323" s="156"/>
      <c r="AZ323" s="154"/>
      <c r="BA323" s="155"/>
      <c r="BB323" s="155"/>
      <c r="BC323" s="155"/>
      <c r="BD323" s="155"/>
      <c r="BE323" s="155"/>
      <c r="BF323" s="155"/>
      <c r="BG323" s="155"/>
      <c r="BH323" s="155"/>
      <c r="BI323" s="155"/>
      <c r="BJ323" s="155"/>
      <c r="BK323" s="155"/>
      <c r="BL323" s="155"/>
      <c r="BM323" s="155"/>
      <c r="BN323" s="155"/>
      <c r="BO323" s="155"/>
      <c r="BP323" s="155"/>
      <c r="BQ323" s="155"/>
      <c r="BR323" s="155"/>
      <c r="BS323" s="156"/>
      <c r="BT323" s="154"/>
      <c r="BU323" s="155"/>
      <c r="BV323" s="155"/>
      <c r="BW323" s="155"/>
      <c r="BX323" s="155"/>
      <c r="BY323" s="155"/>
      <c r="BZ323" s="155"/>
      <c r="CA323" s="155"/>
      <c r="CB323" s="155"/>
      <c r="CC323" s="155"/>
      <c r="CD323" s="155"/>
      <c r="CE323" s="155"/>
      <c r="CF323" s="155"/>
      <c r="CG323" s="155"/>
      <c r="CH323" s="155"/>
      <c r="CI323" s="155"/>
      <c r="CJ323" s="155"/>
      <c r="CK323" s="155"/>
      <c r="CL323" s="155"/>
      <c r="CM323" s="156"/>
    </row>
    <row r="324" spans="1:91" x14ac:dyDescent="0.3">
      <c r="A324" s="154" t="str">
        <f>IFERROR(INDEX(Lists!$J$1:$J$24,MATCH('Budget Mapping'!E324,Lists!$I$1:$I$24,0)),"")</f>
        <v/>
      </c>
      <c r="B324" s="155" t="str">
        <f>IFERROR(INDEX(Lists!$K$1:$K$24,MATCH('Budget Mapping'!E324,Lists!$I$1:$I$24,0)),"")</f>
        <v/>
      </c>
      <c r="C324" s="155"/>
      <c r="D324" s="155" t="str">
        <f>IFERROR(VLOOKUP(C324,'COA Mapping'!$A$1:$C$533,2,FALSE),"Unmapped")</f>
        <v>Unmapped</v>
      </c>
      <c r="E324" s="156" t="str">
        <f>IFERROR(VLOOKUP(C324,'COA Mapping'!$A$1:$C$533,3,FALSE),"Unmapped")</f>
        <v>Unmapped</v>
      </c>
      <c r="F324" s="157">
        <f t="shared" si="5"/>
        <v>0</v>
      </c>
      <c r="G324" s="154"/>
      <c r="H324" s="155"/>
      <c r="I324" s="155"/>
      <c r="J324" s="155"/>
      <c r="K324" s="156"/>
      <c r="L324" s="154"/>
      <c r="M324" s="155"/>
      <c r="N324" s="155"/>
      <c r="O324" s="155"/>
      <c r="P324" s="155"/>
      <c r="Q324" s="155"/>
      <c r="R324" s="155"/>
      <c r="S324" s="155"/>
      <c r="T324" s="155"/>
      <c r="U324" s="155"/>
      <c r="V324" s="155"/>
      <c r="W324" s="155"/>
      <c r="X324" s="155"/>
      <c r="Y324" s="155"/>
      <c r="Z324" s="155"/>
      <c r="AA324" s="155"/>
      <c r="AB324" s="155"/>
      <c r="AC324" s="155"/>
      <c r="AD324" s="155"/>
      <c r="AE324" s="156"/>
      <c r="AF324" s="154"/>
      <c r="AG324" s="155"/>
      <c r="AH324" s="155"/>
      <c r="AI324" s="155"/>
      <c r="AJ324" s="155"/>
      <c r="AK324" s="155"/>
      <c r="AL324" s="155"/>
      <c r="AM324" s="155"/>
      <c r="AN324" s="155"/>
      <c r="AO324" s="155"/>
      <c r="AP324" s="155"/>
      <c r="AQ324" s="155"/>
      <c r="AR324" s="155"/>
      <c r="AS324" s="155"/>
      <c r="AT324" s="155"/>
      <c r="AU324" s="155"/>
      <c r="AV324" s="155"/>
      <c r="AW324" s="155"/>
      <c r="AX324" s="155"/>
      <c r="AY324" s="156"/>
      <c r="AZ324" s="154"/>
      <c r="BA324" s="155"/>
      <c r="BB324" s="155"/>
      <c r="BC324" s="155"/>
      <c r="BD324" s="155"/>
      <c r="BE324" s="155"/>
      <c r="BF324" s="155"/>
      <c r="BG324" s="155"/>
      <c r="BH324" s="155"/>
      <c r="BI324" s="155"/>
      <c r="BJ324" s="155"/>
      <c r="BK324" s="155"/>
      <c r="BL324" s="155"/>
      <c r="BM324" s="155"/>
      <c r="BN324" s="155"/>
      <c r="BO324" s="155"/>
      <c r="BP324" s="155"/>
      <c r="BQ324" s="155"/>
      <c r="BR324" s="155"/>
      <c r="BS324" s="156"/>
      <c r="BT324" s="154"/>
      <c r="BU324" s="155"/>
      <c r="BV324" s="155"/>
      <c r="BW324" s="155"/>
      <c r="BX324" s="155"/>
      <c r="BY324" s="155"/>
      <c r="BZ324" s="155"/>
      <c r="CA324" s="155"/>
      <c r="CB324" s="155"/>
      <c r="CC324" s="155"/>
      <c r="CD324" s="155"/>
      <c r="CE324" s="155"/>
      <c r="CF324" s="155"/>
      <c r="CG324" s="155"/>
      <c r="CH324" s="155"/>
      <c r="CI324" s="155"/>
      <c r="CJ324" s="155"/>
      <c r="CK324" s="155"/>
      <c r="CL324" s="155"/>
      <c r="CM324" s="156"/>
    </row>
    <row r="325" spans="1:91" x14ac:dyDescent="0.3">
      <c r="A325" s="154" t="str">
        <f>IFERROR(INDEX(Lists!$J$1:$J$24,MATCH('Budget Mapping'!E325,Lists!$I$1:$I$24,0)),"")</f>
        <v/>
      </c>
      <c r="B325" s="155" t="str">
        <f>IFERROR(INDEX(Lists!$K$1:$K$24,MATCH('Budget Mapping'!E325,Lists!$I$1:$I$24,0)),"")</f>
        <v/>
      </c>
      <c r="C325" s="155"/>
      <c r="D325" s="155" t="str">
        <f>IFERROR(VLOOKUP(C325,'COA Mapping'!$A$1:$C$533,2,FALSE),"Unmapped")</f>
        <v>Unmapped</v>
      </c>
      <c r="E325" s="156" t="str">
        <f>IFERROR(VLOOKUP(C325,'COA Mapping'!$A$1:$C$533,3,FALSE),"Unmapped")</f>
        <v>Unmapped</v>
      </c>
      <c r="F325" s="157">
        <f t="shared" si="5"/>
        <v>0</v>
      </c>
      <c r="G325" s="154"/>
      <c r="H325" s="155"/>
      <c r="I325" s="155"/>
      <c r="J325" s="155"/>
      <c r="K325" s="156"/>
      <c r="L325" s="154"/>
      <c r="M325" s="155"/>
      <c r="N325" s="155"/>
      <c r="O325" s="155"/>
      <c r="P325" s="155"/>
      <c r="Q325" s="155"/>
      <c r="R325" s="155"/>
      <c r="S325" s="155"/>
      <c r="T325" s="155"/>
      <c r="U325" s="155"/>
      <c r="V325" s="155"/>
      <c r="W325" s="155"/>
      <c r="X325" s="155"/>
      <c r="Y325" s="155"/>
      <c r="Z325" s="155"/>
      <c r="AA325" s="155"/>
      <c r="AB325" s="155"/>
      <c r="AC325" s="155"/>
      <c r="AD325" s="155"/>
      <c r="AE325" s="156"/>
      <c r="AF325" s="154"/>
      <c r="AG325" s="155"/>
      <c r="AH325" s="155"/>
      <c r="AI325" s="155"/>
      <c r="AJ325" s="155"/>
      <c r="AK325" s="155"/>
      <c r="AL325" s="155"/>
      <c r="AM325" s="155"/>
      <c r="AN325" s="155"/>
      <c r="AO325" s="155"/>
      <c r="AP325" s="155"/>
      <c r="AQ325" s="155"/>
      <c r="AR325" s="155"/>
      <c r="AS325" s="155"/>
      <c r="AT325" s="155"/>
      <c r="AU325" s="155"/>
      <c r="AV325" s="155"/>
      <c r="AW325" s="155"/>
      <c r="AX325" s="155"/>
      <c r="AY325" s="156"/>
      <c r="AZ325" s="154"/>
      <c r="BA325" s="155"/>
      <c r="BB325" s="155"/>
      <c r="BC325" s="155"/>
      <c r="BD325" s="155"/>
      <c r="BE325" s="155"/>
      <c r="BF325" s="155"/>
      <c r="BG325" s="155"/>
      <c r="BH325" s="155"/>
      <c r="BI325" s="155"/>
      <c r="BJ325" s="155"/>
      <c r="BK325" s="155"/>
      <c r="BL325" s="155"/>
      <c r="BM325" s="155"/>
      <c r="BN325" s="155"/>
      <c r="BO325" s="155"/>
      <c r="BP325" s="155"/>
      <c r="BQ325" s="155"/>
      <c r="BR325" s="155"/>
      <c r="BS325" s="156"/>
      <c r="BT325" s="154"/>
      <c r="BU325" s="155"/>
      <c r="BV325" s="155"/>
      <c r="BW325" s="155"/>
      <c r="BX325" s="155"/>
      <c r="BY325" s="155"/>
      <c r="BZ325" s="155"/>
      <c r="CA325" s="155"/>
      <c r="CB325" s="155"/>
      <c r="CC325" s="155"/>
      <c r="CD325" s="155"/>
      <c r="CE325" s="155"/>
      <c r="CF325" s="155"/>
      <c r="CG325" s="155"/>
      <c r="CH325" s="155"/>
      <c r="CI325" s="155"/>
      <c r="CJ325" s="155"/>
      <c r="CK325" s="155"/>
      <c r="CL325" s="155"/>
      <c r="CM325" s="156"/>
    </row>
    <row r="326" spans="1:91" x14ac:dyDescent="0.3">
      <c r="A326" s="154" t="str">
        <f>IFERROR(INDEX(Lists!$J$1:$J$24,MATCH('Budget Mapping'!E326,Lists!$I$1:$I$24,0)),"")</f>
        <v/>
      </c>
      <c r="B326" s="155" t="str">
        <f>IFERROR(INDEX(Lists!$K$1:$K$24,MATCH('Budget Mapping'!E326,Lists!$I$1:$I$24,0)),"")</f>
        <v/>
      </c>
      <c r="C326" s="155"/>
      <c r="D326" s="155" t="str">
        <f>IFERROR(VLOOKUP(C326,'COA Mapping'!$A$1:$C$533,2,FALSE),"Unmapped")</f>
        <v>Unmapped</v>
      </c>
      <c r="E326" s="156" t="str">
        <f>IFERROR(VLOOKUP(C326,'COA Mapping'!$A$1:$C$533,3,FALSE),"Unmapped")</f>
        <v>Unmapped</v>
      </c>
      <c r="F326" s="157">
        <f t="shared" si="5"/>
        <v>0</v>
      </c>
      <c r="G326" s="154"/>
      <c r="H326" s="155"/>
      <c r="I326" s="155"/>
      <c r="J326" s="155"/>
      <c r="K326" s="156"/>
      <c r="L326" s="154"/>
      <c r="M326" s="155"/>
      <c r="N326" s="155"/>
      <c r="O326" s="155"/>
      <c r="P326" s="155"/>
      <c r="Q326" s="155"/>
      <c r="R326" s="155"/>
      <c r="S326" s="155"/>
      <c r="T326" s="155"/>
      <c r="U326" s="155"/>
      <c r="V326" s="155"/>
      <c r="W326" s="155"/>
      <c r="X326" s="155"/>
      <c r="Y326" s="155"/>
      <c r="Z326" s="155"/>
      <c r="AA326" s="155"/>
      <c r="AB326" s="155"/>
      <c r="AC326" s="155"/>
      <c r="AD326" s="155"/>
      <c r="AE326" s="156"/>
      <c r="AF326" s="154"/>
      <c r="AG326" s="155"/>
      <c r="AH326" s="155"/>
      <c r="AI326" s="155"/>
      <c r="AJ326" s="155"/>
      <c r="AK326" s="155"/>
      <c r="AL326" s="155"/>
      <c r="AM326" s="155"/>
      <c r="AN326" s="155"/>
      <c r="AO326" s="155"/>
      <c r="AP326" s="155"/>
      <c r="AQ326" s="155"/>
      <c r="AR326" s="155"/>
      <c r="AS326" s="155"/>
      <c r="AT326" s="155"/>
      <c r="AU326" s="155"/>
      <c r="AV326" s="155"/>
      <c r="AW326" s="155"/>
      <c r="AX326" s="155"/>
      <c r="AY326" s="156"/>
      <c r="AZ326" s="154"/>
      <c r="BA326" s="155"/>
      <c r="BB326" s="155"/>
      <c r="BC326" s="155"/>
      <c r="BD326" s="155"/>
      <c r="BE326" s="155"/>
      <c r="BF326" s="155"/>
      <c r="BG326" s="155"/>
      <c r="BH326" s="155"/>
      <c r="BI326" s="155"/>
      <c r="BJ326" s="155"/>
      <c r="BK326" s="155"/>
      <c r="BL326" s="155"/>
      <c r="BM326" s="155"/>
      <c r="BN326" s="155"/>
      <c r="BO326" s="155"/>
      <c r="BP326" s="155"/>
      <c r="BQ326" s="155"/>
      <c r="BR326" s="155"/>
      <c r="BS326" s="156"/>
      <c r="BT326" s="154"/>
      <c r="BU326" s="155"/>
      <c r="BV326" s="155"/>
      <c r="BW326" s="155"/>
      <c r="BX326" s="155"/>
      <c r="BY326" s="155"/>
      <c r="BZ326" s="155"/>
      <c r="CA326" s="155"/>
      <c r="CB326" s="155"/>
      <c r="CC326" s="155"/>
      <c r="CD326" s="155"/>
      <c r="CE326" s="155"/>
      <c r="CF326" s="155"/>
      <c r="CG326" s="155"/>
      <c r="CH326" s="155"/>
      <c r="CI326" s="155"/>
      <c r="CJ326" s="155"/>
      <c r="CK326" s="155"/>
      <c r="CL326" s="155"/>
      <c r="CM326" s="156"/>
    </row>
    <row r="327" spans="1:91" x14ac:dyDescent="0.3">
      <c r="A327" s="154" t="str">
        <f>IFERROR(INDEX(Lists!$J$1:$J$24,MATCH('Budget Mapping'!E327,Lists!$I$1:$I$24,0)),"")</f>
        <v/>
      </c>
      <c r="B327" s="155" t="str">
        <f>IFERROR(INDEX(Lists!$K$1:$K$24,MATCH('Budget Mapping'!E327,Lists!$I$1:$I$24,0)),"")</f>
        <v/>
      </c>
      <c r="C327" s="155"/>
      <c r="D327" s="155" t="str">
        <f>IFERROR(VLOOKUP(C327,'COA Mapping'!$A$1:$C$533,2,FALSE),"Unmapped")</f>
        <v>Unmapped</v>
      </c>
      <c r="E327" s="156" t="str">
        <f>IFERROR(VLOOKUP(C327,'COA Mapping'!$A$1:$C$533,3,FALSE),"Unmapped")</f>
        <v>Unmapped</v>
      </c>
      <c r="F327" s="157">
        <f t="shared" si="5"/>
        <v>0</v>
      </c>
      <c r="G327" s="154"/>
      <c r="H327" s="155"/>
      <c r="I327" s="155"/>
      <c r="J327" s="155"/>
      <c r="K327" s="156"/>
      <c r="L327" s="154"/>
      <c r="M327" s="155"/>
      <c r="N327" s="155"/>
      <c r="O327" s="155"/>
      <c r="P327" s="155"/>
      <c r="Q327" s="155"/>
      <c r="R327" s="155"/>
      <c r="S327" s="155"/>
      <c r="T327" s="155"/>
      <c r="U327" s="155"/>
      <c r="V327" s="155"/>
      <c r="W327" s="155"/>
      <c r="X327" s="155"/>
      <c r="Y327" s="155"/>
      <c r="Z327" s="155"/>
      <c r="AA327" s="155"/>
      <c r="AB327" s="155"/>
      <c r="AC327" s="155"/>
      <c r="AD327" s="155"/>
      <c r="AE327" s="156"/>
      <c r="AF327" s="154"/>
      <c r="AG327" s="155"/>
      <c r="AH327" s="155"/>
      <c r="AI327" s="155"/>
      <c r="AJ327" s="155"/>
      <c r="AK327" s="155"/>
      <c r="AL327" s="155"/>
      <c r="AM327" s="155"/>
      <c r="AN327" s="155"/>
      <c r="AO327" s="155"/>
      <c r="AP327" s="155"/>
      <c r="AQ327" s="155"/>
      <c r="AR327" s="155"/>
      <c r="AS327" s="155"/>
      <c r="AT327" s="155"/>
      <c r="AU327" s="155"/>
      <c r="AV327" s="155"/>
      <c r="AW327" s="155"/>
      <c r="AX327" s="155"/>
      <c r="AY327" s="156"/>
      <c r="AZ327" s="154"/>
      <c r="BA327" s="155"/>
      <c r="BB327" s="155"/>
      <c r="BC327" s="155"/>
      <c r="BD327" s="155"/>
      <c r="BE327" s="155"/>
      <c r="BF327" s="155"/>
      <c r="BG327" s="155"/>
      <c r="BH327" s="155"/>
      <c r="BI327" s="155"/>
      <c r="BJ327" s="155"/>
      <c r="BK327" s="155"/>
      <c r="BL327" s="155"/>
      <c r="BM327" s="155"/>
      <c r="BN327" s="155"/>
      <c r="BO327" s="155"/>
      <c r="BP327" s="155"/>
      <c r="BQ327" s="155"/>
      <c r="BR327" s="155"/>
      <c r="BS327" s="156"/>
      <c r="BT327" s="154"/>
      <c r="BU327" s="155"/>
      <c r="BV327" s="155"/>
      <c r="BW327" s="155"/>
      <c r="BX327" s="155"/>
      <c r="BY327" s="155"/>
      <c r="BZ327" s="155"/>
      <c r="CA327" s="155"/>
      <c r="CB327" s="155"/>
      <c r="CC327" s="155"/>
      <c r="CD327" s="155"/>
      <c r="CE327" s="155"/>
      <c r="CF327" s="155"/>
      <c r="CG327" s="155"/>
      <c r="CH327" s="155"/>
      <c r="CI327" s="155"/>
      <c r="CJ327" s="155"/>
      <c r="CK327" s="155"/>
      <c r="CL327" s="155"/>
      <c r="CM327" s="156"/>
    </row>
    <row r="328" spans="1:91" x14ac:dyDescent="0.3">
      <c r="A328" s="154" t="str">
        <f>IFERROR(INDEX(Lists!$J$1:$J$24,MATCH('Budget Mapping'!E328,Lists!$I$1:$I$24,0)),"")</f>
        <v/>
      </c>
      <c r="B328" s="155" t="str">
        <f>IFERROR(INDEX(Lists!$K$1:$K$24,MATCH('Budget Mapping'!E328,Lists!$I$1:$I$24,0)),"")</f>
        <v/>
      </c>
      <c r="C328" s="155"/>
      <c r="D328" s="155" t="str">
        <f>IFERROR(VLOOKUP(C328,'COA Mapping'!$A$1:$C$533,2,FALSE),"Unmapped")</f>
        <v>Unmapped</v>
      </c>
      <c r="E328" s="156" t="str">
        <f>IFERROR(VLOOKUP(C328,'COA Mapping'!$A$1:$C$533,3,FALSE),"Unmapped")</f>
        <v>Unmapped</v>
      </c>
      <c r="F328" s="157">
        <f t="shared" si="5"/>
        <v>0</v>
      </c>
      <c r="G328" s="154"/>
      <c r="H328" s="155"/>
      <c r="I328" s="155"/>
      <c r="J328" s="155"/>
      <c r="K328" s="156"/>
      <c r="L328" s="154"/>
      <c r="M328" s="155"/>
      <c r="N328" s="155"/>
      <c r="O328" s="155"/>
      <c r="P328" s="155"/>
      <c r="Q328" s="155"/>
      <c r="R328" s="155"/>
      <c r="S328" s="155"/>
      <c r="T328" s="155"/>
      <c r="U328" s="155"/>
      <c r="V328" s="155"/>
      <c r="W328" s="155"/>
      <c r="X328" s="155"/>
      <c r="Y328" s="155"/>
      <c r="Z328" s="155"/>
      <c r="AA328" s="155"/>
      <c r="AB328" s="155"/>
      <c r="AC328" s="155"/>
      <c r="AD328" s="155"/>
      <c r="AE328" s="156"/>
      <c r="AF328" s="154"/>
      <c r="AG328" s="155"/>
      <c r="AH328" s="155"/>
      <c r="AI328" s="155"/>
      <c r="AJ328" s="155"/>
      <c r="AK328" s="155"/>
      <c r="AL328" s="155"/>
      <c r="AM328" s="155"/>
      <c r="AN328" s="155"/>
      <c r="AO328" s="155"/>
      <c r="AP328" s="155"/>
      <c r="AQ328" s="155"/>
      <c r="AR328" s="155"/>
      <c r="AS328" s="155"/>
      <c r="AT328" s="155"/>
      <c r="AU328" s="155"/>
      <c r="AV328" s="155"/>
      <c r="AW328" s="155"/>
      <c r="AX328" s="155"/>
      <c r="AY328" s="156"/>
      <c r="AZ328" s="154"/>
      <c r="BA328" s="155"/>
      <c r="BB328" s="155"/>
      <c r="BC328" s="155"/>
      <c r="BD328" s="155"/>
      <c r="BE328" s="155"/>
      <c r="BF328" s="155"/>
      <c r="BG328" s="155"/>
      <c r="BH328" s="155"/>
      <c r="BI328" s="155"/>
      <c r="BJ328" s="155"/>
      <c r="BK328" s="155"/>
      <c r="BL328" s="155"/>
      <c r="BM328" s="155"/>
      <c r="BN328" s="155"/>
      <c r="BO328" s="155"/>
      <c r="BP328" s="155"/>
      <c r="BQ328" s="155"/>
      <c r="BR328" s="155"/>
      <c r="BS328" s="156"/>
      <c r="BT328" s="154"/>
      <c r="BU328" s="155"/>
      <c r="BV328" s="155"/>
      <c r="BW328" s="155"/>
      <c r="BX328" s="155"/>
      <c r="BY328" s="155"/>
      <c r="BZ328" s="155"/>
      <c r="CA328" s="155"/>
      <c r="CB328" s="155"/>
      <c r="CC328" s="155"/>
      <c r="CD328" s="155"/>
      <c r="CE328" s="155"/>
      <c r="CF328" s="155"/>
      <c r="CG328" s="155"/>
      <c r="CH328" s="155"/>
      <c r="CI328" s="155"/>
      <c r="CJ328" s="155"/>
      <c r="CK328" s="155"/>
      <c r="CL328" s="155"/>
      <c r="CM328" s="156"/>
    </row>
    <row r="329" spans="1:91" x14ac:dyDescent="0.3">
      <c r="A329" s="154" t="str">
        <f>IFERROR(INDEX(Lists!$J$1:$J$24,MATCH('Budget Mapping'!E329,Lists!$I$1:$I$24,0)),"")</f>
        <v/>
      </c>
      <c r="B329" s="155" t="str">
        <f>IFERROR(INDEX(Lists!$K$1:$K$24,MATCH('Budget Mapping'!E329,Lists!$I$1:$I$24,0)),"")</f>
        <v/>
      </c>
      <c r="C329" s="155"/>
      <c r="D329" s="155" t="str">
        <f>IFERROR(VLOOKUP(C329,'COA Mapping'!$A$1:$C$533,2,FALSE),"Unmapped")</f>
        <v>Unmapped</v>
      </c>
      <c r="E329" s="156" t="str">
        <f>IFERROR(VLOOKUP(C329,'COA Mapping'!$A$1:$C$533,3,FALSE),"Unmapped")</f>
        <v>Unmapped</v>
      </c>
      <c r="F329" s="157">
        <f t="shared" si="5"/>
        <v>0</v>
      </c>
      <c r="G329" s="154"/>
      <c r="H329" s="155"/>
      <c r="I329" s="155"/>
      <c r="J329" s="155"/>
      <c r="K329" s="156"/>
      <c r="L329" s="154"/>
      <c r="M329" s="155"/>
      <c r="N329" s="155"/>
      <c r="O329" s="155"/>
      <c r="P329" s="155"/>
      <c r="Q329" s="155"/>
      <c r="R329" s="155"/>
      <c r="S329" s="155"/>
      <c r="T329" s="155"/>
      <c r="U329" s="155"/>
      <c r="V329" s="155"/>
      <c r="W329" s="155"/>
      <c r="X329" s="155"/>
      <c r="Y329" s="155"/>
      <c r="Z329" s="155"/>
      <c r="AA329" s="155"/>
      <c r="AB329" s="155"/>
      <c r="AC329" s="155"/>
      <c r="AD329" s="155"/>
      <c r="AE329" s="156"/>
      <c r="AF329" s="154"/>
      <c r="AG329" s="155"/>
      <c r="AH329" s="155"/>
      <c r="AI329" s="155"/>
      <c r="AJ329" s="155"/>
      <c r="AK329" s="155"/>
      <c r="AL329" s="155"/>
      <c r="AM329" s="155"/>
      <c r="AN329" s="155"/>
      <c r="AO329" s="155"/>
      <c r="AP329" s="155"/>
      <c r="AQ329" s="155"/>
      <c r="AR329" s="155"/>
      <c r="AS329" s="155"/>
      <c r="AT329" s="155"/>
      <c r="AU329" s="155"/>
      <c r="AV329" s="155"/>
      <c r="AW329" s="155"/>
      <c r="AX329" s="155"/>
      <c r="AY329" s="156"/>
      <c r="AZ329" s="154"/>
      <c r="BA329" s="155"/>
      <c r="BB329" s="155"/>
      <c r="BC329" s="155"/>
      <c r="BD329" s="155"/>
      <c r="BE329" s="155"/>
      <c r="BF329" s="155"/>
      <c r="BG329" s="155"/>
      <c r="BH329" s="155"/>
      <c r="BI329" s="155"/>
      <c r="BJ329" s="155"/>
      <c r="BK329" s="155"/>
      <c r="BL329" s="155"/>
      <c r="BM329" s="155"/>
      <c r="BN329" s="155"/>
      <c r="BO329" s="155"/>
      <c r="BP329" s="155"/>
      <c r="BQ329" s="155"/>
      <c r="BR329" s="155"/>
      <c r="BS329" s="156"/>
      <c r="BT329" s="154"/>
      <c r="BU329" s="155"/>
      <c r="BV329" s="155"/>
      <c r="BW329" s="155"/>
      <c r="BX329" s="155"/>
      <c r="BY329" s="155"/>
      <c r="BZ329" s="155"/>
      <c r="CA329" s="155"/>
      <c r="CB329" s="155"/>
      <c r="CC329" s="155"/>
      <c r="CD329" s="155"/>
      <c r="CE329" s="155"/>
      <c r="CF329" s="155"/>
      <c r="CG329" s="155"/>
      <c r="CH329" s="155"/>
      <c r="CI329" s="155"/>
      <c r="CJ329" s="155"/>
      <c r="CK329" s="155"/>
      <c r="CL329" s="155"/>
      <c r="CM329" s="156"/>
    </row>
    <row r="330" spans="1:91" x14ac:dyDescent="0.3">
      <c r="A330" s="154" t="str">
        <f>IFERROR(INDEX(Lists!$J$1:$J$24,MATCH('Budget Mapping'!E330,Lists!$I$1:$I$24,0)),"")</f>
        <v/>
      </c>
      <c r="B330" s="155" t="str">
        <f>IFERROR(INDEX(Lists!$K$1:$K$24,MATCH('Budget Mapping'!E330,Lists!$I$1:$I$24,0)),"")</f>
        <v/>
      </c>
      <c r="C330" s="155"/>
      <c r="D330" s="155" t="str">
        <f>IFERROR(VLOOKUP(C330,'COA Mapping'!$A$1:$C$533,2,FALSE),"Unmapped")</f>
        <v>Unmapped</v>
      </c>
      <c r="E330" s="156" t="str">
        <f>IFERROR(VLOOKUP(C330,'COA Mapping'!$A$1:$C$533,3,FALSE),"Unmapped")</f>
        <v>Unmapped</v>
      </c>
      <c r="F330" s="157">
        <f t="shared" si="5"/>
        <v>0</v>
      </c>
      <c r="G330" s="154"/>
      <c r="H330" s="155"/>
      <c r="I330" s="155"/>
      <c r="J330" s="155"/>
      <c r="K330" s="156"/>
      <c r="L330" s="154"/>
      <c r="M330" s="155"/>
      <c r="N330" s="155"/>
      <c r="O330" s="155"/>
      <c r="P330" s="155"/>
      <c r="Q330" s="155"/>
      <c r="R330" s="155"/>
      <c r="S330" s="155"/>
      <c r="T330" s="155"/>
      <c r="U330" s="155"/>
      <c r="V330" s="155"/>
      <c r="W330" s="155"/>
      <c r="X330" s="155"/>
      <c r="Y330" s="155"/>
      <c r="Z330" s="155"/>
      <c r="AA330" s="155"/>
      <c r="AB330" s="155"/>
      <c r="AC330" s="155"/>
      <c r="AD330" s="155"/>
      <c r="AE330" s="156"/>
      <c r="AF330" s="154"/>
      <c r="AG330" s="155"/>
      <c r="AH330" s="155"/>
      <c r="AI330" s="155"/>
      <c r="AJ330" s="155"/>
      <c r="AK330" s="155"/>
      <c r="AL330" s="155"/>
      <c r="AM330" s="155"/>
      <c r="AN330" s="155"/>
      <c r="AO330" s="155"/>
      <c r="AP330" s="155"/>
      <c r="AQ330" s="155"/>
      <c r="AR330" s="155"/>
      <c r="AS330" s="155"/>
      <c r="AT330" s="155"/>
      <c r="AU330" s="155"/>
      <c r="AV330" s="155"/>
      <c r="AW330" s="155"/>
      <c r="AX330" s="155"/>
      <c r="AY330" s="156"/>
      <c r="AZ330" s="154"/>
      <c r="BA330" s="155"/>
      <c r="BB330" s="155"/>
      <c r="BC330" s="155"/>
      <c r="BD330" s="155"/>
      <c r="BE330" s="155"/>
      <c r="BF330" s="155"/>
      <c r="BG330" s="155"/>
      <c r="BH330" s="155"/>
      <c r="BI330" s="155"/>
      <c r="BJ330" s="155"/>
      <c r="BK330" s="155"/>
      <c r="BL330" s="155"/>
      <c r="BM330" s="155"/>
      <c r="BN330" s="155"/>
      <c r="BO330" s="155"/>
      <c r="BP330" s="155"/>
      <c r="BQ330" s="155"/>
      <c r="BR330" s="155"/>
      <c r="BS330" s="156"/>
      <c r="BT330" s="154"/>
      <c r="BU330" s="155"/>
      <c r="BV330" s="155"/>
      <c r="BW330" s="155"/>
      <c r="BX330" s="155"/>
      <c r="BY330" s="155"/>
      <c r="BZ330" s="155"/>
      <c r="CA330" s="155"/>
      <c r="CB330" s="155"/>
      <c r="CC330" s="155"/>
      <c r="CD330" s="155"/>
      <c r="CE330" s="155"/>
      <c r="CF330" s="155"/>
      <c r="CG330" s="155"/>
      <c r="CH330" s="155"/>
      <c r="CI330" s="155"/>
      <c r="CJ330" s="155"/>
      <c r="CK330" s="155"/>
      <c r="CL330" s="155"/>
      <c r="CM330" s="156"/>
    </row>
    <row r="331" spans="1:91" x14ac:dyDescent="0.3">
      <c r="A331" s="154" t="str">
        <f>IFERROR(INDEX(Lists!$J$1:$J$24,MATCH('Budget Mapping'!E331,Lists!$I$1:$I$24,0)),"")</f>
        <v/>
      </c>
      <c r="B331" s="155" t="str">
        <f>IFERROR(INDEX(Lists!$K$1:$K$24,MATCH('Budget Mapping'!E331,Lists!$I$1:$I$24,0)),"")</f>
        <v/>
      </c>
      <c r="C331" s="155"/>
      <c r="D331" s="155" t="str">
        <f>IFERROR(VLOOKUP(C331,'COA Mapping'!$A$1:$C$533,2,FALSE),"Unmapped")</f>
        <v>Unmapped</v>
      </c>
      <c r="E331" s="156" t="str">
        <f>IFERROR(VLOOKUP(C331,'COA Mapping'!$A$1:$C$533,3,FALSE),"Unmapped")</f>
        <v>Unmapped</v>
      </c>
      <c r="F331" s="157">
        <f t="shared" si="5"/>
        <v>0</v>
      </c>
      <c r="G331" s="154"/>
      <c r="H331" s="155"/>
      <c r="I331" s="155"/>
      <c r="J331" s="155"/>
      <c r="K331" s="156"/>
      <c r="L331" s="154"/>
      <c r="M331" s="155"/>
      <c r="N331" s="155"/>
      <c r="O331" s="155"/>
      <c r="P331" s="155"/>
      <c r="Q331" s="155"/>
      <c r="R331" s="155"/>
      <c r="S331" s="155"/>
      <c r="T331" s="155"/>
      <c r="U331" s="155"/>
      <c r="V331" s="155"/>
      <c r="W331" s="155"/>
      <c r="X331" s="155"/>
      <c r="Y331" s="155"/>
      <c r="Z331" s="155"/>
      <c r="AA331" s="155"/>
      <c r="AB331" s="155"/>
      <c r="AC331" s="155"/>
      <c r="AD331" s="155"/>
      <c r="AE331" s="156"/>
      <c r="AF331" s="154"/>
      <c r="AG331" s="155"/>
      <c r="AH331" s="155"/>
      <c r="AI331" s="155"/>
      <c r="AJ331" s="155"/>
      <c r="AK331" s="155"/>
      <c r="AL331" s="155"/>
      <c r="AM331" s="155"/>
      <c r="AN331" s="155"/>
      <c r="AO331" s="155"/>
      <c r="AP331" s="155"/>
      <c r="AQ331" s="155"/>
      <c r="AR331" s="155"/>
      <c r="AS331" s="155"/>
      <c r="AT331" s="155"/>
      <c r="AU331" s="155"/>
      <c r="AV331" s="155"/>
      <c r="AW331" s="155"/>
      <c r="AX331" s="155"/>
      <c r="AY331" s="156"/>
      <c r="AZ331" s="154"/>
      <c r="BA331" s="155"/>
      <c r="BB331" s="155"/>
      <c r="BC331" s="155"/>
      <c r="BD331" s="155"/>
      <c r="BE331" s="155"/>
      <c r="BF331" s="155"/>
      <c r="BG331" s="155"/>
      <c r="BH331" s="155"/>
      <c r="BI331" s="155"/>
      <c r="BJ331" s="155"/>
      <c r="BK331" s="155"/>
      <c r="BL331" s="155"/>
      <c r="BM331" s="155"/>
      <c r="BN331" s="155"/>
      <c r="BO331" s="155"/>
      <c r="BP331" s="155"/>
      <c r="BQ331" s="155"/>
      <c r="BR331" s="155"/>
      <c r="BS331" s="156"/>
      <c r="BT331" s="154"/>
      <c r="BU331" s="155"/>
      <c r="BV331" s="155"/>
      <c r="BW331" s="155"/>
      <c r="BX331" s="155"/>
      <c r="BY331" s="155"/>
      <c r="BZ331" s="155"/>
      <c r="CA331" s="155"/>
      <c r="CB331" s="155"/>
      <c r="CC331" s="155"/>
      <c r="CD331" s="155"/>
      <c r="CE331" s="155"/>
      <c r="CF331" s="155"/>
      <c r="CG331" s="155"/>
      <c r="CH331" s="155"/>
      <c r="CI331" s="155"/>
      <c r="CJ331" s="155"/>
      <c r="CK331" s="155"/>
      <c r="CL331" s="155"/>
      <c r="CM331" s="156"/>
    </row>
    <row r="332" spans="1:91" x14ac:dyDescent="0.3">
      <c r="A332" s="154" t="str">
        <f>IFERROR(INDEX(Lists!$J$1:$J$24,MATCH('Budget Mapping'!E332,Lists!$I$1:$I$24,0)),"")</f>
        <v/>
      </c>
      <c r="B332" s="155" t="str">
        <f>IFERROR(INDEX(Lists!$K$1:$K$24,MATCH('Budget Mapping'!E332,Lists!$I$1:$I$24,0)),"")</f>
        <v/>
      </c>
      <c r="C332" s="155"/>
      <c r="D332" s="155" t="str">
        <f>IFERROR(VLOOKUP(C332,'COA Mapping'!$A$1:$C$533,2,FALSE),"Unmapped")</f>
        <v>Unmapped</v>
      </c>
      <c r="E332" s="156" t="str">
        <f>IFERROR(VLOOKUP(C332,'COA Mapping'!$A$1:$C$533,3,FALSE),"Unmapped")</f>
        <v>Unmapped</v>
      </c>
      <c r="F332" s="157">
        <f t="shared" si="5"/>
        <v>0</v>
      </c>
      <c r="G332" s="154"/>
      <c r="H332" s="155"/>
      <c r="I332" s="155"/>
      <c r="J332" s="155"/>
      <c r="K332" s="156"/>
      <c r="L332" s="154"/>
      <c r="M332" s="155"/>
      <c r="N332" s="155"/>
      <c r="O332" s="155"/>
      <c r="P332" s="155"/>
      <c r="Q332" s="155"/>
      <c r="R332" s="155"/>
      <c r="S332" s="155"/>
      <c r="T332" s="155"/>
      <c r="U332" s="155"/>
      <c r="V332" s="155"/>
      <c r="W332" s="155"/>
      <c r="X332" s="155"/>
      <c r="Y332" s="155"/>
      <c r="Z332" s="155"/>
      <c r="AA332" s="155"/>
      <c r="AB332" s="155"/>
      <c r="AC332" s="155"/>
      <c r="AD332" s="155"/>
      <c r="AE332" s="156"/>
      <c r="AF332" s="154"/>
      <c r="AG332" s="155"/>
      <c r="AH332" s="155"/>
      <c r="AI332" s="155"/>
      <c r="AJ332" s="155"/>
      <c r="AK332" s="155"/>
      <c r="AL332" s="155"/>
      <c r="AM332" s="155"/>
      <c r="AN332" s="155"/>
      <c r="AO332" s="155"/>
      <c r="AP332" s="155"/>
      <c r="AQ332" s="155"/>
      <c r="AR332" s="155"/>
      <c r="AS332" s="155"/>
      <c r="AT332" s="155"/>
      <c r="AU332" s="155"/>
      <c r="AV332" s="155"/>
      <c r="AW332" s="155"/>
      <c r="AX332" s="155"/>
      <c r="AY332" s="156"/>
      <c r="AZ332" s="154"/>
      <c r="BA332" s="155"/>
      <c r="BB332" s="155"/>
      <c r="BC332" s="155"/>
      <c r="BD332" s="155"/>
      <c r="BE332" s="155"/>
      <c r="BF332" s="155"/>
      <c r="BG332" s="155"/>
      <c r="BH332" s="155"/>
      <c r="BI332" s="155"/>
      <c r="BJ332" s="155"/>
      <c r="BK332" s="155"/>
      <c r="BL332" s="155"/>
      <c r="BM332" s="155"/>
      <c r="BN332" s="155"/>
      <c r="BO332" s="155"/>
      <c r="BP332" s="155"/>
      <c r="BQ332" s="155"/>
      <c r="BR332" s="155"/>
      <c r="BS332" s="156"/>
      <c r="BT332" s="154"/>
      <c r="BU332" s="155"/>
      <c r="BV332" s="155"/>
      <c r="BW332" s="155"/>
      <c r="BX332" s="155"/>
      <c r="BY332" s="155"/>
      <c r="BZ332" s="155"/>
      <c r="CA332" s="155"/>
      <c r="CB332" s="155"/>
      <c r="CC332" s="155"/>
      <c r="CD332" s="155"/>
      <c r="CE332" s="155"/>
      <c r="CF332" s="155"/>
      <c r="CG332" s="155"/>
      <c r="CH332" s="155"/>
      <c r="CI332" s="155"/>
      <c r="CJ332" s="155"/>
      <c r="CK332" s="155"/>
      <c r="CL332" s="155"/>
      <c r="CM332" s="156"/>
    </row>
    <row r="333" spans="1:91" x14ac:dyDescent="0.3">
      <c r="A333" s="154" t="str">
        <f>IFERROR(INDEX(Lists!$J$1:$J$24,MATCH('Budget Mapping'!E333,Lists!$I$1:$I$24,0)),"")</f>
        <v/>
      </c>
      <c r="B333" s="155" t="str">
        <f>IFERROR(INDEX(Lists!$K$1:$K$24,MATCH('Budget Mapping'!E333,Lists!$I$1:$I$24,0)),"")</f>
        <v/>
      </c>
      <c r="C333" s="155"/>
      <c r="D333" s="155" t="str">
        <f>IFERROR(VLOOKUP(C333,'COA Mapping'!$A$1:$C$533,2,FALSE),"Unmapped")</f>
        <v>Unmapped</v>
      </c>
      <c r="E333" s="156" t="str">
        <f>IFERROR(VLOOKUP(C333,'COA Mapping'!$A$1:$C$533,3,FALSE),"Unmapped")</f>
        <v>Unmapped</v>
      </c>
      <c r="F333" s="157">
        <f t="shared" si="5"/>
        <v>0</v>
      </c>
      <c r="G333" s="154"/>
      <c r="H333" s="155"/>
      <c r="I333" s="155"/>
      <c r="J333" s="155"/>
      <c r="K333" s="156"/>
      <c r="L333" s="154"/>
      <c r="M333" s="155"/>
      <c r="N333" s="155"/>
      <c r="O333" s="155"/>
      <c r="P333" s="155"/>
      <c r="Q333" s="155"/>
      <c r="R333" s="155"/>
      <c r="S333" s="155"/>
      <c r="T333" s="155"/>
      <c r="U333" s="155"/>
      <c r="V333" s="155"/>
      <c r="W333" s="155"/>
      <c r="X333" s="155"/>
      <c r="Y333" s="155"/>
      <c r="Z333" s="155"/>
      <c r="AA333" s="155"/>
      <c r="AB333" s="155"/>
      <c r="AC333" s="155"/>
      <c r="AD333" s="155"/>
      <c r="AE333" s="156"/>
      <c r="AF333" s="154"/>
      <c r="AG333" s="155"/>
      <c r="AH333" s="155"/>
      <c r="AI333" s="155"/>
      <c r="AJ333" s="155"/>
      <c r="AK333" s="155"/>
      <c r="AL333" s="155"/>
      <c r="AM333" s="155"/>
      <c r="AN333" s="155"/>
      <c r="AO333" s="155"/>
      <c r="AP333" s="155"/>
      <c r="AQ333" s="155"/>
      <c r="AR333" s="155"/>
      <c r="AS333" s="155"/>
      <c r="AT333" s="155"/>
      <c r="AU333" s="155"/>
      <c r="AV333" s="155"/>
      <c r="AW333" s="155"/>
      <c r="AX333" s="155"/>
      <c r="AY333" s="156"/>
      <c r="AZ333" s="154"/>
      <c r="BA333" s="155"/>
      <c r="BB333" s="155"/>
      <c r="BC333" s="155"/>
      <c r="BD333" s="155"/>
      <c r="BE333" s="155"/>
      <c r="BF333" s="155"/>
      <c r="BG333" s="155"/>
      <c r="BH333" s="155"/>
      <c r="BI333" s="155"/>
      <c r="BJ333" s="155"/>
      <c r="BK333" s="155"/>
      <c r="BL333" s="155"/>
      <c r="BM333" s="155"/>
      <c r="BN333" s="155"/>
      <c r="BO333" s="155"/>
      <c r="BP333" s="155"/>
      <c r="BQ333" s="155"/>
      <c r="BR333" s="155"/>
      <c r="BS333" s="156"/>
      <c r="BT333" s="154"/>
      <c r="BU333" s="155"/>
      <c r="BV333" s="155"/>
      <c r="BW333" s="155"/>
      <c r="BX333" s="155"/>
      <c r="BY333" s="155"/>
      <c r="BZ333" s="155"/>
      <c r="CA333" s="155"/>
      <c r="CB333" s="155"/>
      <c r="CC333" s="155"/>
      <c r="CD333" s="155"/>
      <c r="CE333" s="155"/>
      <c r="CF333" s="155"/>
      <c r="CG333" s="155"/>
      <c r="CH333" s="155"/>
      <c r="CI333" s="155"/>
      <c r="CJ333" s="155"/>
      <c r="CK333" s="155"/>
      <c r="CL333" s="155"/>
      <c r="CM333" s="156"/>
    </row>
    <row r="334" spans="1:91" x14ac:dyDescent="0.3">
      <c r="A334" s="154" t="str">
        <f>IFERROR(INDEX(Lists!$J$1:$J$24,MATCH('Budget Mapping'!E334,Lists!$I$1:$I$24,0)),"")</f>
        <v/>
      </c>
      <c r="B334" s="155" t="str">
        <f>IFERROR(INDEX(Lists!$K$1:$K$24,MATCH('Budget Mapping'!E334,Lists!$I$1:$I$24,0)),"")</f>
        <v/>
      </c>
      <c r="C334" s="155"/>
      <c r="D334" s="155" t="str">
        <f>IFERROR(VLOOKUP(C334,'COA Mapping'!$A$1:$C$533,2,FALSE),"Unmapped")</f>
        <v>Unmapped</v>
      </c>
      <c r="E334" s="156" t="str">
        <f>IFERROR(VLOOKUP(C334,'COA Mapping'!$A$1:$C$533,3,FALSE),"Unmapped")</f>
        <v>Unmapped</v>
      </c>
      <c r="F334" s="157">
        <f t="shared" si="5"/>
        <v>0</v>
      </c>
      <c r="G334" s="154"/>
      <c r="H334" s="155"/>
      <c r="I334" s="155"/>
      <c r="J334" s="155"/>
      <c r="K334" s="156"/>
      <c r="L334" s="154"/>
      <c r="M334" s="155"/>
      <c r="N334" s="155"/>
      <c r="O334" s="155"/>
      <c r="P334" s="155"/>
      <c r="Q334" s="155"/>
      <c r="R334" s="155"/>
      <c r="S334" s="155"/>
      <c r="T334" s="155"/>
      <c r="U334" s="155"/>
      <c r="V334" s="155"/>
      <c r="W334" s="155"/>
      <c r="X334" s="155"/>
      <c r="Y334" s="155"/>
      <c r="Z334" s="155"/>
      <c r="AA334" s="155"/>
      <c r="AB334" s="155"/>
      <c r="AC334" s="155"/>
      <c r="AD334" s="155"/>
      <c r="AE334" s="156"/>
      <c r="AF334" s="154"/>
      <c r="AG334" s="155"/>
      <c r="AH334" s="155"/>
      <c r="AI334" s="155"/>
      <c r="AJ334" s="155"/>
      <c r="AK334" s="155"/>
      <c r="AL334" s="155"/>
      <c r="AM334" s="155"/>
      <c r="AN334" s="155"/>
      <c r="AO334" s="155"/>
      <c r="AP334" s="155"/>
      <c r="AQ334" s="155"/>
      <c r="AR334" s="155"/>
      <c r="AS334" s="155"/>
      <c r="AT334" s="155"/>
      <c r="AU334" s="155"/>
      <c r="AV334" s="155"/>
      <c r="AW334" s="155"/>
      <c r="AX334" s="155"/>
      <c r="AY334" s="156"/>
      <c r="AZ334" s="154"/>
      <c r="BA334" s="155"/>
      <c r="BB334" s="155"/>
      <c r="BC334" s="155"/>
      <c r="BD334" s="155"/>
      <c r="BE334" s="155"/>
      <c r="BF334" s="155"/>
      <c r="BG334" s="155"/>
      <c r="BH334" s="155"/>
      <c r="BI334" s="155"/>
      <c r="BJ334" s="155"/>
      <c r="BK334" s="155"/>
      <c r="BL334" s="155"/>
      <c r="BM334" s="155"/>
      <c r="BN334" s="155"/>
      <c r="BO334" s="155"/>
      <c r="BP334" s="155"/>
      <c r="BQ334" s="155"/>
      <c r="BR334" s="155"/>
      <c r="BS334" s="156"/>
      <c r="BT334" s="154"/>
      <c r="BU334" s="155"/>
      <c r="BV334" s="155"/>
      <c r="BW334" s="155"/>
      <c r="BX334" s="155"/>
      <c r="BY334" s="155"/>
      <c r="BZ334" s="155"/>
      <c r="CA334" s="155"/>
      <c r="CB334" s="155"/>
      <c r="CC334" s="155"/>
      <c r="CD334" s="155"/>
      <c r="CE334" s="155"/>
      <c r="CF334" s="155"/>
      <c r="CG334" s="155"/>
      <c r="CH334" s="155"/>
      <c r="CI334" s="155"/>
      <c r="CJ334" s="155"/>
      <c r="CK334" s="155"/>
      <c r="CL334" s="155"/>
      <c r="CM334" s="156"/>
    </row>
    <row r="335" spans="1:91" x14ac:dyDescent="0.3">
      <c r="A335" s="154" t="str">
        <f>IFERROR(INDEX(Lists!$J$1:$J$24,MATCH('Budget Mapping'!E335,Lists!$I$1:$I$24,0)),"")</f>
        <v/>
      </c>
      <c r="B335" s="155" t="str">
        <f>IFERROR(INDEX(Lists!$K$1:$K$24,MATCH('Budget Mapping'!E335,Lists!$I$1:$I$24,0)),"")</f>
        <v/>
      </c>
      <c r="C335" s="155"/>
      <c r="D335" s="155" t="str">
        <f>IFERROR(VLOOKUP(C335,'COA Mapping'!$A$1:$C$533,2,FALSE),"Unmapped")</f>
        <v>Unmapped</v>
      </c>
      <c r="E335" s="156" t="str">
        <f>IFERROR(VLOOKUP(C335,'COA Mapping'!$A$1:$C$533,3,FALSE),"Unmapped")</f>
        <v>Unmapped</v>
      </c>
      <c r="F335" s="157">
        <f t="shared" si="5"/>
        <v>0</v>
      </c>
      <c r="G335" s="154"/>
      <c r="H335" s="155"/>
      <c r="I335" s="155"/>
      <c r="J335" s="155"/>
      <c r="K335" s="156"/>
      <c r="L335" s="154"/>
      <c r="M335" s="155"/>
      <c r="N335" s="155"/>
      <c r="O335" s="155"/>
      <c r="P335" s="155"/>
      <c r="Q335" s="155"/>
      <c r="R335" s="155"/>
      <c r="S335" s="155"/>
      <c r="T335" s="155"/>
      <c r="U335" s="155"/>
      <c r="V335" s="155"/>
      <c r="W335" s="155"/>
      <c r="X335" s="155"/>
      <c r="Y335" s="155"/>
      <c r="Z335" s="155"/>
      <c r="AA335" s="155"/>
      <c r="AB335" s="155"/>
      <c r="AC335" s="155"/>
      <c r="AD335" s="155"/>
      <c r="AE335" s="156"/>
      <c r="AF335" s="154"/>
      <c r="AG335" s="155"/>
      <c r="AH335" s="155"/>
      <c r="AI335" s="155"/>
      <c r="AJ335" s="155"/>
      <c r="AK335" s="155"/>
      <c r="AL335" s="155"/>
      <c r="AM335" s="155"/>
      <c r="AN335" s="155"/>
      <c r="AO335" s="155"/>
      <c r="AP335" s="155"/>
      <c r="AQ335" s="155"/>
      <c r="AR335" s="155"/>
      <c r="AS335" s="155"/>
      <c r="AT335" s="155"/>
      <c r="AU335" s="155"/>
      <c r="AV335" s="155"/>
      <c r="AW335" s="155"/>
      <c r="AX335" s="155"/>
      <c r="AY335" s="156"/>
      <c r="AZ335" s="154"/>
      <c r="BA335" s="155"/>
      <c r="BB335" s="155"/>
      <c r="BC335" s="155"/>
      <c r="BD335" s="155"/>
      <c r="BE335" s="155"/>
      <c r="BF335" s="155"/>
      <c r="BG335" s="155"/>
      <c r="BH335" s="155"/>
      <c r="BI335" s="155"/>
      <c r="BJ335" s="155"/>
      <c r="BK335" s="155"/>
      <c r="BL335" s="155"/>
      <c r="BM335" s="155"/>
      <c r="BN335" s="155"/>
      <c r="BO335" s="155"/>
      <c r="BP335" s="155"/>
      <c r="BQ335" s="155"/>
      <c r="BR335" s="155"/>
      <c r="BS335" s="156"/>
      <c r="BT335" s="154"/>
      <c r="BU335" s="155"/>
      <c r="BV335" s="155"/>
      <c r="BW335" s="155"/>
      <c r="BX335" s="155"/>
      <c r="BY335" s="155"/>
      <c r="BZ335" s="155"/>
      <c r="CA335" s="155"/>
      <c r="CB335" s="155"/>
      <c r="CC335" s="155"/>
      <c r="CD335" s="155"/>
      <c r="CE335" s="155"/>
      <c r="CF335" s="155"/>
      <c r="CG335" s="155"/>
      <c r="CH335" s="155"/>
      <c r="CI335" s="155"/>
      <c r="CJ335" s="155"/>
      <c r="CK335" s="155"/>
      <c r="CL335" s="155"/>
      <c r="CM335" s="156"/>
    </row>
    <row r="336" spans="1:91" x14ac:dyDescent="0.3">
      <c r="A336" s="154" t="str">
        <f>IFERROR(INDEX(Lists!$J$1:$J$24,MATCH('Budget Mapping'!E336,Lists!$I$1:$I$24,0)),"")</f>
        <v/>
      </c>
      <c r="B336" s="155" t="str">
        <f>IFERROR(INDEX(Lists!$K$1:$K$24,MATCH('Budget Mapping'!E336,Lists!$I$1:$I$24,0)),"")</f>
        <v/>
      </c>
      <c r="C336" s="155"/>
      <c r="D336" s="155" t="str">
        <f>IFERROR(VLOOKUP(C336,'COA Mapping'!$A$1:$C$533,2,FALSE),"Unmapped")</f>
        <v>Unmapped</v>
      </c>
      <c r="E336" s="156" t="str">
        <f>IFERROR(VLOOKUP(C336,'COA Mapping'!$A$1:$C$533,3,FALSE),"Unmapped")</f>
        <v>Unmapped</v>
      </c>
      <c r="F336" s="157">
        <f t="shared" si="5"/>
        <v>0</v>
      </c>
      <c r="G336" s="154"/>
      <c r="H336" s="155"/>
      <c r="I336" s="155"/>
      <c r="J336" s="155"/>
      <c r="K336" s="156"/>
      <c r="L336" s="154"/>
      <c r="M336" s="155"/>
      <c r="N336" s="155"/>
      <c r="O336" s="155"/>
      <c r="P336" s="155"/>
      <c r="Q336" s="155"/>
      <c r="R336" s="155"/>
      <c r="S336" s="155"/>
      <c r="T336" s="155"/>
      <c r="U336" s="155"/>
      <c r="V336" s="155"/>
      <c r="W336" s="155"/>
      <c r="X336" s="155"/>
      <c r="Y336" s="155"/>
      <c r="Z336" s="155"/>
      <c r="AA336" s="155"/>
      <c r="AB336" s="155"/>
      <c r="AC336" s="155"/>
      <c r="AD336" s="155"/>
      <c r="AE336" s="156"/>
      <c r="AF336" s="154"/>
      <c r="AG336" s="155"/>
      <c r="AH336" s="155"/>
      <c r="AI336" s="155"/>
      <c r="AJ336" s="155"/>
      <c r="AK336" s="155"/>
      <c r="AL336" s="155"/>
      <c r="AM336" s="155"/>
      <c r="AN336" s="155"/>
      <c r="AO336" s="155"/>
      <c r="AP336" s="155"/>
      <c r="AQ336" s="155"/>
      <c r="AR336" s="155"/>
      <c r="AS336" s="155"/>
      <c r="AT336" s="155"/>
      <c r="AU336" s="155"/>
      <c r="AV336" s="155"/>
      <c r="AW336" s="155"/>
      <c r="AX336" s="155"/>
      <c r="AY336" s="156"/>
      <c r="AZ336" s="154"/>
      <c r="BA336" s="155"/>
      <c r="BB336" s="155"/>
      <c r="BC336" s="155"/>
      <c r="BD336" s="155"/>
      <c r="BE336" s="155"/>
      <c r="BF336" s="155"/>
      <c r="BG336" s="155"/>
      <c r="BH336" s="155"/>
      <c r="BI336" s="155"/>
      <c r="BJ336" s="155"/>
      <c r="BK336" s="155"/>
      <c r="BL336" s="155"/>
      <c r="BM336" s="155"/>
      <c r="BN336" s="155"/>
      <c r="BO336" s="155"/>
      <c r="BP336" s="155"/>
      <c r="BQ336" s="155"/>
      <c r="BR336" s="155"/>
      <c r="BS336" s="156"/>
      <c r="BT336" s="154"/>
      <c r="BU336" s="155"/>
      <c r="BV336" s="155"/>
      <c r="BW336" s="155"/>
      <c r="BX336" s="155"/>
      <c r="BY336" s="155"/>
      <c r="BZ336" s="155"/>
      <c r="CA336" s="155"/>
      <c r="CB336" s="155"/>
      <c r="CC336" s="155"/>
      <c r="CD336" s="155"/>
      <c r="CE336" s="155"/>
      <c r="CF336" s="155"/>
      <c r="CG336" s="155"/>
      <c r="CH336" s="155"/>
      <c r="CI336" s="155"/>
      <c r="CJ336" s="155"/>
      <c r="CK336" s="155"/>
      <c r="CL336" s="155"/>
      <c r="CM336" s="156"/>
    </row>
    <row r="337" spans="1:91" x14ac:dyDescent="0.3">
      <c r="A337" s="154" t="str">
        <f>IFERROR(INDEX(Lists!$J$1:$J$24,MATCH('Budget Mapping'!E337,Lists!$I$1:$I$24,0)),"")</f>
        <v/>
      </c>
      <c r="B337" s="155" t="str">
        <f>IFERROR(INDEX(Lists!$K$1:$K$24,MATCH('Budget Mapping'!E337,Lists!$I$1:$I$24,0)),"")</f>
        <v/>
      </c>
      <c r="C337" s="155"/>
      <c r="D337" s="155" t="str">
        <f>IFERROR(VLOOKUP(C337,'COA Mapping'!$A$1:$C$533,2,FALSE),"Unmapped")</f>
        <v>Unmapped</v>
      </c>
      <c r="E337" s="156" t="str">
        <f>IFERROR(VLOOKUP(C337,'COA Mapping'!$A$1:$C$533,3,FALSE),"Unmapped")</f>
        <v>Unmapped</v>
      </c>
      <c r="F337" s="157">
        <f t="shared" si="5"/>
        <v>0</v>
      </c>
      <c r="G337" s="154"/>
      <c r="H337" s="155"/>
      <c r="I337" s="155"/>
      <c r="J337" s="155"/>
      <c r="K337" s="156"/>
      <c r="L337" s="154"/>
      <c r="M337" s="155"/>
      <c r="N337" s="155"/>
      <c r="O337" s="155"/>
      <c r="P337" s="155"/>
      <c r="Q337" s="155"/>
      <c r="R337" s="155"/>
      <c r="S337" s="155"/>
      <c r="T337" s="155"/>
      <c r="U337" s="155"/>
      <c r="V337" s="155"/>
      <c r="W337" s="155"/>
      <c r="X337" s="155"/>
      <c r="Y337" s="155"/>
      <c r="Z337" s="155"/>
      <c r="AA337" s="155"/>
      <c r="AB337" s="155"/>
      <c r="AC337" s="155"/>
      <c r="AD337" s="155"/>
      <c r="AE337" s="156"/>
      <c r="AF337" s="154"/>
      <c r="AG337" s="155"/>
      <c r="AH337" s="155"/>
      <c r="AI337" s="155"/>
      <c r="AJ337" s="155"/>
      <c r="AK337" s="155"/>
      <c r="AL337" s="155"/>
      <c r="AM337" s="155"/>
      <c r="AN337" s="155"/>
      <c r="AO337" s="155"/>
      <c r="AP337" s="155"/>
      <c r="AQ337" s="155"/>
      <c r="AR337" s="155"/>
      <c r="AS337" s="155"/>
      <c r="AT337" s="155"/>
      <c r="AU337" s="155"/>
      <c r="AV337" s="155"/>
      <c r="AW337" s="155"/>
      <c r="AX337" s="155"/>
      <c r="AY337" s="156"/>
      <c r="AZ337" s="154"/>
      <c r="BA337" s="155"/>
      <c r="BB337" s="155"/>
      <c r="BC337" s="155"/>
      <c r="BD337" s="155"/>
      <c r="BE337" s="155"/>
      <c r="BF337" s="155"/>
      <c r="BG337" s="155"/>
      <c r="BH337" s="155"/>
      <c r="BI337" s="155"/>
      <c r="BJ337" s="155"/>
      <c r="BK337" s="155"/>
      <c r="BL337" s="155"/>
      <c r="BM337" s="155"/>
      <c r="BN337" s="155"/>
      <c r="BO337" s="155"/>
      <c r="BP337" s="155"/>
      <c r="BQ337" s="155"/>
      <c r="BR337" s="155"/>
      <c r="BS337" s="156"/>
      <c r="BT337" s="154"/>
      <c r="BU337" s="155"/>
      <c r="BV337" s="155"/>
      <c r="BW337" s="155"/>
      <c r="BX337" s="155"/>
      <c r="BY337" s="155"/>
      <c r="BZ337" s="155"/>
      <c r="CA337" s="155"/>
      <c r="CB337" s="155"/>
      <c r="CC337" s="155"/>
      <c r="CD337" s="155"/>
      <c r="CE337" s="155"/>
      <c r="CF337" s="155"/>
      <c r="CG337" s="155"/>
      <c r="CH337" s="155"/>
      <c r="CI337" s="155"/>
      <c r="CJ337" s="155"/>
      <c r="CK337" s="155"/>
      <c r="CL337" s="155"/>
      <c r="CM337" s="156"/>
    </row>
    <row r="338" spans="1:91" x14ac:dyDescent="0.3">
      <c r="A338" s="154" t="str">
        <f>IFERROR(INDEX(Lists!$J$1:$J$24,MATCH('Budget Mapping'!E338,Lists!$I$1:$I$24,0)),"")</f>
        <v/>
      </c>
      <c r="B338" s="155" t="str">
        <f>IFERROR(INDEX(Lists!$K$1:$K$24,MATCH('Budget Mapping'!E338,Lists!$I$1:$I$24,0)),"")</f>
        <v/>
      </c>
      <c r="C338" s="155"/>
      <c r="D338" s="155" t="str">
        <f>IFERROR(VLOOKUP(C338,'COA Mapping'!$A$1:$C$533,2,FALSE),"Unmapped")</f>
        <v>Unmapped</v>
      </c>
      <c r="E338" s="156" t="str">
        <f>IFERROR(VLOOKUP(C338,'COA Mapping'!$A$1:$C$533,3,FALSE),"Unmapped")</f>
        <v>Unmapped</v>
      </c>
      <c r="F338" s="157">
        <f t="shared" si="5"/>
        <v>0</v>
      </c>
      <c r="G338" s="154"/>
      <c r="H338" s="155"/>
      <c r="I338" s="155"/>
      <c r="J338" s="155"/>
      <c r="K338" s="156"/>
      <c r="L338" s="154"/>
      <c r="M338" s="155"/>
      <c r="N338" s="155"/>
      <c r="O338" s="155"/>
      <c r="P338" s="155"/>
      <c r="Q338" s="155"/>
      <c r="R338" s="155"/>
      <c r="S338" s="155"/>
      <c r="T338" s="155"/>
      <c r="U338" s="155"/>
      <c r="V338" s="155"/>
      <c r="W338" s="155"/>
      <c r="X338" s="155"/>
      <c r="Y338" s="155"/>
      <c r="Z338" s="155"/>
      <c r="AA338" s="155"/>
      <c r="AB338" s="155"/>
      <c r="AC338" s="155"/>
      <c r="AD338" s="155"/>
      <c r="AE338" s="156"/>
      <c r="AF338" s="154"/>
      <c r="AG338" s="155"/>
      <c r="AH338" s="155"/>
      <c r="AI338" s="155"/>
      <c r="AJ338" s="155"/>
      <c r="AK338" s="155"/>
      <c r="AL338" s="155"/>
      <c r="AM338" s="155"/>
      <c r="AN338" s="155"/>
      <c r="AO338" s="155"/>
      <c r="AP338" s="155"/>
      <c r="AQ338" s="155"/>
      <c r="AR338" s="155"/>
      <c r="AS338" s="155"/>
      <c r="AT338" s="155"/>
      <c r="AU338" s="155"/>
      <c r="AV338" s="155"/>
      <c r="AW338" s="155"/>
      <c r="AX338" s="155"/>
      <c r="AY338" s="156"/>
      <c r="AZ338" s="154"/>
      <c r="BA338" s="155"/>
      <c r="BB338" s="155"/>
      <c r="BC338" s="155"/>
      <c r="BD338" s="155"/>
      <c r="BE338" s="155"/>
      <c r="BF338" s="155"/>
      <c r="BG338" s="155"/>
      <c r="BH338" s="155"/>
      <c r="BI338" s="155"/>
      <c r="BJ338" s="155"/>
      <c r="BK338" s="155"/>
      <c r="BL338" s="155"/>
      <c r="BM338" s="155"/>
      <c r="BN338" s="155"/>
      <c r="BO338" s="155"/>
      <c r="BP338" s="155"/>
      <c r="BQ338" s="155"/>
      <c r="BR338" s="155"/>
      <c r="BS338" s="156"/>
      <c r="BT338" s="154"/>
      <c r="BU338" s="155"/>
      <c r="BV338" s="155"/>
      <c r="BW338" s="155"/>
      <c r="BX338" s="155"/>
      <c r="BY338" s="155"/>
      <c r="BZ338" s="155"/>
      <c r="CA338" s="155"/>
      <c r="CB338" s="155"/>
      <c r="CC338" s="155"/>
      <c r="CD338" s="155"/>
      <c r="CE338" s="155"/>
      <c r="CF338" s="155"/>
      <c r="CG338" s="155"/>
      <c r="CH338" s="155"/>
      <c r="CI338" s="155"/>
      <c r="CJ338" s="155"/>
      <c r="CK338" s="155"/>
      <c r="CL338" s="155"/>
      <c r="CM338" s="156"/>
    </row>
    <row r="339" spans="1:91" x14ac:dyDescent="0.3">
      <c r="A339" s="154" t="str">
        <f>IFERROR(INDEX(Lists!$J$1:$J$24,MATCH('Budget Mapping'!E339,Lists!$I$1:$I$24,0)),"")</f>
        <v/>
      </c>
      <c r="B339" s="155" t="str">
        <f>IFERROR(INDEX(Lists!$K$1:$K$24,MATCH('Budget Mapping'!E339,Lists!$I$1:$I$24,0)),"")</f>
        <v/>
      </c>
      <c r="C339" s="155"/>
      <c r="D339" s="155" t="str">
        <f>IFERROR(VLOOKUP(C339,'COA Mapping'!$A$1:$C$533,2,FALSE),"Unmapped")</f>
        <v>Unmapped</v>
      </c>
      <c r="E339" s="156" t="str">
        <f>IFERROR(VLOOKUP(C339,'COA Mapping'!$A$1:$C$533,3,FALSE),"Unmapped")</f>
        <v>Unmapped</v>
      </c>
      <c r="F339" s="157">
        <f t="shared" si="5"/>
        <v>0</v>
      </c>
      <c r="G339" s="154"/>
      <c r="H339" s="155"/>
      <c r="I339" s="155"/>
      <c r="J339" s="155"/>
      <c r="K339" s="156"/>
      <c r="L339" s="154"/>
      <c r="M339" s="155"/>
      <c r="N339" s="155"/>
      <c r="O339" s="155"/>
      <c r="P339" s="155"/>
      <c r="Q339" s="155"/>
      <c r="R339" s="155"/>
      <c r="S339" s="155"/>
      <c r="T339" s="155"/>
      <c r="U339" s="155"/>
      <c r="V339" s="155"/>
      <c r="W339" s="155"/>
      <c r="X339" s="155"/>
      <c r="Y339" s="155"/>
      <c r="Z339" s="155"/>
      <c r="AA339" s="155"/>
      <c r="AB339" s="155"/>
      <c r="AC339" s="155"/>
      <c r="AD339" s="155"/>
      <c r="AE339" s="156"/>
      <c r="AF339" s="154"/>
      <c r="AG339" s="155"/>
      <c r="AH339" s="155"/>
      <c r="AI339" s="155"/>
      <c r="AJ339" s="155"/>
      <c r="AK339" s="155"/>
      <c r="AL339" s="155"/>
      <c r="AM339" s="155"/>
      <c r="AN339" s="155"/>
      <c r="AO339" s="155"/>
      <c r="AP339" s="155"/>
      <c r="AQ339" s="155"/>
      <c r="AR339" s="155"/>
      <c r="AS339" s="155"/>
      <c r="AT339" s="155"/>
      <c r="AU339" s="155"/>
      <c r="AV339" s="155"/>
      <c r="AW339" s="155"/>
      <c r="AX339" s="155"/>
      <c r="AY339" s="156"/>
      <c r="AZ339" s="154"/>
      <c r="BA339" s="155"/>
      <c r="BB339" s="155"/>
      <c r="BC339" s="155"/>
      <c r="BD339" s="155"/>
      <c r="BE339" s="155"/>
      <c r="BF339" s="155"/>
      <c r="BG339" s="155"/>
      <c r="BH339" s="155"/>
      <c r="BI339" s="155"/>
      <c r="BJ339" s="155"/>
      <c r="BK339" s="155"/>
      <c r="BL339" s="155"/>
      <c r="BM339" s="155"/>
      <c r="BN339" s="155"/>
      <c r="BO339" s="155"/>
      <c r="BP339" s="155"/>
      <c r="BQ339" s="155"/>
      <c r="BR339" s="155"/>
      <c r="BS339" s="156"/>
      <c r="BT339" s="154"/>
      <c r="BU339" s="155"/>
      <c r="BV339" s="155"/>
      <c r="BW339" s="155"/>
      <c r="BX339" s="155"/>
      <c r="BY339" s="155"/>
      <c r="BZ339" s="155"/>
      <c r="CA339" s="155"/>
      <c r="CB339" s="155"/>
      <c r="CC339" s="155"/>
      <c r="CD339" s="155"/>
      <c r="CE339" s="155"/>
      <c r="CF339" s="155"/>
      <c r="CG339" s="155"/>
      <c r="CH339" s="155"/>
      <c r="CI339" s="155"/>
      <c r="CJ339" s="155"/>
      <c r="CK339" s="155"/>
      <c r="CL339" s="155"/>
      <c r="CM339" s="156"/>
    </row>
    <row r="340" spans="1:91" x14ac:dyDescent="0.3">
      <c r="A340" s="154" t="str">
        <f>IFERROR(INDEX(Lists!$J$1:$J$24,MATCH('Budget Mapping'!E340,Lists!$I$1:$I$24,0)),"")</f>
        <v/>
      </c>
      <c r="B340" s="155" t="str">
        <f>IFERROR(INDEX(Lists!$K$1:$K$24,MATCH('Budget Mapping'!E340,Lists!$I$1:$I$24,0)),"")</f>
        <v/>
      </c>
      <c r="C340" s="155"/>
      <c r="D340" s="155" t="str">
        <f>IFERROR(VLOOKUP(C340,'COA Mapping'!$A$1:$C$533,2,FALSE),"Unmapped")</f>
        <v>Unmapped</v>
      </c>
      <c r="E340" s="156" t="str">
        <f>IFERROR(VLOOKUP(C340,'COA Mapping'!$A$1:$C$533,3,FALSE),"Unmapped")</f>
        <v>Unmapped</v>
      </c>
      <c r="F340" s="157">
        <f t="shared" si="5"/>
        <v>0</v>
      </c>
      <c r="G340" s="154"/>
      <c r="H340" s="155"/>
      <c r="I340" s="155"/>
      <c r="J340" s="155"/>
      <c r="K340" s="156"/>
      <c r="L340" s="154"/>
      <c r="M340" s="155"/>
      <c r="N340" s="155"/>
      <c r="O340" s="155"/>
      <c r="P340" s="155"/>
      <c r="Q340" s="155"/>
      <c r="R340" s="155"/>
      <c r="S340" s="155"/>
      <c r="T340" s="155"/>
      <c r="U340" s="155"/>
      <c r="V340" s="155"/>
      <c r="W340" s="155"/>
      <c r="X340" s="155"/>
      <c r="Y340" s="155"/>
      <c r="Z340" s="155"/>
      <c r="AA340" s="155"/>
      <c r="AB340" s="155"/>
      <c r="AC340" s="155"/>
      <c r="AD340" s="155"/>
      <c r="AE340" s="156"/>
      <c r="AF340" s="154"/>
      <c r="AG340" s="155"/>
      <c r="AH340" s="155"/>
      <c r="AI340" s="155"/>
      <c r="AJ340" s="155"/>
      <c r="AK340" s="155"/>
      <c r="AL340" s="155"/>
      <c r="AM340" s="155"/>
      <c r="AN340" s="155"/>
      <c r="AO340" s="155"/>
      <c r="AP340" s="155"/>
      <c r="AQ340" s="155"/>
      <c r="AR340" s="155"/>
      <c r="AS340" s="155"/>
      <c r="AT340" s="155"/>
      <c r="AU340" s="155"/>
      <c r="AV340" s="155"/>
      <c r="AW340" s="155"/>
      <c r="AX340" s="155"/>
      <c r="AY340" s="156"/>
      <c r="AZ340" s="154"/>
      <c r="BA340" s="155"/>
      <c r="BB340" s="155"/>
      <c r="BC340" s="155"/>
      <c r="BD340" s="155"/>
      <c r="BE340" s="155"/>
      <c r="BF340" s="155"/>
      <c r="BG340" s="155"/>
      <c r="BH340" s="155"/>
      <c r="BI340" s="155"/>
      <c r="BJ340" s="155"/>
      <c r="BK340" s="155"/>
      <c r="BL340" s="155"/>
      <c r="BM340" s="155"/>
      <c r="BN340" s="155"/>
      <c r="BO340" s="155"/>
      <c r="BP340" s="155"/>
      <c r="BQ340" s="155"/>
      <c r="BR340" s="155"/>
      <c r="BS340" s="156"/>
      <c r="BT340" s="154"/>
      <c r="BU340" s="155"/>
      <c r="BV340" s="155"/>
      <c r="BW340" s="155"/>
      <c r="BX340" s="155"/>
      <c r="BY340" s="155"/>
      <c r="BZ340" s="155"/>
      <c r="CA340" s="155"/>
      <c r="CB340" s="155"/>
      <c r="CC340" s="155"/>
      <c r="CD340" s="155"/>
      <c r="CE340" s="155"/>
      <c r="CF340" s="155"/>
      <c r="CG340" s="155"/>
      <c r="CH340" s="155"/>
      <c r="CI340" s="155"/>
      <c r="CJ340" s="155"/>
      <c r="CK340" s="155"/>
      <c r="CL340" s="155"/>
      <c r="CM340" s="156"/>
    </row>
    <row r="341" spans="1:91" x14ac:dyDescent="0.3">
      <c r="A341" s="154" t="str">
        <f>IFERROR(INDEX(Lists!$J$1:$J$24,MATCH('Budget Mapping'!E341,Lists!$I$1:$I$24,0)),"")</f>
        <v/>
      </c>
      <c r="B341" s="155" t="str">
        <f>IFERROR(INDEX(Lists!$K$1:$K$24,MATCH('Budget Mapping'!E341,Lists!$I$1:$I$24,0)),"")</f>
        <v/>
      </c>
      <c r="C341" s="155"/>
      <c r="D341" s="155" t="str">
        <f>IFERROR(VLOOKUP(C341,'COA Mapping'!$A$1:$C$533,2,FALSE),"Unmapped")</f>
        <v>Unmapped</v>
      </c>
      <c r="E341" s="156" t="str">
        <f>IFERROR(VLOOKUP(C341,'COA Mapping'!$A$1:$C$533,3,FALSE),"Unmapped")</f>
        <v>Unmapped</v>
      </c>
      <c r="F341" s="157">
        <f t="shared" si="5"/>
        <v>0</v>
      </c>
      <c r="G341" s="154"/>
      <c r="H341" s="155"/>
      <c r="I341" s="155"/>
      <c r="J341" s="155"/>
      <c r="K341" s="156"/>
      <c r="L341" s="154"/>
      <c r="M341" s="155"/>
      <c r="N341" s="155"/>
      <c r="O341" s="155"/>
      <c r="P341" s="155"/>
      <c r="Q341" s="155"/>
      <c r="R341" s="155"/>
      <c r="S341" s="155"/>
      <c r="T341" s="155"/>
      <c r="U341" s="155"/>
      <c r="V341" s="155"/>
      <c r="W341" s="155"/>
      <c r="X341" s="155"/>
      <c r="Y341" s="155"/>
      <c r="Z341" s="155"/>
      <c r="AA341" s="155"/>
      <c r="AB341" s="155"/>
      <c r="AC341" s="155"/>
      <c r="AD341" s="155"/>
      <c r="AE341" s="156"/>
      <c r="AF341" s="154"/>
      <c r="AG341" s="155"/>
      <c r="AH341" s="155"/>
      <c r="AI341" s="155"/>
      <c r="AJ341" s="155"/>
      <c r="AK341" s="155"/>
      <c r="AL341" s="155"/>
      <c r="AM341" s="155"/>
      <c r="AN341" s="155"/>
      <c r="AO341" s="155"/>
      <c r="AP341" s="155"/>
      <c r="AQ341" s="155"/>
      <c r="AR341" s="155"/>
      <c r="AS341" s="155"/>
      <c r="AT341" s="155"/>
      <c r="AU341" s="155"/>
      <c r="AV341" s="155"/>
      <c r="AW341" s="155"/>
      <c r="AX341" s="155"/>
      <c r="AY341" s="156"/>
      <c r="AZ341" s="154"/>
      <c r="BA341" s="155"/>
      <c r="BB341" s="155"/>
      <c r="BC341" s="155"/>
      <c r="BD341" s="155"/>
      <c r="BE341" s="155"/>
      <c r="BF341" s="155"/>
      <c r="BG341" s="155"/>
      <c r="BH341" s="155"/>
      <c r="BI341" s="155"/>
      <c r="BJ341" s="155"/>
      <c r="BK341" s="155"/>
      <c r="BL341" s="155"/>
      <c r="BM341" s="155"/>
      <c r="BN341" s="155"/>
      <c r="BO341" s="155"/>
      <c r="BP341" s="155"/>
      <c r="BQ341" s="155"/>
      <c r="BR341" s="155"/>
      <c r="BS341" s="156"/>
      <c r="BT341" s="154"/>
      <c r="BU341" s="155"/>
      <c r="BV341" s="155"/>
      <c r="BW341" s="155"/>
      <c r="BX341" s="155"/>
      <c r="BY341" s="155"/>
      <c r="BZ341" s="155"/>
      <c r="CA341" s="155"/>
      <c r="CB341" s="155"/>
      <c r="CC341" s="155"/>
      <c r="CD341" s="155"/>
      <c r="CE341" s="155"/>
      <c r="CF341" s="155"/>
      <c r="CG341" s="155"/>
      <c r="CH341" s="155"/>
      <c r="CI341" s="155"/>
      <c r="CJ341" s="155"/>
      <c r="CK341" s="155"/>
      <c r="CL341" s="155"/>
      <c r="CM341" s="156"/>
    </row>
    <row r="342" spans="1:91" x14ac:dyDescent="0.3">
      <c r="A342" s="154" t="str">
        <f>IFERROR(INDEX(Lists!$J$1:$J$24,MATCH('Budget Mapping'!E342,Lists!$I$1:$I$24,0)),"")</f>
        <v/>
      </c>
      <c r="B342" s="155" t="str">
        <f>IFERROR(INDEX(Lists!$K$1:$K$24,MATCH('Budget Mapping'!E342,Lists!$I$1:$I$24,0)),"")</f>
        <v/>
      </c>
      <c r="C342" s="155"/>
      <c r="D342" s="155" t="str">
        <f>IFERROR(VLOOKUP(C342,'COA Mapping'!$A$1:$C$533,2,FALSE),"Unmapped")</f>
        <v>Unmapped</v>
      </c>
      <c r="E342" s="156" t="str">
        <f>IFERROR(VLOOKUP(C342,'COA Mapping'!$A$1:$C$533,3,FALSE),"Unmapped")</f>
        <v>Unmapped</v>
      </c>
      <c r="F342" s="157">
        <f t="shared" si="5"/>
        <v>0</v>
      </c>
      <c r="G342" s="154"/>
      <c r="H342" s="155"/>
      <c r="I342" s="155"/>
      <c r="J342" s="155"/>
      <c r="K342" s="156"/>
      <c r="L342" s="154"/>
      <c r="M342" s="155"/>
      <c r="N342" s="155"/>
      <c r="O342" s="155"/>
      <c r="P342" s="155"/>
      <c r="Q342" s="155"/>
      <c r="R342" s="155"/>
      <c r="S342" s="155"/>
      <c r="T342" s="155"/>
      <c r="U342" s="155"/>
      <c r="V342" s="155"/>
      <c r="W342" s="155"/>
      <c r="X342" s="155"/>
      <c r="Y342" s="155"/>
      <c r="Z342" s="155"/>
      <c r="AA342" s="155"/>
      <c r="AB342" s="155"/>
      <c r="AC342" s="155"/>
      <c r="AD342" s="155"/>
      <c r="AE342" s="156"/>
      <c r="AF342" s="154"/>
      <c r="AG342" s="155"/>
      <c r="AH342" s="155"/>
      <c r="AI342" s="155"/>
      <c r="AJ342" s="155"/>
      <c r="AK342" s="155"/>
      <c r="AL342" s="155"/>
      <c r="AM342" s="155"/>
      <c r="AN342" s="155"/>
      <c r="AO342" s="155"/>
      <c r="AP342" s="155"/>
      <c r="AQ342" s="155"/>
      <c r="AR342" s="155"/>
      <c r="AS342" s="155"/>
      <c r="AT342" s="155"/>
      <c r="AU342" s="155"/>
      <c r="AV342" s="155"/>
      <c r="AW342" s="155"/>
      <c r="AX342" s="155"/>
      <c r="AY342" s="156"/>
      <c r="AZ342" s="154"/>
      <c r="BA342" s="155"/>
      <c r="BB342" s="155"/>
      <c r="BC342" s="155"/>
      <c r="BD342" s="155"/>
      <c r="BE342" s="155"/>
      <c r="BF342" s="155"/>
      <c r="BG342" s="155"/>
      <c r="BH342" s="155"/>
      <c r="BI342" s="155"/>
      <c r="BJ342" s="155"/>
      <c r="BK342" s="155"/>
      <c r="BL342" s="155"/>
      <c r="BM342" s="155"/>
      <c r="BN342" s="155"/>
      <c r="BO342" s="155"/>
      <c r="BP342" s="155"/>
      <c r="BQ342" s="155"/>
      <c r="BR342" s="155"/>
      <c r="BS342" s="156"/>
      <c r="BT342" s="154"/>
      <c r="BU342" s="155"/>
      <c r="BV342" s="155"/>
      <c r="BW342" s="155"/>
      <c r="BX342" s="155"/>
      <c r="BY342" s="155"/>
      <c r="BZ342" s="155"/>
      <c r="CA342" s="155"/>
      <c r="CB342" s="155"/>
      <c r="CC342" s="155"/>
      <c r="CD342" s="155"/>
      <c r="CE342" s="155"/>
      <c r="CF342" s="155"/>
      <c r="CG342" s="155"/>
      <c r="CH342" s="155"/>
      <c r="CI342" s="155"/>
      <c r="CJ342" s="155"/>
      <c r="CK342" s="155"/>
      <c r="CL342" s="155"/>
      <c r="CM342" s="156"/>
    </row>
    <row r="343" spans="1:91" x14ac:dyDescent="0.3">
      <c r="A343" s="154" t="str">
        <f>IFERROR(INDEX(Lists!$J$1:$J$24,MATCH('Budget Mapping'!E343,Lists!$I$1:$I$24,0)),"")</f>
        <v/>
      </c>
      <c r="B343" s="155" t="str">
        <f>IFERROR(INDEX(Lists!$K$1:$K$24,MATCH('Budget Mapping'!E343,Lists!$I$1:$I$24,0)),"")</f>
        <v/>
      </c>
      <c r="C343" s="155"/>
      <c r="D343" s="155" t="str">
        <f>IFERROR(VLOOKUP(C343,'COA Mapping'!$A$1:$C$533,2,FALSE),"Unmapped")</f>
        <v>Unmapped</v>
      </c>
      <c r="E343" s="156" t="str">
        <f>IFERROR(VLOOKUP(C343,'COA Mapping'!$A$1:$C$533,3,FALSE),"Unmapped")</f>
        <v>Unmapped</v>
      </c>
      <c r="F343" s="157">
        <f t="shared" si="5"/>
        <v>0</v>
      </c>
      <c r="G343" s="154"/>
      <c r="H343" s="155"/>
      <c r="I343" s="155"/>
      <c r="J343" s="155"/>
      <c r="K343" s="156"/>
      <c r="L343" s="154"/>
      <c r="M343" s="155"/>
      <c r="N343" s="155"/>
      <c r="O343" s="155"/>
      <c r="P343" s="155"/>
      <c r="Q343" s="155"/>
      <c r="R343" s="155"/>
      <c r="S343" s="155"/>
      <c r="T343" s="155"/>
      <c r="U343" s="155"/>
      <c r="V343" s="155"/>
      <c r="W343" s="155"/>
      <c r="X343" s="155"/>
      <c r="Y343" s="155"/>
      <c r="Z343" s="155"/>
      <c r="AA343" s="155"/>
      <c r="AB343" s="155"/>
      <c r="AC343" s="155"/>
      <c r="AD343" s="155"/>
      <c r="AE343" s="156"/>
      <c r="AF343" s="154"/>
      <c r="AG343" s="155"/>
      <c r="AH343" s="155"/>
      <c r="AI343" s="155"/>
      <c r="AJ343" s="155"/>
      <c r="AK343" s="155"/>
      <c r="AL343" s="155"/>
      <c r="AM343" s="155"/>
      <c r="AN343" s="155"/>
      <c r="AO343" s="155"/>
      <c r="AP343" s="155"/>
      <c r="AQ343" s="155"/>
      <c r="AR343" s="155"/>
      <c r="AS343" s="155"/>
      <c r="AT343" s="155"/>
      <c r="AU343" s="155"/>
      <c r="AV343" s="155"/>
      <c r="AW343" s="155"/>
      <c r="AX343" s="155"/>
      <c r="AY343" s="156"/>
      <c r="AZ343" s="154"/>
      <c r="BA343" s="155"/>
      <c r="BB343" s="155"/>
      <c r="BC343" s="155"/>
      <c r="BD343" s="155"/>
      <c r="BE343" s="155"/>
      <c r="BF343" s="155"/>
      <c r="BG343" s="155"/>
      <c r="BH343" s="155"/>
      <c r="BI343" s="155"/>
      <c r="BJ343" s="155"/>
      <c r="BK343" s="155"/>
      <c r="BL343" s="155"/>
      <c r="BM343" s="155"/>
      <c r="BN343" s="155"/>
      <c r="BO343" s="155"/>
      <c r="BP343" s="155"/>
      <c r="BQ343" s="155"/>
      <c r="BR343" s="155"/>
      <c r="BS343" s="156"/>
      <c r="BT343" s="154"/>
      <c r="BU343" s="155"/>
      <c r="BV343" s="155"/>
      <c r="BW343" s="155"/>
      <c r="BX343" s="155"/>
      <c r="BY343" s="155"/>
      <c r="BZ343" s="155"/>
      <c r="CA343" s="155"/>
      <c r="CB343" s="155"/>
      <c r="CC343" s="155"/>
      <c r="CD343" s="155"/>
      <c r="CE343" s="155"/>
      <c r="CF343" s="155"/>
      <c r="CG343" s="155"/>
      <c r="CH343" s="155"/>
      <c r="CI343" s="155"/>
      <c r="CJ343" s="155"/>
      <c r="CK343" s="155"/>
      <c r="CL343" s="155"/>
      <c r="CM343" s="156"/>
    </row>
    <row r="344" spans="1:91" x14ac:dyDescent="0.3">
      <c r="A344" s="154" t="str">
        <f>IFERROR(INDEX(Lists!$J$1:$J$24,MATCH('Budget Mapping'!E344,Lists!$I$1:$I$24,0)),"")</f>
        <v/>
      </c>
      <c r="B344" s="155" t="str">
        <f>IFERROR(INDEX(Lists!$K$1:$K$24,MATCH('Budget Mapping'!E344,Lists!$I$1:$I$24,0)),"")</f>
        <v/>
      </c>
      <c r="C344" s="155"/>
      <c r="D344" s="155" t="str">
        <f>IFERROR(VLOOKUP(C344,'COA Mapping'!$A$1:$C$533,2,FALSE),"Unmapped")</f>
        <v>Unmapped</v>
      </c>
      <c r="E344" s="156" t="str">
        <f>IFERROR(VLOOKUP(C344,'COA Mapping'!$A$1:$C$533,3,FALSE),"Unmapped")</f>
        <v>Unmapped</v>
      </c>
      <c r="F344" s="157">
        <f t="shared" si="5"/>
        <v>0</v>
      </c>
      <c r="G344" s="154"/>
      <c r="H344" s="155"/>
      <c r="I344" s="155"/>
      <c r="J344" s="155"/>
      <c r="K344" s="156"/>
      <c r="L344" s="154"/>
      <c r="M344" s="155"/>
      <c r="N344" s="155"/>
      <c r="O344" s="155"/>
      <c r="P344" s="155"/>
      <c r="Q344" s="155"/>
      <c r="R344" s="155"/>
      <c r="S344" s="155"/>
      <c r="T344" s="155"/>
      <c r="U344" s="155"/>
      <c r="V344" s="155"/>
      <c r="W344" s="155"/>
      <c r="X344" s="155"/>
      <c r="Y344" s="155"/>
      <c r="Z344" s="155"/>
      <c r="AA344" s="155"/>
      <c r="AB344" s="155"/>
      <c r="AC344" s="155"/>
      <c r="AD344" s="155"/>
      <c r="AE344" s="156"/>
      <c r="AF344" s="154"/>
      <c r="AG344" s="155"/>
      <c r="AH344" s="155"/>
      <c r="AI344" s="155"/>
      <c r="AJ344" s="155"/>
      <c r="AK344" s="155"/>
      <c r="AL344" s="155"/>
      <c r="AM344" s="155"/>
      <c r="AN344" s="155"/>
      <c r="AO344" s="155"/>
      <c r="AP344" s="155"/>
      <c r="AQ344" s="155"/>
      <c r="AR344" s="155"/>
      <c r="AS344" s="155"/>
      <c r="AT344" s="155"/>
      <c r="AU344" s="155"/>
      <c r="AV344" s="155"/>
      <c r="AW344" s="155"/>
      <c r="AX344" s="155"/>
      <c r="AY344" s="156"/>
      <c r="AZ344" s="154"/>
      <c r="BA344" s="155"/>
      <c r="BB344" s="155"/>
      <c r="BC344" s="155"/>
      <c r="BD344" s="155"/>
      <c r="BE344" s="155"/>
      <c r="BF344" s="155"/>
      <c r="BG344" s="155"/>
      <c r="BH344" s="155"/>
      <c r="BI344" s="155"/>
      <c r="BJ344" s="155"/>
      <c r="BK344" s="155"/>
      <c r="BL344" s="155"/>
      <c r="BM344" s="155"/>
      <c r="BN344" s="155"/>
      <c r="BO344" s="155"/>
      <c r="BP344" s="155"/>
      <c r="BQ344" s="155"/>
      <c r="BR344" s="155"/>
      <c r="BS344" s="156"/>
      <c r="BT344" s="154"/>
      <c r="BU344" s="155"/>
      <c r="BV344" s="155"/>
      <c r="BW344" s="155"/>
      <c r="BX344" s="155"/>
      <c r="BY344" s="155"/>
      <c r="BZ344" s="155"/>
      <c r="CA344" s="155"/>
      <c r="CB344" s="155"/>
      <c r="CC344" s="155"/>
      <c r="CD344" s="155"/>
      <c r="CE344" s="155"/>
      <c r="CF344" s="155"/>
      <c r="CG344" s="155"/>
      <c r="CH344" s="155"/>
      <c r="CI344" s="155"/>
      <c r="CJ344" s="155"/>
      <c r="CK344" s="155"/>
      <c r="CL344" s="155"/>
      <c r="CM344" s="156"/>
    </row>
    <row r="345" spans="1:91" x14ac:dyDescent="0.3">
      <c r="A345" s="154" t="str">
        <f>IFERROR(INDEX(Lists!$J$1:$J$24,MATCH('Budget Mapping'!E345,Lists!$I$1:$I$24,0)),"")</f>
        <v/>
      </c>
      <c r="B345" s="155" t="str">
        <f>IFERROR(INDEX(Lists!$K$1:$K$24,MATCH('Budget Mapping'!E345,Lists!$I$1:$I$24,0)),"")</f>
        <v/>
      </c>
      <c r="C345" s="155"/>
      <c r="D345" s="155" t="str">
        <f>IFERROR(VLOOKUP(C345,'COA Mapping'!$A$1:$C$533,2,FALSE),"Unmapped")</f>
        <v>Unmapped</v>
      </c>
      <c r="E345" s="156" t="str">
        <f>IFERROR(VLOOKUP(C345,'COA Mapping'!$A$1:$C$533,3,FALSE),"Unmapped")</f>
        <v>Unmapped</v>
      </c>
      <c r="F345" s="157">
        <f t="shared" si="5"/>
        <v>0</v>
      </c>
      <c r="G345" s="154"/>
      <c r="H345" s="155"/>
      <c r="I345" s="155"/>
      <c r="J345" s="155"/>
      <c r="K345" s="156"/>
      <c r="L345" s="154"/>
      <c r="M345" s="155"/>
      <c r="N345" s="155"/>
      <c r="O345" s="155"/>
      <c r="P345" s="155"/>
      <c r="Q345" s="155"/>
      <c r="R345" s="155"/>
      <c r="S345" s="155"/>
      <c r="T345" s="155"/>
      <c r="U345" s="155"/>
      <c r="V345" s="155"/>
      <c r="W345" s="155"/>
      <c r="X345" s="155"/>
      <c r="Y345" s="155"/>
      <c r="Z345" s="155"/>
      <c r="AA345" s="155"/>
      <c r="AB345" s="155"/>
      <c r="AC345" s="155"/>
      <c r="AD345" s="155"/>
      <c r="AE345" s="156"/>
      <c r="AF345" s="154"/>
      <c r="AG345" s="155"/>
      <c r="AH345" s="155"/>
      <c r="AI345" s="155"/>
      <c r="AJ345" s="155"/>
      <c r="AK345" s="155"/>
      <c r="AL345" s="155"/>
      <c r="AM345" s="155"/>
      <c r="AN345" s="155"/>
      <c r="AO345" s="155"/>
      <c r="AP345" s="155"/>
      <c r="AQ345" s="155"/>
      <c r="AR345" s="155"/>
      <c r="AS345" s="155"/>
      <c r="AT345" s="155"/>
      <c r="AU345" s="155"/>
      <c r="AV345" s="155"/>
      <c r="AW345" s="155"/>
      <c r="AX345" s="155"/>
      <c r="AY345" s="156"/>
      <c r="AZ345" s="154"/>
      <c r="BA345" s="155"/>
      <c r="BB345" s="155"/>
      <c r="BC345" s="155"/>
      <c r="BD345" s="155"/>
      <c r="BE345" s="155"/>
      <c r="BF345" s="155"/>
      <c r="BG345" s="155"/>
      <c r="BH345" s="155"/>
      <c r="BI345" s="155"/>
      <c r="BJ345" s="155"/>
      <c r="BK345" s="155"/>
      <c r="BL345" s="155"/>
      <c r="BM345" s="155"/>
      <c r="BN345" s="155"/>
      <c r="BO345" s="155"/>
      <c r="BP345" s="155"/>
      <c r="BQ345" s="155"/>
      <c r="BR345" s="155"/>
      <c r="BS345" s="156"/>
      <c r="BT345" s="154"/>
      <c r="BU345" s="155"/>
      <c r="BV345" s="155"/>
      <c r="BW345" s="155"/>
      <c r="BX345" s="155"/>
      <c r="BY345" s="155"/>
      <c r="BZ345" s="155"/>
      <c r="CA345" s="155"/>
      <c r="CB345" s="155"/>
      <c r="CC345" s="155"/>
      <c r="CD345" s="155"/>
      <c r="CE345" s="155"/>
      <c r="CF345" s="155"/>
      <c r="CG345" s="155"/>
      <c r="CH345" s="155"/>
      <c r="CI345" s="155"/>
      <c r="CJ345" s="155"/>
      <c r="CK345" s="155"/>
      <c r="CL345" s="155"/>
      <c r="CM345" s="156"/>
    </row>
    <row r="346" spans="1:91" x14ac:dyDescent="0.3">
      <c r="A346" s="154" t="str">
        <f>IFERROR(INDEX(Lists!$J$1:$J$24,MATCH('Budget Mapping'!E346,Lists!$I$1:$I$24,0)),"")</f>
        <v/>
      </c>
      <c r="B346" s="155" t="str">
        <f>IFERROR(INDEX(Lists!$K$1:$K$24,MATCH('Budget Mapping'!E346,Lists!$I$1:$I$24,0)),"")</f>
        <v/>
      </c>
      <c r="C346" s="155"/>
      <c r="D346" s="155" t="str">
        <f>IFERROR(VLOOKUP(C346,'COA Mapping'!$A$1:$C$533,2,FALSE),"Unmapped")</f>
        <v>Unmapped</v>
      </c>
      <c r="E346" s="156" t="str">
        <f>IFERROR(VLOOKUP(C346,'COA Mapping'!$A$1:$C$533,3,FALSE),"Unmapped")</f>
        <v>Unmapped</v>
      </c>
      <c r="F346" s="157">
        <f t="shared" si="5"/>
        <v>0</v>
      </c>
      <c r="G346" s="154"/>
      <c r="H346" s="155"/>
      <c r="I346" s="155"/>
      <c r="J346" s="155"/>
      <c r="K346" s="156"/>
      <c r="L346" s="154"/>
      <c r="M346" s="155"/>
      <c r="N346" s="155"/>
      <c r="O346" s="155"/>
      <c r="P346" s="155"/>
      <c r="Q346" s="155"/>
      <c r="R346" s="155"/>
      <c r="S346" s="155"/>
      <c r="T346" s="155"/>
      <c r="U346" s="155"/>
      <c r="V346" s="155"/>
      <c r="W346" s="155"/>
      <c r="X346" s="155"/>
      <c r="Y346" s="155"/>
      <c r="Z346" s="155"/>
      <c r="AA346" s="155"/>
      <c r="AB346" s="155"/>
      <c r="AC346" s="155"/>
      <c r="AD346" s="155"/>
      <c r="AE346" s="156"/>
      <c r="AF346" s="154"/>
      <c r="AG346" s="155"/>
      <c r="AH346" s="155"/>
      <c r="AI346" s="155"/>
      <c r="AJ346" s="155"/>
      <c r="AK346" s="155"/>
      <c r="AL346" s="155"/>
      <c r="AM346" s="155"/>
      <c r="AN346" s="155"/>
      <c r="AO346" s="155"/>
      <c r="AP346" s="155"/>
      <c r="AQ346" s="155"/>
      <c r="AR346" s="155"/>
      <c r="AS346" s="155"/>
      <c r="AT346" s="155"/>
      <c r="AU346" s="155"/>
      <c r="AV346" s="155"/>
      <c r="AW346" s="155"/>
      <c r="AX346" s="155"/>
      <c r="AY346" s="156"/>
      <c r="AZ346" s="154"/>
      <c r="BA346" s="155"/>
      <c r="BB346" s="155"/>
      <c r="BC346" s="155"/>
      <c r="BD346" s="155"/>
      <c r="BE346" s="155"/>
      <c r="BF346" s="155"/>
      <c r="BG346" s="155"/>
      <c r="BH346" s="155"/>
      <c r="BI346" s="155"/>
      <c r="BJ346" s="155"/>
      <c r="BK346" s="155"/>
      <c r="BL346" s="155"/>
      <c r="BM346" s="155"/>
      <c r="BN346" s="155"/>
      <c r="BO346" s="155"/>
      <c r="BP346" s="155"/>
      <c r="BQ346" s="155"/>
      <c r="BR346" s="155"/>
      <c r="BS346" s="156"/>
      <c r="BT346" s="154"/>
      <c r="BU346" s="155"/>
      <c r="BV346" s="155"/>
      <c r="BW346" s="155"/>
      <c r="BX346" s="155"/>
      <c r="BY346" s="155"/>
      <c r="BZ346" s="155"/>
      <c r="CA346" s="155"/>
      <c r="CB346" s="155"/>
      <c r="CC346" s="155"/>
      <c r="CD346" s="155"/>
      <c r="CE346" s="155"/>
      <c r="CF346" s="155"/>
      <c r="CG346" s="155"/>
      <c r="CH346" s="155"/>
      <c r="CI346" s="155"/>
      <c r="CJ346" s="155"/>
      <c r="CK346" s="155"/>
      <c r="CL346" s="155"/>
      <c r="CM346" s="156"/>
    </row>
    <row r="347" spans="1:91" x14ac:dyDescent="0.3">
      <c r="A347" s="154" t="str">
        <f>IFERROR(INDEX(Lists!$J$1:$J$24,MATCH('Budget Mapping'!E347,Lists!$I$1:$I$24,0)),"")</f>
        <v/>
      </c>
      <c r="B347" s="155" t="str">
        <f>IFERROR(INDEX(Lists!$K$1:$K$24,MATCH('Budget Mapping'!E347,Lists!$I$1:$I$24,0)),"")</f>
        <v/>
      </c>
      <c r="C347" s="155"/>
      <c r="D347" s="155" t="str">
        <f>IFERROR(VLOOKUP(C347,'COA Mapping'!$A$1:$C$533,2,FALSE),"Unmapped")</f>
        <v>Unmapped</v>
      </c>
      <c r="E347" s="156" t="str">
        <f>IFERROR(VLOOKUP(C347,'COA Mapping'!$A$1:$C$533,3,FALSE),"Unmapped")</f>
        <v>Unmapped</v>
      </c>
      <c r="F347" s="157">
        <f t="shared" si="5"/>
        <v>0</v>
      </c>
      <c r="G347" s="154"/>
      <c r="H347" s="155"/>
      <c r="I347" s="155"/>
      <c r="J347" s="155"/>
      <c r="K347" s="156"/>
      <c r="L347" s="154"/>
      <c r="M347" s="155"/>
      <c r="N347" s="155"/>
      <c r="O347" s="155"/>
      <c r="P347" s="155"/>
      <c r="Q347" s="155"/>
      <c r="R347" s="155"/>
      <c r="S347" s="155"/>
      <c r="T347" s="155"/>
      <c r="U347" s="155"/>
      <c r="V347" s="155"/>
      <c r="W347" s="155"/>
      <c r="X347" s="155"/>
      <c r="Y347" s="155"/>
      <c r="Z347" s="155"/>
      <c r="AA347" s="155"/>
      <c r="AB347" s="155"/>
      <c r="AC347" s="155"/>
      <c r="AD347" s="155"/>
      <c r="AE347" s="156"/>
      <c r="AF347" s="154"/>
      <c r="AG347" s="155"/>
      <c r="AH347" s="155"/>
      <c r="AI347" s="155"/>
      <c r="AJ347" s="155"/>
      <c r="AK347" s="155"/>
      <c r="AL347" s="155"/>
      <c r="AM347" s="155"/>
      <c r="AN347" s="155"/>
      <c r="AO347" s="155"/>
      <c r="AP347" s="155"/>
      <c r="AQ347" s="155"/>
      <c r="AR347" s="155"/>
      <c r="AS347" s="155"/>
      <c r="AT347" s="155"/>
      <c r="AU347" s="155"/>
      <c r="AV347" s="155"/>
      <c r="AW347" s="155"/>
      <c r="AX347" s="155"/>
      <c r="AY347" s="156"/>
      <c r="AZ347" s="154"/>
      <c r="BA347" s="155"/>
      <c r="BB347" s="155"/>
      <c r="BC347" s="155"/>
      <c r="BD347" s="155"/>
      <c r="BE347" s="155"/>
      <c r="BF347" s="155"/>
      <c r="BG347" s="155"/>
      <c r="BH347" s="155"/>
      <c r="BI347" s="155"/>
      <c r="BJ347" s="155"/>
      <c r="BK347" s="155"/>
      <c r="BL347" s="155"/>
      <c r="BM347" s="155"/>
      <c r="BN347" s="155"/>
      <c r="BO347" s="155"/>
      <c r="BP347" s="155"/>
      <c r="BQ347" s="155"/>
      <c r="BR347" s="155"/>
      <c r="BS347" s="156"/>
      <c r="BT347" s="154"/>
      <c r="BU347" s="155"/>
      <c r="BV347" s="155"/>
      <c r="BW347" s="155"/>
      <c r="BX347" s="155"/>
      <c r="BY347" s="155"/>
      <c r="BZ347" s="155"/>
      <c r="CA347" s="155"/>
      <c r="CB347" s="155"/>
      <c r="CC347" s="155"/>
      <c r="CD347" s="155"/>
      <c r="CE347" s="155"/>
      <c r="CF347" s="155"/>
      <c r="CG347" s="155"/>
      <c r="CH347" s="155"/>
      <c r="CI347" s="155"/>
      <c r="CJ347" s="155"/>
      <c r="CK347" s="155"/>
      <c r="CL347" s="155"/>
      <c r="CM347" s="156"/>
    </row>
    <row r="348" spans="1:91" x14ac:dyDescent="0.3">
      <c r="A348" s="154" t="str">
        <f>IFERROR(INDEX(Lists!$J$1:$J$24,MATCH('Budget Mapping'!E348,Lists!$I$1:$I$24,0)),"")</f>
        <v/>
      </c>
      <c r="B348" s="155" t="str">
        <f>IFERROR(INDEX(Lists!$K$1:$K$24,MATCH('Budget Mapping'!E348,Lists!$I$1:$I$24,0)),"")</f>
        <v/>
      </c>
      <c r="C348" s="155"/>
      <c r="D348" s="155" t="str">
        <f>IFERROR(VLOOKUP(C348,'COA Mapping'!$A$1:$C$533,2,FALSE),"Unmapped")</f>
        <v>Unmapped</v>
      </c>
      <c r="E348" s="156" t="str">
        <f>IFERROR(VLOOKUP(C348,'COA Mapping'!$A$1:$C$533,3,FALSE),"Unmapped")</f>
        <v>Unmapped</v>
      </c>
      <c r="F348" s="157">
        <f t="shared" si="5"/>
        <v>0</v>
      </c>
      <c r="G348" s="154"/>
      <c r="H348" s="155"/>
      <c r="I348" s="155"/>
      <c r="J348" s="155"/>
      <c r="K348" s="156"/>
      <c r="L348" s="154"/>
      <c r="M348" s="155"/>
      <c r="N348" s="155"/>
      <c r="O348" s="155"/>
      <c r="P348" s="155"/>
      <c r="Q348" s="155"/>
      <c r="R348" s="155"/>
      <c r="S348" s="155"/>
      <c r="T348" s="155"/>
      <c r="U348" s="155"/>
      <c r="V348" s="155"/>
      <c r="W348" s="155"/>
      <c r="X348" s="155"/>
      <c r="Y348" s="155"/>
      <c r="Z348" s="155"/>
      <c r="AA348" s="155"/>
      <c r="AB348" s="155"/>
      <c r="AC348" s="155"/>
      <c r="AD348" s="155"/>
      <c r="AE348" s="156"/>
      <c r="AF348" s="154"/>
      <c r="AG348" s="155"/>
      <c r="AH348" s="155"/>
      <c r="AI348" s="155"/>
      <c r="AJ348" s="155"/>
      <c r="AK348" s="155"/>
      <c r="AL348" s="155"/>
      <c r="AM348" s="155"/>
      <c r="AN348" s="155"/>
      <c r="AO348" s="155"/>
      <c r="AP348" s="155"/>
      <c r="AQ348" s="155"/>
      <c r="AR348" s="155"/>
      <c r="AS348" s="155"/>
      <c r="AT348" s="155"/>
      <c r="AU348" s="155"/>
      <c r="AV348" s="155"/>
      <c r="AW348" s="155"/>
      <c r="AX348" s="155"/>
      <c r="AY348" s="156"/>
      <c r="AZ348" s="154"/>
      <c r="BA348" s="155"/>
      <c r="BB348" s="155"/>
      <c r="BC348" s="155"/>
      <c r="BD348" s="155"/>
      <c r="BE348" s="155"/>
      <c r="BF348" s="155"/>
      <c r="BG348" s="155"/>
      <c r="BH348" s="155"/>
      <c r="BI348" s="155"/>
      <c r="BJ348" s="155"/>
      <c r="BK348" s="155"/>
      <c r="BL348" s="155"/>
      <c r="BM348" s="155"/>
      <c r="BN348" s="155"/>
      <c r="BO348" s="155"/>
      <c r="BP348" s="155"/>
      <c r="BQ348" s="155"/>
      <c r="BR348" s="155"/>
      <c r="BS348" s="156"/>
      <c r="BT348" s="154"/>
      <c r="BU348" s="155"/>
      <c r="BV348" s="155"/>
      <c r="BW348" s="155"/>
      <c r="BX348" s="155"/>
      <c r="BY348" s="155"/>
      <c r="BZ348" s="155"/>
      <c r="CA348" s="155"/>
      <c r="CB348" s="155"/>
      <c r="CC348" s="155"/>
      <c r="CD348" s="155"/>
      <c r="CE348" s="155"/>
      <c r="CF348" s="155"/>
      <c r="CG348" s="155"/>
      <c r="CH348" s="155"/>
      <c r="CI348" s="155"/>
      <c r="CJ348" s="155"/>
      <c r="CK348" s="155"/>
      <c r="CL348" s="155"/>
      <c r="CM348" s="156"/>
    </row>
    <row r="349" spans="1:91" x14ac:dyDescent="0.3">
      <c r="A349" s="154" t="str">
        <f>IFERROR(INDEX(Lists!$J$1:$J$24,MATCH('Budget Mapping'!E349,Lists!$I$1:$I$24,0)),"")</f>
        <v/>
      </c>
      <c r="B349" s="155" t="str">
        <f>IFERROR(INDEX(Lists!$K$1:$K$24,MATCH('Budget Mapping'!E349,Lists!$I$1:$I$24,0)),"")</f>
        <v/>
      </c>
      <c r="C349" s="155"/>
      <c r="D349" s="155" t="str">
        <f>IFERROR(VLOOKUP(C349,'COA Mapping'!$A$1:$C$533,2,FALSE),"Unmapped")</f>
        <v>Unmapped</v>
      </c>
      <c r="E349" s="156" t="str">
        <f>IFERROR(VLOOKUP(C349,'COA Mapping'!$A$1:$C$533,3,FALSE),"Unmapped")</f>
        <v>Unmapped</v>
      </c>
      <c r="F349" s="157">
        <f t="shared" si="5"/>
        <v>0</v>
      </c>
      <c r="G349" s="154"/>
      <c r="H349" s="155"/>
      <c r="I349" s="155"/>
      <c r="J349" s="155"/>
      <c r="K349" s="156"/>
      <c r="L349" s="154"/>
      <c r="M349" s="155"/>
      <c r="N349" s="155"/>
      <c r="O349" s="155"/>
      <c r="P349" s="155"/>
      <c r="Q349" s="155"/>
      <c r="R349" s="155"/>
      <c r="S349" s="155"/>
      <c r="T349" s="155"/>
      <c r="U349" s="155"/>
      <c r="V349" s="155"/>
      <c r="W349" s="155"/>
      <c r="X349" s="155"/>
      <c r="Y349" s="155"/>
      <c r="Z349" s="155"/>
      <c r="AA349" s="155"/>
      <c r="AB349" s="155"/>
      <c r="AC349" s="155"/>
      <c r="AD349" s="155"/>
      <c r="AE349" s="156"/>
      <c r="AF349" s="154"/>
      <c r="AG349" s="155"/>
      <c r="AH349" s="155"/>
      <c r="AI349" s="155"/>
      <c r="AJ349" s="155"/>
      <c r="AK349" s="155"/>
      <c r="AL349" s="155"/>
      <c r="AM349" s="155"/>
      <c r="AN349" s="155"/>
      <c r="AO349" s="155"/>
      <c r="AP349" s="155"/>
      <c r="AQ349" s="155"/>
      <c r="AR349" s="155"/>
      <c r="AS349" s="155"/>
      <c r="AT349" s="155"/>
      <c r="AU349" s="155"/>
      <c r="AV349" s="155"/>
      <c r="AW349" s="155"/>
      <c r="AX349" s="155"/>
      <c r="AY349" s="156"/>
      <c r="AZ349" s="154"/>
      <c r="BA349" s="155"/>
      <c r="BB349" s="155"/>
      <c r="BC349" s="155"/>
      <c r="BD349" s="155"/>
      <c r="BE349" s="155"/>
      <c r="BF349" s="155"/>
      <c r="BG349" s="155"/>
      <c r="BH349" s="155"/>
      <c r="BI349" s="155"/>
      <c r="BJ349" s="155"/>
      <c r="BK349" s="155"/>
      <c r="BL349" s="155"/>
      <c r="BM349" s="155"/>
      <c r="BN349" s="155"/>
      <c r="BO349" s="155"/>
      <c r="BP349" s="155"/>
      <c r="BQ349" s="155"/>
      <c r="BR349" s="155"/>
      <c r="BS349" s="156"/>
      <c r="BT349" s="154"/>
      <c r="BU349" s="155"/>
      <c r="BV349" s="155"/>
      <c r="BW349" s="155"/>
      <c r="BX349" s="155"/>
      <c r="BY349" s="155"/>
      <c r="BZ349" s="155"/>
      <c r="CA349" s="155"/>
      <c r="CB349" s="155"/>
      <c r="CC349" s="155"/>
      <c r="CD349" s="155"/>
      <c r="CE349" s="155"/>
      <c r="CF349" s="155"/>
      <c r="CG349" s="155"/>
      <c r="CH349" s="155"/>
      <c r="CI349" s="155"/>
      <c r="CJ349" s="155"/>
      <c r="CK349" s="155"/>
      <c r="CL349" s="155"/>
      <c r="CM349" s="156"/>
    </row>
    <row r="350" spans="1:91" x14ac:dyDescent="0.3">
      <c r="A350" s="154" t="str">
        <f>IFERROR(INDEX(Lists!$J$1:$J$24,MATCH('Budget Mapping'!E350,Lists!$I$1:$I$24,0)),"")</f>
        <v/>
      </c>
      <c r="B350" s="155" t="str">
        <f>IFERROR(INDEX(Lists!$K$1:$K$24,MATCH('Budget Mapping'!E350,Lists!$I$1:$I$24,0)),"")</f>
        <v/>
      </c>
      <c r="C350" s="155"/>
      <c r="D350" s="155" t="str">
        <f>IFERROR(VLOOKUP(C350,'COA Mapping'!$A$1:$C$533,2,FALSE),"Unmapped")</f>
        <v>Unmapped</v>
      </c>
      <c r="E350" s="156" t="str">
        <f>IFERROR(VLOOKUP(C350,'COA Mapping'!$A$1:$C$533,3,FALSE),"Unmapped")</f>
        <v>Unmapped</v>
      </c>
      <c r="F350" s="157">
        <f t="shared" si="5"/>
        <v>0</v>
      </c>
      <c r="G350" s="154"/>
      <c r="H350" s="155"/>
      <c r="I350" s="155"/>
      <c r="J350" s="155"/>
      <c r="K350" s="156"/>
      <c r="L350" s="154"/>
      <c r="M350" s="155"/>
      <c r="N350" s="155"/>
      <c r="O350" s="155"/>
      <c r="P350" s="155"/>
      <c r="Q350" s="155"/>
      <c r="R350" s="155"/>
      <c r="S350" s="155"/>
      <c r="T350" s="155"/>
      <c r="U350" s="155"/>
      <c r="V350" s="155"/>
      <c r="W350" s="155"/>
      <c r="X350" s="155"/>
      <c r="Y350" s="155"/>
      <c r="Z350" s="155"/>
      <c r="AA350" s="155"/>
      <c r="AB350" s="155"/>
      <c r="AC350" s="155"/>
      <c r="AD350" s="155"/>
      <c r="AE350" s="156"/>
      <c r="AF350" s="154"/>
      <c r="AG350" s="155"/>
      <c r="AH350" s="155"/>
      <c r="AI350" s="155"/>
      <c r="AJ350" s="155"/>
      <c r="AK350" s="155"/>
      <c r="AL350" s="155"/>
      <c r="AM350" s="155"/>
      <c r="AN350" s="155"/>
      <c r="AO350" s="155"/>
      <c r="AP350" s="155"/>
      <c r="AQ350" s="155"/>
      <c r="AR350" s="155"/>
      <c r="AS350" s="155"/>
      <c r="AT350" s="155"/>
      <c r="AU350" s="155"/>
      <c r="AV350" s="155"/>
      <c r="AW350" s="155"/>
      <c r="AX350" s="155"/>
      <c r="AY350" s="156"/>
      <c r="AZ350" s="154"/>
      <c r="BA350" s="155"/>
      <c r="BB350" s="155"/>
      <c r="BC350" s="155"/>
      <c r="BD350" s="155"/>
      <c r="BE350" s="155"/>
      <c r="BF350" s="155"/>
      <c r="BG350" s="155"/>
      <c r="BH350" s="155"/>
      <c r="BI350" s="155"/>
      <c r="BJ350" s="155"/>
      <c r="BK350" s="155"/>
      <c r="BL350" s="155"/>
      <c r="BM350" s="155"/>
      <c r="BN350" s="155"/>
      <c r="BO350" s="155"/>
      <c r="BP350" s="155"/>
      <c r="BQ350" s="155"/>
      <c r="BR350" s="155"/>
      <c r="BS350" s="156"/>
      <c r="BT350" s="154"/>
      <c r="BU350" s="155"/>
      <c r="BV350" s="155"/>
      <c r="BW350" s="155"/>
      <c r="BX350" s="155"/>
      <c r="BY350" s="155"/>
      <c r="BZ350" s="155"/>
      <c r="CA350" s="155"/>
      <c r="CB350" s="155"/>
      <c r="CC350" s="155"/>
      <c r="CD350" s="155"/>
      <c r="CE350" s="155"/>
      <c r="CF350" s="155"/>
      <c r="CG350" s="155"/>
      <c r="CH350" s="155"/>
      <c r="CI350" s="155"/>
      <c r="CJ350" s="155"/>
      <c r="CK350" s="155"/>
      <c r="CL350" s="155"/>
      <c r="CM350" s="156"/>
    </row>
    <row r="351" spans="1:91" x14ac:dyDescent="0.3">
      <c r="A351" s="154" t="str">
        <f>IFERROR(INDEX(Lists!$J$1:$J$24,MATCH('Budget Mapping'!E351,Lists!$I$1:$I$24,0)),"")</f>
        <v/>
      </c>
      <c r="B351" s="155" t="str">
        <f>IFERROR(INDEX(Lists!$K$1:$K$24,MATCH('Budget Mapping'!E351,Lists!$I$1:$I$24,0)),"")</f>
        <v/>
      </c>
      <c r="C351" s="155"/>
      <c r="D351" s="155" t="str">
        <f>IFERROR(VLOOKUP(C351,'COA Mapping'!$A$1:$C$533,2,FALSE),"Unmapped")</f>
        <v>Unmapped</v>
      </c>
      <c r="E351" s="156" t="str">
        <f>IFERROR(VLOOKUP(C351,'COA Mapping'!$A$1:$C$533,3,FALSE),"Unmapped")</f>
        <v>Unmapped</v>
      </c>
      <c r="F351" s="157">
        <f t="shared" si="5"/>
        <v>0</v>
      </c>
      <c r="G351" s="154"/>
      <c r="H351" s="155"/>
      <c r="I351" s="155"/>
      <c r="J351" s="155"/>
      <c r="K351" s="156"/>
      <c r="L351" s="154"/>
      <c r="M351" s="155"/>
      <c r="N351" s="155"/>
      <c r="O351" s="155"/>
      <c r="P351" s="155"/>
      <c r="Q351" s="155"/>
      <c r="R351" s="155"/>
      <c r="S351" s="155"/>
      <c r="T351" s="155"/>
      <c r="U351" s="155"/>
      <c r="V351" s="155"/>
      <c r="W351" s="155"/>
      <c r="X351" s="155"/>
      <c r="Y351" s="155"/>
      <c r="Z351" s="155"/>
      <c r="AA351" s="155"/>
      <c r="AB351" s="155"/>
      <c r="AC351" s="155"/>
      <c r="AD351" s="155"/>
      <c r="AE351" s="156"/>
      <c r="AF351" s="154"/>
      <c r="AG351" s="155"/>
      <c r="AH351" s="155"/>
      <c r="AI351" s="155"/>
      <c r="AJ351" s="155"/>
      <c r="AK351" s="155"/>
      <c r="AL351" s="155"/>
      <c r="AM351" s="155"/>
      <c r="AN351" s="155"/>
      <c r="AO351" s="155"/>
      <c r="AP351" s="155"/>
      <c r="AQ351" s="155"/>
      <c r="AR351" s="155"/>
      <c r="AS351" s="155"/>
      <c r="AT351" s="155"/>
      <c r="AU351" s="155"/>
      <c r="AV351" s="155"/>
      <c r="AW351" s="155"/>
      <c r="AX351" s="155"/>
      <c r="AY351" s="156"/>
      <c r="AZ351" s="154"/>
      <c r="BA351" s="155"/>
      <c r="BB351" s="155"/>
      <c r="BC351" s="155"/>
      <c r="BD351" s="155"/>
      <c r="BE351" s="155"/>
      <c r="BF351" s="155"/>
      <c r="BG351" s="155"/>
      <c r="BH351" s="155"/>
      <c r="BI351" s="155"/>
      <c r="BJ351" s="155"/>
      <c r="BK351" s="155"/>
      <c r="BL351" s="155"/>
      <c r="BM351" s="155"/>
      <c r="BN351" s="155"/>
      <c r="BO351" s="155"/>
      <c r="BP351" s="155"/>
      <c r="BQ351" s="155"/>
      <c r="BR351" s="155"/>
      <c r="BS351" s="156"/>
      <c r="BT351" s="154"/>
      <c r="BU351" s="155"/>
      <c r="BV351" s="155"/>
      <c r="BW351" s="155"/>
      <c r="BX351" s="155"/>
      <c r="BY351" s="155"/>
      <c r="BZ351" s="155"/>
      <c r="CA351" s="155"/>
      <c r="CB351" s="155"/>
      <c r="CC351" s="155"/>
      <c r="CD351" s="155"/>
      <c r="CE351" s="155"/>
      <c r="CF351" s="155"/>
      <c r="CG351" s="155"/>
      <c r="CH351" s="155"/>
      <c r="CI351" s="155"/>
      <c r="CJ351" s="155"/>
      <c r="CK351" s="155"/>
      <c r="CL351" s="155"/>
      <c r="CM351" s="156"/>
    </row>
    <row r="352" spans="1:91" x14ac:dyDescent="0.3">
      <c r="A352" s="154" t="str">
        <f>IFERROR(INDEX(Lists!$J$1:$J$24,MATCH('Budget Mapping'!E352,Lists!$I$1:$I$24,0)),"")</f>
        <v/>
      </c>
      <c r="B352" s="155" t="str">
        <f>IFERROR(INDEX(Lists!$K$1:$K$24,MATCH('Budget Mapping'!E352,Lists!$I$1:$I$24,0)),"")</f>
        <v/>
      </c>
      <c r="C352" s="155"/>
      <c r="D352" s="155" t="str">
        <f>IFERROR(VLOOKUP(C352,'COA Mapping'!$A$1:$C$533,2,FALSE),"Unmapped")</f>
        <v>Unmapped</v>
      </c>
      <c r="E352" s="156" t="str">
        <f>IFERROR(VLOOKUP(C352,'COA Mapping'!$A$1:$C$533,3,FALSE),"Unmapped")</f>
        <v>Unmapped</v>
      </c>
      <c r="F352" s="157">
        <f t="shared" si="5"/>
        <v>0</v>
      </c>
      <c r="G352" s="154"/>
      <c r="H352" s="155"/>
      <c r="I352" s="155"/>
      <c r="J352" s="155"/>
      <c r="K352" s="156"/>
      <c r="L352" s="154"/>
      <c r="M352" s="155"/>
      <c r="N352" s="155"/>
      <c r="O352" s="155"/>
      <c r="P352" s="155"/>
      <c r="Q352" s="155"/>
      <c r="R352" s="155"/>
      <c r="S352" s="155"/>
      <c r="T352" s="155"/>
      <c r="U352" s="155"/>
      <c r="V352" s="155"/>
      <c r="W352" s="155"/>
      <c r="X352" s="155"/>
      <c r="Y352" s="155"/>
      <c r="Z352" s="155"/>
      <c r="AA352" s="155"/>
      <c r="AB352" s="155"/>
      <c r="AC352" s="155"/>
      <c r="AD352" s="155"/>
      <c r="AE352" s="156"/>
      <c r="AF352" s="154"/>
      <c r="AG352" s="155"/>
      <c r="AH352" s="155"/>
      <c r="AI352" s="155"/>
      <c r="AJ352" s="155"/>
      <c r="AK352" s="155"/>
      <c r="AL352" s="155"/>
      <c r="AM352" s="155"/>
      <c r="AN352" s="155"/>
      <c r="AO352" s="155"/>
      <c r="AP352" s="155"/>
      <c r="AQ352" s="155"/>
      <c r="AR352" s="155"/>
      <c r="AS352" s="155"/>
      <c r="AT352" s="155"/>
      <c r="AU352" s="155"/>
      <c r="AV352" s="155"/>
      <c r="AW352" s="155"/>
      <c r="AX352" s="155"/>
      <c r="AY352" s="156"/>
      <c r="AZ352" s="154"/>
      <c r="BA352" s="155"/>
      <c r="BB352" s="155"/>
      <c r="BC352" s="155"/>
      <c r="BD352" s="155"/>
      <c r="BE352" s="155"/>
      <c r="BF352" s="155"/>
      <c r="BG352" s="155"/>
      <c r="BH352" s="155"/>
      <c r="BI352" s="155"/>
      <c r="BJ352" s="155"/>
      <c r="BK352" s="155"/>
      <c r="BL352" s="155"/>
      <c r="BM352" s="155"/>
      <c r="BN352" s="155"/>
      <c r="BO352" s="155"/>
      <c r="BP352" s="155"/>
      <c r="BQ352" s="155"/>
      <c r="BR352" s="155"/>
      <c r="BS352" s="156"/>
      <c r="BT352" s="154"/>
      <c r="BU352" s="155"/>
      <c r="BV352" s="155"/>
      <c r="BW352" s="155"/>
      <c r="BX352" s="155"/>
      <c r="BY352" s="155"/>
      <c r="BZ352" s="155"/>
      <c r="CA352" s="155"/>
      <c r="CB352" s="155"/>
      <c r="CC352" s="155"/>
      <c r="CD352" s="155"/>
      <c r="CE352" s="155"/>
      <c r="CF352" s="155"/>
      <c r="CG352" s="155"/>
      <c r="CH352" s="155"/>
      <c r="CI352" s="155"/>
      <c r="CJ352" s="155"/>
      <c r="CK352" s="155"/>
      <c r="CL352" s="155"/>
      <c r="CM352" s="156"/>
    </row>
    <row r="353" spans="1:91" x14ac:dyDescent="0.3">
      <c r="A353" s="154" t="str">
        <f>IFERROR(INDEX(Lists!$J$1:$J$24,MATCH('Budget Mapping'!E353,Lists!$I$1:$I$24,0)),"")</f>
        <v/>
      </c>
      <c r="B353" s="155" t="str">
        <f>IFERROR(INDEX(Lists!$K$1:$K$24,MATCH('Budget Mapping'!E353,Lists!$I$1:$I$24,0)),"")</f>
        <v/>
      </c>
      <c r="C353" s="155"/>
      <c r="D353" s="155" t="str">
        <f>IFERROR(VLOOKUP(C353,'COA Mapping'!$A$1:$C$533,2,FALSE),"Unmapped")</f>
        <v>Unmapped</v>
      </c>
      <c r="E353" s="156" t="str">
        <f>IFERROR(VLOOKUP(C353,'COA Mapping'!$A$1:$C$533,3,FALSE),"Unmapped")</f>
        <v>Unmapped</v>
      </c>
      <c r="F353" s="157">
        <f t="shared" si="5"/>
        <v>0</v>
      </c>
      <c r="G353" s="154"/>
      <c r="H353" s="155"/>
      <c r="I353" s="155"/>
      <c r="J353" s="155"/>
      <c r="K353" s="156"/>
      <c r="L353" s="154"/>
      <c r="M353" s="155"/>
      <c r="N353" s="155"/>
      <c r="O353" s="155"/>
      <c r="P353" s="155"/>
      <c r="Q353" s="155"/>
      <c r="R353" s="155"/>
      <c r="S353" s="155"/>
      <c r="T353" s="155"/>
      <c r="U353" s="155"/>
      <c r="V353" s="155"/>
      <c r="W353" s="155"/>
      <c r="X353" s="155"/>
      <c r="Y353" s="155"/>
      <c r="Z353" s="155"/>
      <c r="AA353" s="155"/>
      <c r="AB353" s="155"/>
      <c r="AC353" s="155"/>
      <c r="AD353" s="155"/>
      <c r="AE353" s="156"/>
      <c r="AF353" s="154"/>
      <c r="AG353" s="155"/>
      <c r="AH353" s="155"/>
      <c r="AI353" s="155"/>
      <c r="AJ353" s="155"/>
      <c r="AK353" s="155"/>
      <c r="AL353" s="155"/>
      <c r="AM353" s="155"/>
      <c r="AN353" s="155"/>
      <c r="AO353" s="155"/>
      <c r="AP353" s="155"/>
      <c r="AQ353" s="155"/>
      <c r="AR353" s="155"/>
      <c r="AS353" s="155"/>
      <c r="AT353" s="155"/>
      <c r="AU353" s="155"/>
      <c r="AV353" s="155"/>
      <c r="AW353" s="155"/>
      <c r="AX353" s="155"/>
      <c r="AY353" s="156"/>
      <c r="AZ353" s="154"/>
      <c r="BA353" s="155"/>
      <c r="BB353" s="155"/>
      <c r="BC353" s="155"/>
      <c r="BD353" s="155"/>
      <c r="BE353" s="155"/>
      <c r="BF353" s="155"/>
      <c r="BG353" s="155"/>
      <c r="BH353" s="155"/>
      <c r="BI353" s="155"/>
      <c r="BJ353" s="155"/>
      <c r="BK353" s="155"/>
      <c r="BL353" s="155"/>
      <c r="BM353" s="155"/>
      <c r="BN353" s="155"/>
      <c r="BO353" s="155"/>
      <c r="BP353" s="155"/>
      <c r="BQ353" s="155"/>
      <c r="BR353" s="155"/>
      <c r="BS353" s="156"/>
      <c r="BT353" s="154"/>
      <c r="BU353" s="155"/>
      <c r="BV353" s="155"/>
      <c r="BW353" s="155"/>
      <c r="BX353" s="155"/>
      <c r="BY353" s="155"/>
      <c r="BZ353" s="155"/>
      <c r="CA353" s="155"/>
      <c r="CB353" s="155"/>
      <c r="CC353" s="155"/>
      <c r="CD353" s="155"/>
      <c r="CE353" s="155"/>
      <c r="CF353" s="155"/>
      <c r="CG353" s="155"/>
      <c r="CH353" s="155"/>
      <c r="CI353" s="155"/>
      <c r="CJ353" s="155"/>
      <c r="CK353" s="155"/>
      <c r="CL353" s="155"/>
      <c r="CM353" s="156"/>
    </row>
    <row r="354" spans="1:91" x14ac:dyDescent="0.3">
      <c r="A354" s="154" t="str">
        <f>IFERROR(INDEX(Lists!$J$1:$J$24,MATCH('Budget Mapping'!E354,Lists!$I$1:$I$24,0)),"")</f>
        <v/>
      </c>
      <c r="B354" s="155" t="str">
        <f>IFERROR(INDEX(Lists!$K$1:$K$24,MATCH('Budget Mapping'!E354,Lists!$I$1:$I$24,0)),"")</f>
        <v/>
      </c>
      <c r="C354" s="155"/>
      <c r="D354" s="155" t="str">
        <f>IFERROR(VLOOKUP(C354,'COA Mapping'!$A$1:$C$533,2,FALSE),"Unmapped")</f>
        <v>Unmapped</v>
      </c>
      <c r="E354" s="156" t="str">
        <f>IFERROR(VLOOKUP(C354,'COA Mapping'!$A$1:$C$533,3,FALSE),"Unmapped")</f>
        <v>Unmapped</v>
      </c>
      <c r="F354" s="157">
        <f t="shared" si="5"/>
        <v>0</v>
      </c>
      <c r="G354" s="154"/>
      <c r="H354" s="155"/>
      <c r="I354" s="155"/>
      <c r="J354" s="155"/>
      <c r="K354" s="156"/>
      <c r="L354" s="154"/>
      <c r="M354" s="155"/>
      <c r="N354" s="155"/>
      <c r="O354" s="155"/>
      <c r="P354" s="155"/>
      <c r="Q354" s="155"/>
      <c r="R354" s="155"/>
      <c r="S354" s="155"/>
      <c r="T354" s="155"/>
      <c r="U354" s="155"/>
      <c r="V354" s="155"/>
      <c r="W354" s="155"/>
      <c r="X354" s="155"/>
      <c r="Y354" s="155"/>
      <c r="Z354" s="155"/>
      <c r="AA354" s="155"/>
      <c r="AB354" s="155"/>
      <c r="AC354" s="155"/>
      <c r="AD354" s="155"/>
      <c r="AE354" s="156"/>
      <c r="AF354" s="154"/>
      <c r="AG354" s="155"/>
      <c r="AH354" s="155"/>
      <c r="AI354" s="155"/>
      <c r="AJ354" s="155"/>
      <c r="AK354" s="155"/>
      <c r="AL354" s="155"/>
      <c r="AM354" s="155"/>
      <c r="AN354" s="155"/>
      <c r="AO354" s="155"/>
      <c r="AP354" s="155"/>
      <c r="AQ354" s="155"/>
      <c r="AR354" s="155"/>
      <c r="AS354" s="155"/>
      <c r="AT354" s="155"/>
      <c r="AU354" s="155"/>
      <c r="AV354" s="155"/>
      <c r="AW354" s="155"/>
      <c r="AX354" s="155"/>
      <c r="AY354" s="156"/>
      <c r="AZ354" s="154"/>
      <c r="BA354" s="155"/>
      <c r="BB354" s="155"/>
      <c r="BC354" s="155"/>
      <c r="BD354" s="155"/>
      <c r="BE354" s="155"/>
      <c r="BF354" s="155"/>
      <c r="BG354" s="155"/>
      <c r="BH354" s="155"/>
      <c r="BI354" s="155"/>
      <c r="BJ354" s="155"/>
      <c r="BK354" s="155"/>
      <c r="BL354" s="155"/>
      <c r="BM354" s="155"/>
      <c r="BN354" s="155"/>
      <c r="BO354" s="155"/>
      <c r="BP354" s="155"/>
      <c r="BQ354" s="155"/>
      <c r="BR354" s="155"/>
      <c r="BS354" s="156"/>
      <c r="BT354" s="154"/>
      <c r="BU354" s="155"/>
      <c r="BV354" s="155"/>
      <c r="BW354" s="155"/>
      <c r="BX354" s="155"/>
      <c r="BY354" s="155"/>
      <c r="BZ354" s="155"/>
      <c r="CA354" s="155"/>
      <c r="CB354" s="155"/>
      <c r="CC354" s="155"/>
      <c r="CD354" s="155"/>
      <c r="CE354" s="155"/>
      <c r="CF354" s="155"/>
      <c r="CG354" s="155"/>
      <c r="CH354" s="155"/>
      <c r="CI354" s="155"/>
      <c r="CJ354" s="155"/>
      <c r="CK354" s="155"/>
      <c r="CL354" s="155"/>
      <c r="CM354" s="156"/>
    </row>
    <row r="355" spans="1:91" x14ac:dyDescent="0.3">
      <c r="A355" s="154" t="str">
        <f>IFERROR(INDEX(Lists!$J$1:$J$24,MATCH('Budget Mapping'!E355,Lists!$I$1:$I$24,0)),"")</f>
        <v/>
      </c>
      <c r="B355" s="155" t="str">
        <f>IFERROR(INDEX(Lists!$K$1:$K$24,MATCH('Budget Mapping'!E355,Lists!$I$1:$I$24,0)),"")</f>
        <v/>
      </c>
      <c r="C355" s="155"/>
      <c r="D355" s="155" t="str">
        <f>IFERROR(VLOOKUP(C355,'COA Mapping'!$A$1:$C$533,2,FALSE),"Unmapped")</f>
        <v>Unmapped</v>
      </c>
      <c r="E355" s="156" t="str">
        <f>IFERROR(VLOOKUP(C355,'COA Mapping'!$A$1:$C$533,3,FALSE),"Unmapped")</f>
        <v>Unmapped</v>
      </c>
      <c r="F355" s="157">
        <f t="shared" si="5"/>
        <v>0</v>
      </c>
      <c r="G355" s="154"/>
      <c r="H355" s="155"/>
      <c r="I355" s="155"/>
      <c r="J355" s="155"/>
      <c r="K355" s="156"/>
      <c r="L355" s="154"/>
      <c r="M355" s="155"/>
      <c r="N355" s="155"/>
      <c r="O355" s="155"/>
      <c r="P355" s="155"/>
      <c r="Q355" s="155"/>
      <c r="R355" s="155"/>
      <c r="S355" s="155"/>
      <c r="T355" s="155"/>
      <c r="U355" s="155"/>
      <c r="V355" s="155"/>
      <c r="W355" s="155"/>
      <c r="X355" s="155"/>
      <c r="Y355" s="155"/>
      <c r="Z355" s="155"/>
      <c r="AA355" s="155"/>
      <c r="AB355" s="155"/>
      <c r="AC355" s="155"/>
      <c r="AD355" s="155"/>
      <c r="AE355" s="156"/>
      <c r="AF355" s="154"/>
      <c r="AG355" s="155"/>
      <c r="AH355" s="155"/>
      <c r="AI355" s="155"/>
      <c r="AJ355" s="155"/>
      <c r="AK355" s="155"/>
      <c r="AL355" s="155"/>
      <c r="AM355" s="155"/>
      <c r="AN355" s="155"/>
      <c r="AO355" s="155"/>
      <c r="AP355" s="155"/>
      <c r="AQ355" s="155"/>
      <c r="AR355" s="155"/>
      <c r="AS355" s="155"/>
      <c r="AT355" s="155"/>
      <c r="AU355" s="155"/>
      <c r="AV355" s="155"/>
      <c r="AW355" s="155"/>
      <c r="AX355" s="155"/>
      <c r="AY355" s="156"/>
      <c r="AZ355" s="154"/>
      <c r="BA355" s="155"/>
      <c r="BB355" s="155"/>
      <c r="BC355" s="155"/>
      <c r="BD355" s="155"/>
      <c r="BE355" s="155"/>
      <c r="BF355" s="155"/>
      <c r="BG355" s="155"/>
      <c r="BH355" s="155"/>
      <c r="BI355" s="155"/>
      <c r="BJ355" s="155"/>
      <c r="BK355" s="155"/>
      <c r="BL355" s="155"/>
      <c r="BM355" s="155"/>
      <c r="BN355" s="155"/>
      <c r="BO355" s="155"/>
      <c r="BP355" s="155"/>
      <c r="BQ355" s="155"/>
      <c r="BR355" s="155"/>
      <c r="BS355" s="156"/>
      <c r="BT355" s="154"/>
      <c r="BU355" s="155"/>
      <c r="BV355" s="155"/>
      <c r="BW355" s="155"/>
      <c r="BX355" s="155"/>
      <c r="BY355" s="155"/>
      <c r="BZ355" s="155"/>
      <c r="CA355" s="155"/>
      <c r="CB355" s="155"/>
      <c r="CC355" s="155"/>
      <c r="CD355" s="155"/>
      <c r="CE355" s="155"/>
      <c r="CF355" s="155"/>
      <c r="CG355" s="155"/>
      <c r="CH355" s="155"/>
      <c r="CI355" s="155"/>
      <c r="CJ355" s="155"/>
      <c r="CK355" s="155"/>
      <c r="CL355" s="155"/>
      <c r="CM355" s="156"/>
    </row>
    <row r="356" spans="1:91" x14ac:dyDescent="0.3">
      <c r="A356" s="154" t="str">
        <f>IFERROR(INDEX(Lists!$J$1:$J$24,MATCH('Budget Mapping'!E356,Lists!$I$1:$I$24,0)),"")</f>
        <v/>
      </c>
      <c r="B356" s="155" t="str">
        <f>IFERROR(INDEX(Lists!$K$1:$K$24,MATCH('Budget Mapping'!E356,Lists!$I$1:$I$24,0)),"")</f>
        <v/>
      </c>
      <c r="C356" s="155"/>
      <c r="D356" s="155" t="str">
        <f>IFERROR(VLOOKUP(C356,'COA Mapping'!$A$1:$C$533,2,FALSE),"Unmapped")</f>
        <v>Unmapped</v>
      </c>
      <c r="E356" s="156" t="str">
        <f>IFERROR(VLOOKUP(C356,'COA Mapping'!$A$1:$C$533,3,FALSE),"Unmapped")</f>
        <v>Unmapped</v>
      </c>
      <c r="F356" s="157">
        <f t="shared" si="5"/>
        <v>0</v>
      </c>
      <c r="G356" s="154"/>
      <c r="H356" s="155"/>
      <c r="I356" s="155"/>
      <c r="J356" s="155"/>
      <c r="K356" s="156"/>
      <c r="L356" s="154"/>
      <c r="M356" s="155"/>
      <c r="N356" s="155"/>
      <c r="O356" s="155"/>
      <c r="P356" s="155"/>
      <c r="Q356" s="155"/>
      <c r="R356" s="155"/>
      <c r="S356" s="155"/>
      <c r="T356" s="155"/>
      <c r="U356" s="155"/>
      <c r="V356" s="155"/>
      <c r="W356" s="155"/>
      <c r="X356" s="155"/>
      <c r="Y356" s="155"/>
      <c r="Z356" s="155"/>
      <c r="AA356" s="155"/>
      <c r="AB356" s="155"/>
      <c r="AC356" s="155"/>
      <c r="AD356" s="155"/>
      <c r="AE356" s="156"/>
      <c r="AF356" s="154"/>
      <c r="AG356" s="155"/>
      <c r="AH356" s="155"/>
      <c r="AI356" s="155"/>
      <c r="AJ356" s="155"/>
      <c r="AK356" s="155"/>
      <c r="AL356" s="155"/>
      <c r="AM356" s="155"/>
      <c r="AN356" s="155"/>
      <c r="AO356" s="155"/>
      <c r="AP356" s="155"/>
      <c r="AQ356" s="155"/>
      <c r="AR356" s="155"/>
      <c r="AS356" s="155"/>
      <c r="AT356" s="155"/>
      <c r="AU356" s="155"/>
      <c r="AV356" s="155"/>
      <c r="AW356" s="155"/>
      <c r="AX356" s="155"/>
      <c r="AY356" s="156"/>
      <c r="AZ356" s="154"/>
      <c r="BA356" s="155"/>
      <c r="BB356" s="155"/>
      <c r="BC356" s="155"/>
      <c r="BD356" s="155"/>
      <c r="BE356" s="155"/>
      <c r="BF356" s="155"/>
      <c r="BG356" s="155"/>
      <c r="BH356" s="155"/>
      <c r="BI356" s="155"/>
      <c r="BJ356" s="155"/>
      <c r="BK356" s="155"/>
      <c r="BL356" s="155"/>
      <c r="BM356" s="155"/>
      <c r="BN356" s="155"/>
      <c r="BO356" s="155"/>
      <c r="BP356" s="155"/>
      <c r="BQ356" s="155"/>
      <c r="BR356" s="155"/>
      <c r="BS356" s="156"/>
      <c r="BT356" s="154"/>
      <c r="BU356" s="155"/>
      <c r="BV356" s="155"/>
      <c r="BW356" s="155"/>
      <c r="BX356" s="155"/>
      <c r="BY356" s="155"/>
      <c r="BZ356" s="155"/>
      <c r="CA356" s="155"/>
      <c r="CB356" s="155"/>
      <c r="CC356" s="155"/>
      <c r="CD356" s="155"/>
      <c r="CE356" s="155"/>
      <c r="CF356" s="155"/>
      <c r="CG356" s="155"/>
      <c r="CH356" s="155"/>
      <c r="CI356" s="155"/>
      <c r="CJ356" s="155"/>
      <c r="CK356" s="155"/>
      <c r="CL356" s="155"/>
      <c r="CM356" s="156"/>
    </row>
    <row r="357" spans="1:91" x14ac:dyDescent="0.3">
      <c r="A357" s="154" t="str">
        <f>IFERROR(INDEX(Lists!$J$1:$J$24,MATCH('Budget Mapping'!E357,Lists!$I$1:$I$24,0)),"")</f>
        <v/>
      </c>
      <c r="B357" s="155" t="str">
        <f>IFERROR(INDEX(Lists!$K$1:$K$24,MATCH('Budget Mapping'!E357,Lists!$I$1:$I$24,0)),"")</f>
        <v/>
      </c>
      <c r="C357" s="155"/>
      <c r="D357" s="155" t="str">
        <f>IFERROR(VLOOKUP(C357,'COA Mapping'!$A$1:$C$533,2,FALSE),"Unmapped")</f>
        <v>Unmapped</v>
      </c>
      <c r="E357" s="156" t="str">
        <f>IFERROR(VLOOKUP(C357,'COA Mapping'!$A$1:$C$533,3,FALSE),"Unmapped")</f>
        <v>Unmapped</v>
      </c>
      <c r="F357" s="157">
        <f t="shared" si="5"/>
        <v>0</v>
      </c>
      <c r="G357" s="154"/>
      <c r="H357" s="155"/>
      <c r="I357" s="155"/>
      <c r="J357" s="155"/>
      <c r="K357" s="156"/>
      <c r="L357" s="154"/>
      <c r="M357" s="155"/>
      <c r="N357" s="155"/>
      <c r="O357" s="155"/>
      <c r="P357" s="155"/>
      <c r="Q357" s="155"/>
      <c r="R357" s="155"/>
      <c r="S357" s="155"/>
      <c r="T357" s="155"/>
      <c r="U357" s="155"/>
      <c r="V357" s="155"/>
      <c r="W357" s="155"/>
      <c r="X357" s="155"/>
      <c r="Y357" s="155"/>
      <c r="Z357" s="155"/>
      <c r="AA357" s="155"/>
      <c r="AB357" s="155"/>
      <c r="AC357" s="155"/>
      <c r="AD357" s="155"/>
      <c r="AE357" s="156"/>
      <c r="AF357" s="154"/>
      <c r="AG357" s="155"/>
      <c r="AH357" s="155"/>
      <c r="AI357" s="155"/>
      <c r="AJ357" s="155"/>
      <c r="AK357" s="155"/>
      <c r="AL357" s="155"/>
      <c r="AM357" s="155"/>
      <c r="AN357" s="155"/>
      <c r="AO357" s="155"/>
      <c r="AP357" s="155"/>
      <c r="AQ357" s="155"/>
      <c r="AR357" s="155"/>
      <c r="AS357" s="155"/>
      <c r="AT357" s="155"/>
      <c r="AU357" s="155"/>
      <c r="AV357" s="155"/>
      <c r="AW357" s="155"/>
      <c r="AX357" s="155"/>
      <c r="AY357" s="156"/>
      <c r="AZ357" s="154"/>
      <c r="BA357" s="155"/>
      <c r="BB357" s="155"/>
      <c r="BC357" s="155"/>
      <c r="BD357" s="155"/>
      <c r="BE357" s="155"/>
      <c r="BF357" s="155"/>
      <c r="BG357" s="155"/>
      <c r="BH357" s="155"/>
      <c r="BI357" s="155"/>
      <c r="BJ357" s="155"/>
      <c r="BK357" s="155"/>
      <c r="BL357" s="155"/>
      <c r="BM357" s="155"/>
      <c r="BN357" s="155"/>
      <c r="BO357" s="155"/>
      <c r="BP357" s="155"/>
      <c r="BQ357" s="155"/>
      <c r="BR357" s="155"/>
      <c r="BS357" s="156"/>
      <c r="BT357" s="154"/>
      <c r="BU357" s="155"/>
      <c r="BV357" s="155"/>
      <c r="BW357" s="155"/>
      <c r="BX357" s="155"/>
      <c r="BY357" s="155"/>
      <c r="BZ357" s="155"/>
      <c r="CA357" s="155"/>
      <c r="CB357" s="155"/>
      <c r="CC357" s="155"/>
      <c r="CD357" s="155"/>
      <c r="CE357" s="155"/>
      <c r="CF357" s="155"/>
      <c r="CG357" s="155"/>
      <c r="CH357" s="155"/>
      <c r="CI357" s="155"/>
      <c r="CJ357" s="155"/>
      <c r="CK357" s="155"/>
      <c r="CL357" s="155"/>
      <c r="CM357" s="156"/>
    </row>
    <row r="358" spans="1:91" x14ac:dyDescent="0.3">
      <c r="A358" s="154" t="str">
        <f>IFERROR(INDEX(Lists!$J$1:$J$24,MATCH('Budget Mapping'!E358,Lists!$I$1:$I$24,0)),"")</f>
        <v/>
      </c>
      <c r="B358" s="155" t="str">
        <f>IFERROR(INDEX(Lists!$K$1:$K$24,MATCH('Budget Mapping'!E358,Lists!$I$1:$I$24,0)),"")</f>
        <v/>
      </c>
      <c r="C358" s="155"/>
      <c r="D358" s="155" t="str">
        <f>IFERROR(VLOOKUP(C358,'COA Mapping'!$A$1:$C$533,2,FALSE),"Unmapped")</f>
        <v>Unmapped</v>
      </c>
      <c r="E358" s="156" t="str">
        <f>IFERROR(VLOOKUP(C358,'COA Mapping'!$A$1:$C$533,3,FALSE),"Unmapped")</f>
        <v>Unmapped</v>
      </c>
      <c r="F358" s="157">
        <f t="shared" si="5"/>
        <v>0</v>
      </c>
      <c r="G358" s="154"/>
      <c r="H358" s="155"/>
      <c r="I358" s="155"/>
      <c r="J358" s="155"/>
      <c r="K358" s="156"/>
      <c r="L358" s="154"/>
      <c r="M358" s="155"/>
      <c r="N358" s="155"/>
      <c r="O358" s="155"/>
      <c r="P358" s="155"/>
      <c r="Q358" s="155"/>
      <c r="R358" s="155"/>
      <c r="S358" s="155"/>
      <c r="T358" s="155"/>
      <c r="U358" s="155"/>
      <c r="V358" s="155"/>
      <c r="W358" s="155"/>
      <c r="X358" s="155"/>
      <c r="Y358" s="155"/>
      <c r="Z358" s="155"/>
      <c r="AA358" s="155"/>
      <c r="AB358" s="155"/>
      <c r="AC358" s="155"/>
      <c r="AD358" s="155"/>
      <c r="AE358" s="156"/>
      <c r="AF358" s="154"/>
      <c r="AG358" s="155"/>
      <c r="AH358" s="155"/>
      <c r="AI358" s="155"/>
      <c r="AJ358" s="155"/>
      <c r="AK358" s="155"/>
      <c r="AL358" s="155"/>
      <c r="AM358" s="155"/>
      <c r="AN358" s="155"/>
      <c r="AO358" s="155"/>
      <c r="AP358" s="155"/>
      <c r="AQ358" s="155"/>
      <c r="AR358" s="155"/>
      <c r="AS358" s="155"/>
      <c r="AT358" s="155"/>
      <c r="AU358" s="155"/>
      <c r="AV358" s="155"/>
      <c r="AW358" s="155"/>
      <c r="AX358" s="155"/>
      <c r="AY358" s="156"/>
      <c r="AZ358" s="154"/>
      <c r="BA358" s="155"/>
      <c r="BB358" s="155"/>
      <c r="BC358" s="155"/>
      <c r="BD358" s="155"/>
      <c r="BE358" s="155"/>
      <c r="BF358" s="155"/>
      <c r="BG358" s="155"/>
      <c r="BH358" s="155"/>
      <c r="BI358" s="155"/>
      <c r="BJ358" s="155"/>
      <c r="BK358" s="155"/>
      <c r="BL358" s="155"/>
      <c r="BM358" s="155"/>
      <c r="BN358" s="155"/>
      <c r="BO358" s="155"/>
      <c r="BP358" s="155"/>
      <c r="BQ358" s="155"/>
      <c r="BR358" s="155"/>
      <c r="BS358" s="156"/>
      <c r="BT358" s="154"/>
      <c r="BU358" s="155"/>
      <c r="BV358" s="155"/>
      <c r="BW358" s="155"/>
      <c r="BX358" s="155"/>
      <c r="BY358" s="155"/>
      <c r="BZ358" s="155"/>
      <c r="CA358" s="155"/>
      <c r="CB358" s="155"/>
      <c r="CC358" s="155"/>
      <c r="CD358" s="155"/>
      <c r="CE358" s="155"/>
      <c r="CF358" s="155"/>
      <c r="CG358" s="155"/>
      <c r="CH358" s="155"/>
      <c r="CI358" s="155"/>
      <c r="CJ358" s="155"/>
      <c r="CK358" s="155"/>
      <c r="CL358" s="155"/>
      <c r="CM358" s="156"/>
    </row>
    <row r="359" spans="1:91" x14ac:dyDescent="0.3">
      <c r="A359" s="154" t="str">
        <f>IFERROR(INDEX(Lists!$J$1:$J$24,MATCH('Budget Mapping'!E359,Lists!$I$1:$I$24,0)),"")</f>
        <v/>
      </c>
      <c r="B359" s="155" t="str">
        <f>IFERROR(INDEX(Lists!$K$1:$K$24,MATCH('Budget Mapping'!E359,Lists!$I$1:$I$24,0)),"")</f>
        <v/>
      </c>
      <c r="C359" s="155"/>
      <c r="D359" s="155" t="str">
        <f>IFERROR(VLOOKUP(C359,'COA Mapping'!$A$1:$C$533,2,FALSE),"Unmapped")</f>
        <v>Unmapped</v>
      </c>
      <c r="E359" s="156" t="str">
        <f>IFERROR(VLOOKUP(C359,'COA Mapping'!$A$1:$C$533,3,FALSE),"Unmapped")</f>
        <v>Unmapped</v>
      </c>
      <c r="F359" s="157">
        <f t="shared" si="5"/>
        <v>0</v>
      </c>
      <c r="G359" s="154"/>
      <c r="H359" s="155"/>
      <c r="I359" s="155"/>
      <c r="J359" s="155"/>
      <c r="K359" s="156"/>
      <c r="L359" s="154"/>
      <c r="M359" s="155"/>
      <c r="N359" s="155"/>
      <c r="O359" s="155"/>
      <c r="P359" s="155"/>
      <c r="Q359" s="155"/>
      <c r="R359" s="155"/>
      <c r="S359" s="155"/>
      <c r="T359" s="155"/>
      <c r="U359" s="155"/>
      <c r="V359" s="155"/>
      <c r="W359" s="155"/>
      <c r="X359" s="155"/>
      <c r="Y359" s="155"/>
      <c r="Z359" s="155"/>
      <c r="AA359" s="155"/>
      <c r="AB359" s="155"/>
      <c r="AC359" s="155"/>
      <c r="AD359" s="155"/>
      <c r="AE359" s="156"/>
      <c r="AF359" s="154"/>
      <c r="AG359" s="155"/>
      <c r="AH359" s="155"/>
      <c r="AI359" s="155"/>
      <c r="AJ359" s="155"/>
      <c r="AK359" s="155"/>
      <c r="AL359" s="155"/>
      <c r="AM359" s="155"/>
      <c r="AN359" s="155"/>
      <c r="AO359" s="155"/>
      <c r="AP359" s="155"/>
      <c r="AQ359" s="155"/>
      <c r="AR359" s="155"/>
      <c r="AS359" s="155"/>
      <c r="AT359" s="155"/>
      <c r="AU359" s="155"/>
      <c r="AV359" s="155"/>
      <c r="AW359" s="155"/>
      <c r="AX359" s="155"/>
      <c r="AY359" s="156"/>
      <c r="AZ359" s="154"/>
      <c r="BA359" s="155"/>
      <c r="BB359" s="155"/>
      <c r="BC359" s="155"/>
      <c r="BD359" s="155"/>
      <c r="BE359" s="155"/>
      <c r="BF359" s="155"/>
      <c r="BG359" s="155"/>
      <c r="BH359" s="155"/>
      <c r="BI359" s="155"/>
      <c r="BJ359" s="155"/>
      <c r="BK359" s="155"/>
      <c r="BL359" s="155"/>
      <c r="BM359" s="155"/>
      <c r="BN359" s="155"/>
      <c r="BO359" s="155"/>
      <c r="BP359" s="155"/>
      <c r="BQ359" s="155"/>
      <c r="BR359" s="155"/>
      <c r="BS359" s="156"/>
      <c r="BT359" s="154"/>
      <c r="BU359" s="155"/>
      <c r="BV359" s="155"/>
      <c r="BW359" s="155"/>
      <c r="BX359" s="155"/>
      <c r="BY359" s="155"/>
      <c r="BZ359" s="155"/>
      <c r="CA359" s="155"/>
      <c r="CB359" s="155"/>
      <c r="CC359" s="155"/>
      <c r="CD359" s="155"/>
      <c r="CE359" s="155"/>
      <c r="CF359" s="155"/>
      <c r="CG359" s="155"/>
      <c r="CH359" s="155"/>
      <c r="CI359" s="155"/>
      <c r="CJ359" s="155"/>
      <c r="CK359" s="155"/>
      <c r="CL359" s="155"/>
      <c r="CM359" s="156"/>
    </row>
    <row r="360" spans="1:91" x14ac:dyDescent="0.3">
      <c r="A360" s="154" t="str">
        <f>IFERROR(INDEX(Lists!$J$1:$J$24,MATCH('Budget Mapping'!E360,Lists!$I$1:$I$24,0)),"")</f>
        <v/>
      </c>
      <c r="B360" s="155" t="str">
        <f>IFERROR(INDEX(Lists!$K$1:$K$24,MATCH('Budget Mapping'!E360,Lists!$I$1:$I$24,0)),"")</f>
        <v/>
      </c>
      <c r="C360" s="155"/>
      <c r="D360" s="155" t="str">
        <f>IFERROR(VLOOKUP(C360,'COA Mapping'!$A$1:$C$533,2,FALSE),"Unmapped")</f>
        <v>Unmapped</v>
      </c>
      <c r="E360" s="156" t="str">
        <f>IFERROR(VLOOKUP(C360,'COA Mapping'!$A$1:$C$533,3,FALSE),"Unmapped")</f>
        <v>Unmapped</v>
      </c>
      <c r="F360" s="157">
        <f t="shared" si="5"/>
        <v>0</v>
      </c>
      <c r="G360" s="154"/>
      <c r="H360" s="155"/>
      <c r="I360" s="155"/>
      <c r="J360" s="155"/>
      <c r="K360" s="156"/>
      <c r="L360" s="154"/>
      <c r="M360" s="155"/>
      <c r="N360" s="155"/>
      <c r="O360" s="155"/>
      <c r="P360" s="155"/>
      <c r="Q360" s="155"/>
      <c r="R360" s="155"/>
      <c r="S360" s="155"/>
      <c r="T360" s="155"/>
      <c r="U360" s="155"/>
      <c r="V360" s="155"/>
      <c r="W360" s="155"/>
      <c r="X360" s="155"/>
      <c r="Y360" s="155"/>
      <c r="Z360" s="155"/>
      <c r="AA360" s="155"/>
      <c r="AB360" s="155"/>
      <c r="AC360" s="155"/>
      <c r="AD360" s="155"/>
      <c r="AE360" s="156"/>
      <c r="AF360" s="154"/>
      <c r="AG360" s="155"/>
      <c r="AH360" s="155"/>
      <c r="AI360" s="155"/>
      <c r="AJ360" s="155"/>
      <c r="AK360" s="155"/>
      <c r="AL360" s="155"/>
      <c r="AM360" s="155"/>
      <c r="AN360" s="155"/>
      <c r="AO360" s="155"/>
      <c r="AP360" s="155"/>
      <c r="AQ360" s="155"/>
      <c r="AR360" s="155"/>
      <c r="AS360" s="155"/>
      <c r="AT360" s="155"/>
      <c r="AU360" s="155"/>
      <c r="AV360" s="155"/>
      <c r="AW360" s="155"/>
      <c r="AX360" s="155"/>
      <c r="AY360" s="156"/>
      <c r="AZ360" s="154"/>
      <c r="BA360" s="155"/>
      <c r="BB360" s="155"/>
      <c r="BC360" s="155"/>
      <c r="BD360" s="155"/>
      <c r="BE360" s="155"/>
      <c r="BF360" s="155"/>
      <c r="BG360" s="155"/>
      <c r="BH360" s="155"/>
      <c r="BI360" s="155"/>
      <c r="BJ360" s="155"/>
      <c r="BK360" s="155"/>
      <c r="BL360" s="155"/>
      <c r="BM360" s="155"/>
      <c r="BN360" s="155"/>
      <c r="BO360" s="155"/>
      <c r="BP360" s="155"/>
      <c r="BQ360" s="155"/>
      <c r="BR360" s="155"/>
      <c r="BS360" s="156"/>
      <c r="BT360" s="154"/>
      <c r="BU360" s="155"/>
      <c r="BV360" s="155"/>
      <c r="BW360" s="155"/>
      <c r="BX360" s="155"/>
      <c r="BY360" s="155"/>
      <c r="BZ360" s="155"/>
      <c r="CA360" s="155"/>
      <c r="CB360" s="155"/>
      <c r="CC360" s="155"/>
      <c r="CD360" s="155"/>
      <c r="CE360" s="155"/>
      <c r="CF360" s="155"/>
      <c r="CG360" s="155"/>
      <c r="CH360" s="155"/>
      <c r="CI360" s="155"/>
      <c r="CJ360" s="155"/>
      <c r="CK360" s="155"/>
      <c r="CL360" s="155"/>
      <c r="CM360" s="156"/>
    </row>
    <row r="361" spans="1:91" x14ac:dyDescent="0.3">
      <c r="A361" s="154" t="str">
        <f>IFERROR(INDEX(Lists!$J$1:$J$24,MATCH('Budget Mapping'!E361,Lists!$I$1:$I$24,0)),"")</f>
        <v/>
      </c>
      <c r="B361" s="155" t="str">
        <f>IFERROR(INDEX(Lists!$K$1:$K$24,MATCH('Budget Mapping'!E361,Lists!$I$1:$I$24,0)),"")</f>
        <v/>
      </c>
      <c r="C361" s="155"/>
      <c r="D361" s="155" t="str">
        <f>IFERROR(VLOOKUP(C361,'COA Mapping'!$A$1:$C$533,2,FALSE),"Unmapped")</f>
        <v>Unmapped</v>
      </c>
      <c r="E361" s="156" t="str">
        <f>IFERROR(VLOOKUP(C361,'COA Mapping'!$A$1:$C$533,3,FALSE),"Unmapped")</f>
        <v>Unmapped</v>
      </c>
      <c r="F361" s="157">
        <f t="shared" si="5"/>
        <v>0</v>
      </c>
      <c r="G361" s="154"/>
      <c r="H361" s="155"/>
      <c r="I361" s="155"/>
      <c r="J361" s="155"/>
      <c r="K361" s="156"/>
      <c r="L361" s="154"/>
      <c r="M361" s="155"/>
      <c r="N361" s="155"/>
      <c r="O361" s="155"/>
      <c r="P361" s="155"/>
      <c r="Q361" s="155"/>
      <c r="R361" s="155"/>
      <c r="S361" s="155"/>
      <c r="T361" s="155"/>
      <c r="U361" s="155"/>
      <c r="V361" s="155"/>
      <c r="W361" s="155"/>
      <c r="X361" s="155"/>
      <c r="Y361" s="155"/>
      <c r="Z361" s="155"/>
      <c r="AA361" s="155"/>
      <c r="AB361" s="155"/>
      <c r="AC361" s="155"/>
      <c r="AD361" s="155"/>
      <c r="AE361" s="156"/>
      <c r="AF361" s="154"/>
      <c r="AG361" s="155"/>
      <c r="AH361" s="155"/>
      <c r="AI361" s="155"/>
      <c r="AJ361" s="155"/>
      <c r="AK361" s="155"/>
      <c r="AL361" s="155"/>
      <c r="AM361" s="155"/>
      <c r="AN361" s="155"/>
      <c r="AO361" s="155"/>
      <c r="AP361" s="155"/>
      <c r="AQ361" s="155"/>
      <c r="AR361" s="155"/>
      <c r="AS361" s="155"/>
      <c r="AT361" s="155"/>
      <c r="AU361" s="155"/>
      <c r="AV361" s="155"/>
      <c r="AW361" s="155"/>
      <c r="AX361" s="155"/>
      <c r="AY361" s="156"/>
      <c r="AZ361" s="154"/>
      <c r="BA361" s="155"/>
      <c r="BB361" s="155"/>
      <c r="BC361" s="155"/>
      <c r="BD361" s="155"/>
      <c r="BE361" s="155"/>
      <c r="BF361" s="155"/>
      <c r="BG361" s="155"/>
      <c r="BH361" s="155"/>
      <c r="BI361" s="155"/>
      <c r="BJ361" s="155"/>
      <c r="BK361" s="155"/>
      <c r="BL361" s="155"/>
      <c r="BM361" s="155"/>
      <c r="BN361" s="155"/>
      <c r="BO361" s="155"/>
      <c r="BP361" s="155"/>
      <c r="BQ361" s="155"/>
      <c r="BR361" s="155"/>
      <c r="BS361" s="156"/>
      <c r="BT361" s="154"/>
      <c r="BU361" s="155"/>
      <c r="BV361" s="155"/>
      <c r="BW361" s="155"/>
      <c r="BX361" s="155"/>
      <c r="BY361" s="155"/>
      <c r="BZ361" s="155"/>
      <c r="CA361" s="155"/>
      <c r="CB361" s="155"/>
      <c r="CC361" s="155"/>
      <c r="CD361" s="155"/>
      <c r="CE361" s="155"/>
      <c r="CF361" s="155"/>
      <c r="CG361" s="155"/>
      <c r="CH361" s="155"/>
      <c r="CI361" s="155"/>
      <c r="CJ361" s="155"/>
      <c r="CK361" s="155"/>
      <c r="CL361" s="155"/>
      <c r="CM361" s="156"/>
    </row>
    <row r="362" spans="1:91" x14ac:dyDescent="0.3">
      <c r="A362" s="154" t="str">
        <f>IFERROR(INDEX(Lists!$J$1:$J$24,MATCH('Budget Mapping'!E362,Lists!$I$1:$I$24,0)),"")</f>
        <v/>
      </c>
      <c r="B362" s="155" t="str">
        <f>IFERROR(INDEX(Lists!$K$1:$K$24,MATCH('Budget Mapping'!E362,Lists!$I$1:$I$24,0)),"")</f>
        <v/>
      </c>
      <c r="C362" s="155"/>
      <c r="D362" s="155" t="str">
        <f>IFERROR(VLOOKUP(C362,'COA Mapping'!$A$1:$C$533,2,FALSE),"Unmapped")</f>
        <v>Unmapped</v>
      </c>
      <c r="E362" s="156" t="str">
        <f>IFERROR(VLOOKUP(C362,'COA Mapping'!$A$1:$C$533,3,FALSE),"Unmapped")</f>
        <v>Unmapped</v>
      </c>
      <c r="F362" s="157">
        <f t="shared" si="5"/>
        <v>0</v>
      </c>
      <c r="G362" s="154"/>
      <c r="H362" s="155"/>
      <c r="I362" s="155"/>
      <c r="J362" s="155"/>
      <c r="K362" s="156"/>
      <c r="L362" s="154"/>
      <c r="M362" s="155"/>
      <c r="N362" s="155"/>
      <c r="O362" s="155"/>
      <c r="P362" s="155"/>
      <c r="Q362" s="155"/>
      <c r="R362" s="155"/>
      <c r="S362" s="155"/>
      <c r="T362" s="155"/>
      <c r="U362" s="155"/>
      <c r="V362" s="155"/>
      <c r="W362" s="155"/>
      <c r="X362" s="155"/>
      <c r="Y362" s="155"/>
      <c r="Z362" s="155"/>
      <c r="AA362" s="155"/>
      <c r="AB362" s="155"/>
      <c r="AC362" s="155"/>
      <c r="AD362" s="155"/>
      <c r="AE362" s="156"/>
      <c r="AF362" s="154"/>
      <c r="AG362" s="155"/>
      <c r="AH362" s="155"/>
      <c r="AI362" s="155"/>
      <c r="AJ362" s="155"/>
      <c r="AK362" s="155"/>
      <c r="AL362" s="155"/>
      <c r="AM362" s="155"/>
      <c r="AN362" s="155"/>
      <c r="AO362" s="155"/>
      <c r="AP362" s="155"/>
      <c r="AQ362" s="155"/>
      <c r="AR362" s="155"/>
      <c r="AS362" s="155"/>
      <c r="AT362" s="155"/>
      <c r="AU362" s="155"/>
      <c r="AV362" s="155"/>
      <c r="AW362" s="155"/>
      <c r="AX362" s="155"/>
      <c r="AY362" s="156"/>
      <c r="AZ362" s="154"/>
      <c r="BA362" s="155"/>
      <c r="BB362" s="155"/>
      <c r="BC362" s="155"/>
      <c r="BD362" s="155"/>
      <c r="BE362" s="155"/>
      <c r="BF362" s="155"/>
      <c r="BG362" s="155"/>
      <c r="BH362" s="155"/>
      <c r="BI362" s="155"/>
      <c r="BJ362" s="155"/>
      <c r="BK362" s="155"/>
      <c r="BL362" s="155"/>
      <c r="BM362" s="155"/>
      <c r="BN362" s="155"/>
      <c r="BO362" s="155"/>
      <c r="BP362" s="155"/>
      <c r="BQ362" s="155"/>
      <c r="BR362" s="155"/>
      <c r="BS362" s="156"/>
      <c r="BT362" s="154"/>
      <c r="BU362" s="155"/>
      <c r="BV362" s="155"/>
      <c r="BW362" s="155"/>
      <c r="BX362" s="155"/>
      <c r="BY362" s="155"/>
      <c r="BZ362" s="155"/>
      <c r="CA362" s="155"/>
      <c r="CB362" s="155"/>
      <c r="CC362" s="155"/>
      <c r="CD362" s="155"/>
      <c r="CE362" s="155"/>
      <c r="CF362" s="155"/>
      <c r="CG362" s="155"/>
      <c r="CH362" s="155"/>
      <c r="CI362" s="155"/>
      <c r="CJ362" s="155"/>
      <c r="CK362" s="155"/>
      <c r="CL362" s="155"/>
      <c r="CM362" s="156"/>
    </row>
    <row r="363" spans="1:91" x14ac:dyDescent="0.3">
      <c r="A363" s="154" t="str">
        <f>IFERROR(INDEX(Lists!$J$1:$J$24,MATCH('Budget Mapping'!E363,Lists!$I$1:$I$24,0)),"")</f>
        <v/>
      </c>
      <c r="B363" s="155" t="str">
        <f>IFERROR(INDEX(Lists!$K$1:$K$24,MATCH('Budget Mapping'!E363,Lists!$I$1:$I$24,0)),"")</f>
        <v/>
      </c>
      <c r="C363" s="155"/>
      <c r="D363" s="155" t="str">
        <f>IFERROR(VLOOKUP(C363,'COA Mapping'!$A$1:$C$533,2,FALSE),"Unmapped")</f>
        <v>Unmapped</v>
      </c>
      <c r="E363" s="156" t="str">
        <f>IFERROR(VLOOKUP(C363,'COA Mapping'!$A$1:$C$533,3,FALSE),"Unmapped")</f>
        <v>Unmapped</v>
      </c>
      <c r="F363" s="157">
        <f t="shared" si="5"/>
        <v>0</v>
      </c>
      <c r="G363" s="154"/>
      <c r="H363" s="155"/>
      <c r="I363" s="155"/>
      <c r="J363" s="155"/>
      <c r="K363" s="156"/>
      <c r="L363" s="154"/>
      <c r="M363" s="155"/>
      <c r="N363" s="155"/>
      <c r="O363" s="155"/>
      <c r="P363" s="155"/>
      <c r="Q363" s="155"/>
      <c r="R363" s="155"/>
      <c r="S363" s="155"/>
      <c r="T363" s="155"/>
      <c r="U363" s="155"/>
      <c r="V363" s="155"/>
      <c r="W363" s="155"/>
      <c r="X363" s="155"/>
      <c r="Y363" s="155"/>
      <c r="Z363" s="155"/>
      <c r="AA363" s="155"/>
      <c r="AB363" s="155"/>
      <c r="AC363" s="155"/>
      <c r="AD363" s="155"/>
      <c r="AE363" s="156"/>
      <c r="AF363" s="154"/>
      <c r="AG363" s="155"/>
      <c r="AH363" s="155"/>
      <c r="AI363" s="155"/>
      <c r="AJ363" s="155"/>
      <c r="AK363" s="155"/>
      <c r="AL363" s="155"/>
      <c r="AM363" s="155"/>
      <c r="AN363" s="155"/>
      <c r="AO363" s="155"/>
      <c r="AP363" s="155"/>
      <c r="AQ363" s="155"/>
      <c r="AR363" s="155"/>
      <c r="AS363" s="155"/>
      <c r="AT363" s="155"/>
      <c r="AU363" s="155"/>
      <c r="AV363" s="155"/>
      <c r="AW363" s="155"/>
      <c r="AX363" s="155"/>
      <c r="AY363" s="156"/>
      <c r="AZ363" s="154"/>
      <c r="BA363" s="155"/>
      <c r="BB363" s="155"/>
      <c r="BC363" s="155"/>
      <c r="BD363" s="155"/>
      <c r="BE363" s="155"/>
      <c r="BF363" s="155"/>
      <c r="BG363" s="155"/>
      <c r="BH363" s="155"/>
      <c r="BI363" s="155"/>
      <c r="BJ363" s="155"/>
      <c r="BK363" s="155"/>
      <c r="BL363" s="155"/>
      <c r="BM363" s="155"/>
      <c r="BN363" s="155"/>
      <c r="BO363" s="155"/>
      <c r="BP363" s="155"/>
      <c r="BQ363" s="155"/>
      <c r="BR363" s="155"/>
      <c r="BS363" s="156"/>
      <c r="BT363" s="154"/>
      <c r="BU363" s="155"/>
      <c r="BV363" s="155"/>
      <c r="BW363" s="155"/>
      <c r="BX363" s="155"/>
      <c r="BY363" s="155"/>
      <c r="BZ363" s="155"/>
      <c r="CA363" s="155"/>
      <c r="CB363" s="155"/>
      <c r="CC363" s="155"/>
      <c r="CD363" s="155"/>
      <c r="CE363" s="155"/>
      <c r="CF363" s="155"/>
      <c r="CG363" s="155"/>
      <c r="CH363" s="155"/>
      <c r="CI363" s="155"/>
      <c r="CJ363" s="155"/>
      <c r="CK363" s="155"/>
      <c r="CL363" s="155"/>
      <c r="CM363" s="156"/>
    </row>
    <row r="364" spans="1:91" x14ac:dyDescent="0.3">
      <c r="A364" s="154" t="str">
        <f>IFERROR(INDEX(Lists!$J$1:$J$24,MATCH('Budget Mapping'!E364,Lists!$I$1:$I$24,0)),"")</f>
        <v/>
      </c>
      <c r="B364" s="155" t="str">
        <f>IFERROR(INDEX(Lists!$K$1:$K$24,MATCH('Budget Mapping'!E364,Lists!$I$1:$I$24,0)),"")</f>
        <v/>
      </c>
      <c r="C364" s="155"/>
      <c r="D364" s="155" t="str">
        <f>IFERROR(VLOOKUP(C364,'COA Mapping'!$A$1:$C$533,2,FALSE),"Unmapped")</f>
        <v>Unmapped</v>
      </c>
      <c r="E364" s="156" t="str">
        <f>IFERROR(VLOOKUP(C364,'COA Mapping'!$A$1:$C$533,3,FALSE),"Unmapped")</f>
        <v>Unmapped</v>
      </c>
      <c r="F364" s="157">
        <f t="shared" si="5"/>
        <v>0</v>
      </c>
      <c r="G364" s="154"/>
      <c r="H364" s="155"/>
      <c r="I364" s="155"/>
      <c r="J364" s="155"/>
      <c r="K364" s="156"/>
      <c r="L364" s="154"/>
      <c r="M364" s="155"/>
      <c r="N364" s="155"/>
      <c r="O364" s="155"/>
      <c r="P364" s="155"/>
      <c r="Q364" s="155"/>
      <c r="R364" s="155"/>
      <c r="S364" s="155"/>
      <c r="T364" s="155"/>
      <c r="U364" s="155"/>
      <c r="V364" s="155"/>
      <c r="W364" s="155"/>
      <c r="X364" s="155"/>
      <c r="Y364" s="155"/>
      <c r="Z364" s="155"/>
      <c r="AA364" s="155"/>
      <c r="AB364" s="155"/>
      <c r="AC364" s="155"/>
      <c r="AD364" s="155"/>
      <c r="AE364" s="156"/>
      <c r="AF364" s="154"/>
      <c r="AG364" s="155"/>
      <c r="AH364" s="155"/>
      <c r="AI364" s="155"/>
      <c r="AJ364" s="155"/>
      <c r="AK364" s="155"/>
      <c r="AL364" s="155"/>
      <c r="AM364" s="155"/>
      <c r="AN364" s="155"/>
      <c r="AO364" s="155"/>
      <c r="AP364" s="155"/>
      <c r="AQ364" s="155"/>
      <c r="AR364" s="155"/>
      <c r="AS364" s="155"/>
      <c r="AT364" s="155"/>
      <c r="AU364" s="155"/>
      <c r="AV364" s="155"/>
      <c r="AW364" s="155"/>
      <c r="AX364" s="155"/>
      <c r="AY364" s="156"/>
      <c r="AZ364" s="154"/>
      <c r="BA364" s="155"/>
      <c r="BB364" s="155"/>
      <c r="BC364" s="155"/>
      <c r="BD364" s="155"/>
      <c r="BE364" s="155"/>
      <c r="BF364" s="155"/>
      <c r="BG364" s="155"/>
      <c r="BH364" s="155"/>
      <c r="BI364" s="155"/>
      <c r="BJ364" s="155"/>
      <c r="BK364" s="155"/>
      <c r="BL364" s="155"/>
      <c r="BM364" s="155"/>
      <c r="BN364" s="155"/>
      <c r="BO364" s="155"/>
      <c r="BP364" s="155"/>
      <c r="BQ364" s="155"/>
      <c r="BR364" s="155"/>
      <c r="BS364" s="156"/>
      <c r="BT364" s="154"/>
      <c r="BU364" s="155"/>
      <c r="BV364" s="155"/>
      <c r="BW364" s="155"/>
      <c r="BX364" s="155"/>
      <c r="BY364" s="155"/>
      <c r="BZ364" s="155"/>
      <c r="CA364" s="155"/>
      <c r="CB364" s="155"/>
      <c r="CC364" s="155"/>
      <c r="CD364" s="155"/>
      <c r="CE364" s="155"/>
      <c r="CF364" s="155"/>
      <c r="CG364" s="155"/>
      <c r="CH364" s="155"/>
      <c r="CI364" s="155"/>
      <c r="CJ364" s="155"/>
      <c r="CK364" s="155"/>
      <c r="CL364" s="155"/>
      <c r="CM364" s="156"/>
    </row>
    <row r="365" spans="1:91" x14ac:dyDescent="0.3">
      <c r="A365" s="154" t="str">
        <f>IFERROR(INDEX(Lists!$J$1:$J$24,MATCH('Budget Mapping'!E365,Lists!$I$1:$I$24,0)),"")</f>
        <v/>
      </c>
      <c r="B365" s="155" t="str">
        <f>IFERROR(INDEX(Lists!$K$1:$K$24,MATCH('Budget Mapping'!E365,Lists!$I$1:$I$24,0)),"")</f>
        <v/>
      </c>
      <c r="C365" s="155"/>
      <c r="D365" s="155" t="str">
        <f>IFERROR(VLOOKUP(C365,'COA Mapping'!$A$1:$C$533,2,FALSE),"Unmapped")</f>
        <v>Unmapped</v>
      </c>
      <c r="E365" s="156" t="str">
        <f>IFERROR(VLOOKUP(C365,'COA Mapping'!$A$1:$C$533,3,FALSE),"Unmapped")</f>
        <v>Unmapped</v>
      </c>
      <c r="F365" s="157">
        <f t="shared" si="5"/>
        <v>0</v>
      </c>
      <c r="G365" s="154"/>
      <c r="H365" s="155"/>
      <c r="I365" s="155"/>
      <c r="J365" s="155"/>
      <c r="K365" s="156"/>
      <c r="L365" s="154"/>
      <c r="M365" s="155"/>
      <c r="N365" s="155"/>
      <c r="O365" s="155"/>
      <c r="P365" s="155"/>
      <c r="Q365" s="155"/>
      <c r="R365" s="155"/>
      <c r="S365" s="155"/>
      <c r="T365" s="155"/>
      <c r="U365" s="155"/>
      <c r="V365" s="155"/>
      <c r="W365" s="155"/>
      <c r="X365" s="155"/>
      <c r="Y365" s="155"/>
      <c r="Z365" s="155"/>
      <c r="AA365" s="155"/>
      <c r="AB365" s="155"/>
      <c r="AC365" s="155"/>
      <c r="AD365" s="155"/>
      <c r="AE365" s="156"/>
      <c r="AF365" s="154"/>
      <c r="AG365" s="155"/>
      <c r="AH365" s="155"/>
      <c r="AI365" s="155"/>
      <c r="AJ365" s="155"/>
      <c r="AK365" s="155"/>
      <c r="AL365" s="155"/>
      <c r="AM365" s="155"/>
      <c r="AN365" s="155"/>
      <c r="AO365" s="155"/>
      <c r="AP365" s="155"/>
      <c r="AQ365" s="155"/>
      <c r="AR365" s="155"/>
      <c r="AS365" s="155"/>
      <c r="AT365" s="155"/>
      <c r="AU365" s="155"/>
      <c r="AV365" s="155"/>
      <c r="AW365" s="155"/>
      <c r="AX365" s="155"/>
      <c r="AY365" s="156"/>
      <c r="AZ365" s="154"/>
      <c r="BA365" s="155"/>
      <c r="BB365" s="155"/>
      <c r="BC365" s="155"/>
      <c r="BD365" s="155"/>
      <c r="BE365" s="155"/>
      <c r="BF365" s="155"/>
      <c r="BG365" s="155"/>
      <c r="BH365" s="155"/>
      <c r="BI365" s="155"/>
      <c r="BJ365" s="155"/>
      <c r="BK365" s="155"/>
      <c r="BL365" s="155"/>
      <c r="BM365" s="155"/>
      <c r="BN365" s="155"/>
      <c r="BO365" s="155"/>
      <c r="BP365" s="155"/>
      <c r="BQ365" s="155"/>
      <c r="BR365" s="155"/>
      <c r="BS365" s="156"/>
      <c r="BT365" s="154"/>
      <c r="BU365" s="155"/>
      <c r="BV365" s="155"/>
      <c r="BW365" s="155"/>
      <c r="BX365" s="155"/>
      <c r="BY365" s="155"/>
      <c r="BZ365" s="155"/>
      <c r="CA365" s="155"/>
      <c r="CB365" s="155"/>
      <c r="CC365" s="155"/>
      <c r="CD365" s="155"/>
      <c r="CE365" s="155"/>
      <c r="CF365" s="155"/>
      <c r="CG365" s="155"/>
      <c r="CH365" s="155"/>
      <c r="CI365" s="155"/>
      <c r="CJ365" s="155"/>
      <c r="CK365" s="155"/>
      <c r="CL365" s="155"/>
      <c r="CM365" s="156"/>
    </row>
    <row r="366" spans="1:91" x14ac:dyDescent="0.3">
      <c r="A366" s="154" t="str">
        <f>IFERROR(INDEX(Lists!$J$1:$J$24,MATCH('Budget Mapping'!E366,Lists!$I$1:$I$24,0)),"")</f>
        <v/>
      </c>
      <c r="B366" s="155" t="str">
        <f>IFERROR(INDEX(Lists!$K$1:$K$24,MATCH('Budget Mapping'!E366,Lists!$I$1:$I$24,0)),"")</f>
        <v/>
      </c>
      <c r="C366" s="155"/>
      <c r="D366" s="155" t="str">
        <f>IFERROR(VLOOKUP(C366,'COA Mapping'!$A$1:$C$533,2,FALSE),"Unmapped")</f>
        <v>Unmapped</v>
      </c>
      <c r="E366" s="156" t="str">
        <f>IFERROR(VLOOKUP(C366,'COA Mapping'!$A$1:$C$533,3,FALSE),"Unmapped")</f>
        <v>Unmapped</v>
      </c>
      <c r="F366" s="157">
        <f t="shared" si="5"/>
        <v>0</v>
      </c>
      <c r="G366" s="154"/>
      <c r="H366" s="155"/>
      <c r="I366" s="155"/>
      <c r="J366" s="155"/>
      <c r="K366" s="156"/>
      <c r="L366" s="154"/>
      <c r="M366" s="155"/>
      <c r="N366" s="155"/>
      <c r="O366" s="155"/>
      <c r="P366" s="155"/>
      <c r="Q366" s="155"/>
      <c r="R366" s="155"/>
      <c r="S366" s="155"/>
      <c r="T366" s="155"/>
      <c r="U366" s="155"/>
      <c r="V366" s="155"/>
      <c r="W366" s="155"/>
      <c r="X366" s="155"/>
      <c r="Y366" s="155"/>
      <c r="Z366" s="155"/>
      <c r="AA366" s="155"/>
      <c r="AB366" s="155"/>
      <c r="AC366" s="155"/>
      <c r="AD366" s="155"/>
      <c r="AE366" s="156"/>
      <c r="AF366" s="154"/>
      <c r="AG366" s="155"/>
      <c r="AH366" s="155"/>
      <c r="AI366" s="155"/>
      <c r="AJ366" s="155"/>
      <c r="AK366" s="155"/>
      <c r="AL366" s="155"/>
      <c r="AM366" s="155"/>
      <c r="AN366" s="155"/>
      <c r="AO366" s="155"/>
      <c r="AP366" s="155"/>
      <c r="AQ366" s="155"/>
      <c r="AR366" s="155"/>
      <c r="AS366" s="155"/>
      <c r="AT366" s="155"/>
      <c r="AU366" s="155"/>
      <c r="AV366" s="155"/>
      <c r="AW366" s="155"/>
      <c r="AX366" s="155"/>
      <c r="AY366" s="156"/>
      <c r="AZ366" s="154"/>
      <c r="BA366" s="155"/>
      <c r="BB366" s="155"/>
      <c r="BC366" s="155"/>
      <c r="BD366" s="155"/>
      <c r="BE366" s="155"/>
      <c r="BF366" s="155"/>
      <c r="BG366" s="155"/>
      <c r="BH366" s="155"/>
      <c r="BI366" s="155"/>
      <c r="BJ366" s="155"/>
      <c r="BK366" s="155"/>
      <c r="BL366" s="155"/>
      <c r="BM366" s="155"/>
      <c r="BN366" s="155"/>
      <c r="BO366" s="155"/>
      <c r="BP366" s="155"/>
      <c r="BQ366" s="155"/>
      <c r="BR366" s="155"/>
      <c r="BS366" s="156"/>
      <c r="BT366" s="154"/>
      <c r="BU366" s="155"/>
      <c r="BV366" s="155"/>
      <c r="BW366" s="155"/>
      <c r="BX366" s="155"/>
      <c r="BY366" s="155"/>
      <c r="BZ366" s="155"/>
      <c r="CA366" s="155"/>
      <c r="CB366" s="155"/>
      <c r="CC366" s="155"/>
      <c r="CD366" s="155"/>
      <c r="CE366" s="155"/>
      <c r="CF366" s="155"/>
      <c r="CG366" s="155"/>
      <c r="CH366" s="155"/>
      <c r="CI366" s="155"/>
      <c r="CJ366" s="155"/>
      <c r="CK366" s="155"/>
      <c r="CL366" s="155"/>
      <c r="CM366" s="156"/>
    </row>
    <row r="367" spans="1:91" x14ac:dyDescent="0.3">
      <c r="A367" s="154" t="str">
        <f>IFERROR(INDEX(Lists!$J$1:$J$24,MATCH('Budget Mapping'!E367,Lists!$I$1:$I$24,0)),"")</f>
        <v/>
      </c>
      <c r="B367" s="155" t="str">
        <f>IFERROR(INDEX(Lists!$K$1:$K$24,MATCH('Budget Mapping'!E367,Lists!$I$1:$I$24,0)),"")</f>
        <v/>
      </c>
      <c r="C367" s="155"/>
      <c r="D367" s="155" t="str">
        <f>IFERROR(VLOOKUP(C367,'COA Mapping'!$A$1:$C$533,2,FALSE),"Unmapped")</f>
        <v>Unmapped</v>
      </c>
      <c r="E367" s="156" t="str">
        <f>IFERROR(VLOOKUP(C367,'COA Mapping'!$A$1:$C$533,3,FALSE),"Unmapped")</f>
        <v>Unmapped</v>
      </c>
      <c r="F367" s="157">
        <f t="shared" si="5"/>
        <v>0</v>
      </c>
      <c r="G367" s="154"/>
      <c r="H367" s="155"/>
      <c r="I367" s="155"/>
      <c r="J367" s="155"/>
      <c r="K367" s="156"/>
      <c r="L367" s="154"/>
      <c r="M367" s="155"/>
      <c r="N367" s="155"/>
      <c r="O367" s="155"/>
      <c r="P367" s="155"/>
      <c r="Q367" s="155"/>
      <c r="R367" s="155"/>
      <c r="S367" s="155"/>
      <c r="T367" s="155"/>
      <c r="U367" s="155"/>
      <c r="V367" s="155"/>
      <c r="W367" s="155"/>
      <c r="X367" s="155"/>
      <c r="Y367" s="155"/>
      <c r="Z367" s="155"/>
      <c r="AA367" s="155"/>
      <c r="AB367" s="155"/>
      <c r="AC367" s="155"/>
      <c r="AD367" s="155"/>
      <c r="AE367" s="156"/>
      <c r="AF367" s="154"/>
      <c r="AG367" s="155"/>
      <c r="AH367" s="155"/>
      <c r="AI367" s="155"/>
      <c r="AJ367" s="155"/>
      <c r="AK367" s="155"/>
      <c r="AL367" s="155"/>
      <c r="AM367" s="155"/>
      <c r="AN367" s="155"/>
      <c r="AO367" s="155"/>
      <c r="AP367" s="155"/>
      <c r="AQ367" s="155"/>
      <c r="AR367" s="155"/>
      <c r="AS367" s="155"/>
      <c r="AT367" s="155"/>
      <c r="AU367" s="155"/>
      <c r="AV367" s="155"/>
      <c r="AW367" s="155"/>
      <c r="AX367" s="155"/>
      <c r="AY367" s="156"/>
      <c r="AZ367" s="154"/>
      <c r="BA367" s="155"/>
      <c r="BB367" s="155"/>
      <c r="BC367" s="155"/>
      <c r="BD367" s="155"/>
      <c r="BE367" s="155"/>
      <c r="BF367" s="155"/>
      <c r="BG367" s="155"/>
      <c r="BH367" s="155"/>
      <c r="BI367" s="155"/>
      <c r="BJ367" s="155"/>
      <c r="BK367" s="155"/>
      <c r="BL367" s="155"/>
      <c r="BM367" s="155"/>
      <c r="BN367" s="155"/>
      <c r="BO367" s="155"/>
      <c r="BP367" s="155"/>
      <c r="BQ367" s="155"/>
      <c r="BR367" s="155"/>
      <c r="BS367" s="156"/>
      <c r="BT367" s="154"/>
      <c r="BU367" s="155"/>
      <c r="BV367" s="155"/>
      <c r="BW367" s="155"/>
      <c r="BX367" s="155"/>
      <c r="BY367" s="155"/>
      <c r="BZ367" s="155"/>
      <c r="CA367" s="155"/>
      <c r="CB367" s="155"/>
      <c r="CC367" s="155"/>
      <c r="CD367" s="155"/>
      <c r="CE367" s="155"/>
      <c r="CF367" s="155"/>
      <c r="CG367" s="155"/>
      <c r="CH367" s="155"/>
      <c r="CI367" s="155"/>
      <c r="CJ367" s="155"/>
      <c r="CK367" s="155"/>
      <c r="CL367" s="155"/>
      <c r="CM367" s="156"/>
    </row>
    <row r="368" spans="1:91" x14ac:dyDescent="0.3">
      <c r="A368" s="154" t="str">
        <f>IFERROR(INDEX(Lists!$J$1:$J$24,MATCH('Budget Mapping'!E368,Lists!$I$1:$I$24,0)),"")</f>
        <v/>
      </c>
      <c r="B368" s="155" t="str">
        <f>IFERROR(INDEX(Lists!$K$1:$K$24,MATCH('Budget Mapping'!E368,Lists!$I$1:$I$24,0)),"")</f>
        <v/>
      </c>
      <c r="C368" s="155"/>
      <c r="D368" s="155" t="str">
        <f>IFERROR(VLOOKUP(C368,'COA Mapping'!$A$1:$C$533,2,FALSE),"Unmapped")</f>
        <v>Unmapped</v>
      </c>
      <c r="E368" s="156" t="str">
        <f>IFERROR(VLOOKUP(C368,'COA Mapping'!$A$1:$C$533,3,FALSE),"Unmapped")</f>
        <v>Unmapped</v>
      </c>
      <c r="F368" s="157">
        <f t="shared" si="5"/>
        <v>0</v>
      </c>
      <c r="G368" s="154"/>
      <c r="H368" s="155"/>
      <c r="I368" s="155"/>
      <c r="J368" s="155"/>
      <c r="K368" s="156"/>
      <c r="L368" s="154"/>
      <c r="M368" s="155"/>
      <c r="N368" s="155"/>
      <c r="O368" s="155"/>
      <c r="P368" s="155"/>
      <c r="Q368" s="155"/>
      <c r="R368" s="155"/>
      <c r="S368" s="155"/>
      <c r="T368" s="155"/>
      <c r="U368" s="155"/>
      <c r="V368" s="155"/>
      <c r="W368" s="155"/>
      <c r="X368" s="155"/>
      <c r="Y368" s="155"/>
      <c r="Z368" s="155"/>
      <c r="AA368" s="155"/>
      <c r="AB368" s="155"/>
      <c r="AC368" s="155"/>
      <c r="AD368" s="155"/>
      <c r="AE368" s="156"/>
      <c r="AF368" s="154"/>
      <c r="AG368" s="155"/>
      <c r="AH368" s="155"/>
      <c r="AI368" s="155"/>
      <c r="AJ368" s="155"/>
      <c r="AK368" s="155"/>
      <c r="AL368" s="155"/>
      <c r="AM368" s="155"/>
      <c r="AN368" s="155"/>
      <c r="AO368" s="155"/>
      <c r="AP368" s="155"/>
      <c r="AQ368" s="155"/>
      <c r="AR368" s="155"/>
      <c r="AS368" s="155"/>
      <c r="AT368" s="155"/>
      <c r="AU368" s="155"/>
      <c r="AV368" s="155"/>
      <c r="AW368" s="155"/>
      <c r="AX368" s="155"/>
      <c r="AY368" s="156"/>
      <c r="AZ368" s="154"/>
      <c r="BA368" s="155"/>
      <c r="BB368" s="155"/>
      <c r="BC368" s="155"/>
      <c r="BD368" s="155"/>
      <c r="BE368" s="155"/>
      <c r="BF368" s="155"/>
      <c r="BG368" s="155"/>
      <c r="BH368" s="155"/>
      <c r="BI368" s="155"/>
      <c r="BJ368" s="155"/>
      <c r="BK368" s="155"/>
      <c r="BL368" s="155"/>
      <c r="BM368" s="155"/>
      <c r="BN368" s="155"/>
      <c r="BO368" s="155"/>
      <c r="BP368" s="155"/>
      <c r="BQ368" s="155"/>
      <c r="BR368" s="155"/>
      <c r="BS368" s="156"/>
      <c r="BT368" s="154"/>
      <c r="BU368" s="155"/>
      <c r="BV368" s="155"/>
      <c r="BW368" s="155"/>
      <c r="BX368" s="155"/>
      <c r="BY368" s="155"/>
      <c r="BZ368" s="155"/>
      <c r="CA368" s="155"/>
      <c r="CB368" s="155"/>
      <c r="CC368" s="155"/>
      <c r="CD368" s="155"/>
      <c r="CE368" s="155"/>
      <c r="CF368" s="155"/>
      <c r="CG368" s="155"/>
      <c r="CH368" s="155"/>
      <c r="CI368" s="155"/>
      <c r="CJ368" s="155"/>
      <c r="CK368" s="155"/>
      <c r="CL368" s="155"/>
      <c r="CM368" s="156"/>
    </row>
    <row r="369" spans="1:91" x14ac:dyDescent="0.3">
      <c r="A369" s="154" t="str">
        <f>IFERROR(INDEX(Lists!$J$1:$J$24,MATCH('Budget Mapping'!E369,Lists!$I$1:$I$24,0)),"")</f>
        <v/>
      </c>
      <c r="B369" s="155" t="str">
        <f>IFERROR(INDEX(Lists!$K$1:$K$24,MATCH('Budget Mapping'!E369,Lists!$I$1:$I$24,0)),"")</f>
        <v/>
      </c>
      <c r="C369" s="155"/>
      <c r="D369" s="155" t="str">
        <f>IFERROR(VLOOKUP(C369,'COA Mapping'!$A$1:$C$533,2,FALSE),"Unmapped")</f>
        <v>Unmapped</v>
      </c>
      <c r="E369" s="156" t="str">
        <f>IFERROR(VLOOKUP(C369,'COA Mapping'!$A$1:$C$533,3,FALSE),"Unmapped")</f>
        <v>Unmapped</v>
      </c>
      <c r="F369" s="157">
        <f t="shared" si="5"/>
        <v>0</v>
      </c>
      <c r="G369" s="154"/>
      <c r="H369" s="155"/>
      <c r="I369" s="155"/>
      <c r="J369" s="155"/>
      <c r="K369" s="156"/>
      <c r="L369" s="154"/>
      <c r="M369" s="155"/>
      <c r="N369" s="155"/>
      <c r="O369" s="155"/>
      <c r="P369" s="155"/>
      <c r="Q369" s="155"/>
      <c r="R369" s="155"/>
      <c r="S369" s="155"/>
      <c r="T369" s="155"/>
      <c r="U369" s="155"/>
      <c r="V369" s="155"/>
      <c r="W369" s="155"/>
      <c r="X369" s="155"/>
      <c r="Y369" s="155"/>
      <c r="Z369" s="155"/>
      <c r="AA369" s="155"/>
      <c r="AB369" s="155"/>
      <c r="AC369" s="155"/>
      <c r="AD369" s="155"/>
      <c r="AE369" s="156"/>
      <c r="AF369" s="154"/>
      <c r="AG369" s="155"/>
      <c r="AH369" s="155"/>
      <c r="AI369" s="155"/>
      <c r="AJ369" s="155"/>
      <c r="AK369" s="155"/>
      <c r="AL369" s="155"/>
      <c r="AM369" s="155"/>
      <c r="AN369" s="155"/>
      <c r="AO369" s="155"/>
      <c r="AP369" s="155"/>
      <c r="AQ369" s="155"/>
      <c r="AR369" s="155"/>
      <c r="AS369" s="155"/>
      <c r="AT369" s="155"/>
      <c r="AU369" s="155"/>
      <c r="AV369" s="155"/>
      <c r="AW369" s="155"/>
      <c r="AX369" s="155"/>
      <c r="AY369" s="156"/>
      <c r="AZ369" s="154"/>
      <c r="BA369" s="155"/>
      <c r="BB369" s="155"/>
      <c r="BC369" s="155"/>
      <c r="BD369" s="155"/>
      <c r="BE369" s="155"/>
      <c r="BF369" s="155"/>
      <c r="BG369" s="155"/>
      <c r="BH369" s="155"/>
      <c r="BI369" s="155"/>
      <c r="BJ369" s="155"/>
      <c r="BK369" s="155"/>
      <c r="BL369" s="155"/>
      <c r="BM369" s="155"/>
      <c r="BN369" s="155"/>
      <c r="BO369" s="155"/>
      <c r="BP369" s="155"/>
      <c r="BQ369" s="155"/>
      <c r="BR369" s="155"/>
      <c r="BS369" s="156"/>
      <c r="BT369" s="154"/>
      <c r="BU369" s="155"/>
      <c r="BV369" s="155"/>
      <c r="BW369" s="155"/>
      <c r="BX369" s="155"/>
      <c r="BY369" s="155"/>
      <c r="BZ369" s="155"/>
      <c r="CA369" s="155"/>
      <c r="CB369" s="155"/>
      <c r="CC369" s="155"/>
      <c r="CD369" s="155"/>
      <c r="CE369" s="155"/>
      <c r="CF369" s="155"/>
      <c r="CG369" s="155"/>
      <c r="CH369" s="155"/>
      <c r="CI369" s="155"/>
      <c r="CJ369" s="155"/>
      <c r="CK369" s="155"/>
      <c r="CL369" s="155"/>
      <c r="CM369" s="156"/>
    </row>
    <row r="370" spans="1:91" x14ac:dyDescent="0.3">
      <c r="A370" s="154" t="str">
        <f>IFERROR(INDEX(Lists!$J$1:$J$24,MATCH('Budget Mapping'!E370,Lists!$I$1:$I$24,0)),"")</f>
        <v/>
      </c>
      <c r="B370" s="155" t="str">
        <f>IFERROR(INDEX(Lists!$K$1:$K$24,MATCH('Budget Mapping'!E370,Lists!$I$1:$I$24,0)),"")</f>
        <v/>
      </c>
      <c r="C370" s="155"/>
      <c r="D370" s="155" t="str">
        <f>IFERROR(VLOOKUP(C370,'COA Mapping'!$A$1:$C$533,2,FALSE),"Unmapped")</f>
        <v>Unmapped</v>
      </c>
      <c r="E370" s="156" t="str">
        <f>IFERROR(VLOOKUP(C370,'COA Mapping'!$A$1:$C$533,3,FALSE),"Unmapped")</f>
        <v>Unmapped</v>
      </c>
      <c r="F370" s="157">
        <f t="shared" si="5"/>
        <v>0</v>
      </c>
      <c r="G370" s="154"/>
      <c r="H370" s="155"/>
      <c r="I370" s="155"/>
      <c r="J370" s="155"/>
      <c r="K370" s="156"/>
      <c r="L370" s="154"/>
      <c r="M370" s="155"/>
      <c r="N370" s="155"/>
      <c r="O370" s="155"/>
      <c r="P370" s="155"/>
      <c r="Q370" s="155"/>
      <c r="R370" s="155"/>
      <c r="S370" s="155"/>
      <c r="T370" s="155"/>
      <c r="U370" s="155"/>
      <c r="V370" s="155"/>
      <c r="W370" s="155"/>
      <c r="X370" s="155"/>
      <c r="Y370" s="155"/>
      <c r="Z370" s="155"/>
      <c r="AA370" s="155"/>
      <c r="AB370" s="155"/>
      <c r="AC370" s="155"/>
      <c r="AD370" s="155"/>
      <c r="AE370" s="156"/>
      <c r="AF370" s="154"/>
      <c r="AG370" s="155"/>
      <c r="AH370" s="155"/>
      <c r="AI370" s="155"/>
      <c r="AJ370" s="155"/>
      <c r="AK370" s="155"/>
      <c r="AL370" s="155"/>
      <c r="AM370" s="155"/>
      <c r="AN370" s="155"/>
      <c r="AO370" s="155"/>
      <c r="AP370" s="155"/>
      <c r="AQ370" s="155"/>
      <c r="AR370" s="155"/>
      <c r="AS370" s="155"/>
      <c r="AT370" s="155"/>
      <c r="AU370" s="155"/>
      <c r="AV370" s="155"/>
      <c r="AW370" s="155"/>
      <c r="AX370" s="155"/>
      <c r="AY370" s="156"/>
      <c r="AZ370" s="154"/>
      <c r="BA370" s="155"/>
      <c r="BB370" s="155"/>
      <c r="BC370" s="155"/>
      <c r="BD370" s="155"/>
      <c r="BE370" s="155"/>
      <c r="BF370" s="155"/>
      <c r="BG370" s="155"/>
      <c r="BH370" s="155"/>
      <c r="BI370" s="155"/>
      <c r="BJ370" s="155"/>
      <c r="BK370" s="155"/>
      <c r="BL370" s="155"/>
      <c r="BM370" s="155"/>
      <c r="BN370" s="155"/>
      <c r="BO370" s="155"/>
      <c r="BP370" s="155"/>
      <c r="BQ370" s="155"/>
      <c r="BR370" s="155"/>
      <c r="BS370" s="156"/>
      <c r="BT370" s="154"/>
      <c r="BU370" s="155"/>
      <c r="BV370" s="155"/>
      <c r="BW370" s="155"/>
      <c r="BX370" s="155"/>
      <c r="BY370" s="155"/>
      <c r="BZ370" s="155"/>
      <c r="CA370" s="155"/>
      <c r="CB370" s="155"/>
      <c r="CC370" s="155"/>
      <c r="CD370" s="155"/>
      <c r="CE370" s="155"/>
      <c r="CF370" s="155"/>
      <c r="CG370" s="155"/>
      <c r="CH370" s="155"/>
      <c r="CI370" s="155"/>
      <c r="CJ370" s="155"/>
      <c r="CK370" s="155"/>
      <c r="CL370" s="155"/>
      <c r="CM370" s="156"/>
    </row>
    <row r="371" spans="1:91" x14ac:dyDescent="0.3">
      <c r="A371" s="154" t="str">
        <f>IFERROR(INDEX(Lists!$J$1:$J$24,MATCH('Budget Mapping'!E371,Lists!$I$1:$I$24,0)),"")</f>
        <v/>
      </c>
      <c r="B371" s="155" t="str">
        <f>IFERROR(INDEX(Lists!$K$1:$K$24,MATCH('Budget Mapping'!E371,Lists!$I$1:$I$24,0)),"")</f>
        <v/>
      </c>
      <c r="C371" s="155"/>
      <c r="D371" s="155" t="str">
        <f>IFERROR(VLOOKUP(C371,'COA Mapping'!$A$1:$C$533,2,FALSE),"Unmapped")</f>
        <v>Unmapped</v>
      </c>
      <c r="E371" s="156" t="str">
        <f>IFERROR(VLOOKUP(C371,'COA Mapping'!$A$1:$C$533,3,FALSE),"Unmapped")</f>
        <v>Unmapped</v>
      </c>
      <c r="F371" s="157">
        <f t="shared" si="5"/>
        <v>0</v>
      </c>
      <c r="G371" s="154"/>
      <c r="H371" s="155"/>
      <c r="I371" s="155"/>
      <c r="J371" s="155"/>
      <c r="K371" s="156"/>
      <c r="L371" s="154"/>
      <c r="M371" s="155"/>
      <c r="N371" s="155"/>
      <c r="O371" s="155"/>
      <c r="P371" s="155"/>
      <c r="Q371" s="155"/>
      <c r="R371" s="155"/>
      <c r="S371" s="155"/>
      <c r="T371" s="155"/>
      <c r="U371" s="155"/>
      <c r="V371" s="155"/>
      <c r="W371" s="155"/>
      <c r="X371" s="155"/>
      <c r="Y371" s="155"/>
      <c r="Z371" s="155"/>
      <c r="AA371" s="155"/>
      <c r="AB371" s="155"/>
      <c r="AC371" s="155"/>
      <c r="AD371" s="155"/>
      <c r="AE371" s="156"/>
      <c r="AF371" s="154"/>
      <c r="AG371" s="155"/>
      <c r="AH371" s="155"/>
      <c r="AI371" s="155"/>
      <c r="AJ371" s="155"/>
      <c r="AK371" s="155"/>
      <c r="AL371" s="155"/>
      <c r="AM371" s="155"/>
      <c r="AN371" s="155"/>
      <c r="AO371" s="155"/>
      <c r="AP371" s="155"/>
      <c r="AQ371" s="155"/>
      <c r="AR371" s="155"/>
      <c r="AS371" s="155"/>
      <c r="AT371" s="155"/>
      <c r="AU371" s="155"/>
      <c r="AV371" s="155"/>
      <c r="AW371" s="155"/>
      <c r="AX371" s="155"/>
      <c r="AY371" s="156"/>
      <c r="AZ371" s="154"/>
      <c r="BA371" s="155"/>
      <c r="BB371" s="155"/>
      <c r="BC371" s="155"/>
      <c r="BD371" s="155"/>
      <c r="BE371" s="155"/>
      <c r="BF371" s="155"/>
      <c r="BG371" s="155"/>
      <c r="BH371" s="155"/>
      <c r="BI371" s="155"/>
      <c r="BJ371" s="155"/>
      <c r="BK371" s="155"/>
      <c r="BL371" s="155"/>
      <c r="BM371" s="155"/>
      <c r="BN371" s="155"/>
      <c r="BO371" s="155"/>
      <c r="BP371" s="155"/>
      <c r="BQ371" s="155"/>
      <c r="BR371" s="155"/>
      <c r="BS371" s="156"/>
      <c r="BT371" s="154"/>
      <c r="BU371" s="155"/>
      <c r="BV371" s="155"/>
      <c r="BW371" s="155"/>
      <c r="BX371" s="155"/>
      <c r="BY371" s="155"/>
      <c r="BZ371" s="155"/>
      <c r="CA371" s="155"/>
      <c r="CB371" s="155"/>
      <c r="CC371" s="155"/>
      <c r="CD371" s="155"/>
      <c r="CE371" s="155"/>
      <c r="CF371" s="155"/>
      <c r="CG371" s="155"/>
      <c r="CH371" s="155"/>
      <c r="CI371" s="155"/>
      <c r="CJ371" s="155"/>
      <c r="CK371" s="155"/>
      <c r="CL371" s="155"/>
      <c r="CM371" s="156"/>
    </row>
    <row r="372" spans="1:91" x14ac:dyDescent="0.3">
      <c r="A372" s="154" t="str">
        <f>IFERROR(INDEX(Lists!$J$1:$J$24,MATCH('Budget Mapping'!E372,Lists!$I$1:$I$24,0)),"")</f>
        <v/>
      </c>
      <c r="B372" s="155" t="str">
        <f>IFERROR(INDEX(Lists!$K$1:$K$24,MATCH('Budget Mapping'!E372,Lists!$I$1:$I$24,0)),"")</f>
        <v/>
      </c>
      <c r="C372" s="155"/>
      <c r="D372" s="155" t="str">
        <f>IFERROR(VLOOKUP(C372,'COA Mapping'!$A$1:$C$533,2,FALSE),"Unmapped")</f>
        <v>Unmapped</v>
      </c>
      <c r="E372" s="156" t="str">
        <f>IFERROR(VLOOKUP(C372,'COA Mapping'!$A$1:$C$533,3,FALSE),"Unmapped")</f>
        <v>Unmapped</v>
      </c>
      <c r="F372" s="157">
        <f t="shared" si="5"/>
        <v>0</v>
      </c>
      <c r="G372" s="154"/>
      <c r="H372" s="155"/>
      <c r="I372" s="155"/>
      <c r="J372" s="155"/>
      <c r="K372" s="156"/>
      <c r="L372" s="154"/>
      <c r="M372" s="155"/>
      <c r="N372" s="155"/>
      <c r="O372" s="155"/>
      <c r="P372" s="155"/>
      <c r="Q372" s="155"/>
      <c r="R372" s="155"/>
      <c r="S372" s="155"/>
      <c r="T372" s="155"/>
      <c r="U372" s="155"/>
      <c r="V372" s="155"/>
      <c r="W372" s="155"/>
      <c r="X372" s="155"/>
      <c r="Y372" s="155"/>
      <c r="Z372" s="155"/>
      <c r="AA372" s="155"/>
      <c r="AB372" s="155"/>
      <c r="AC372" s="155"/>
      <c r="AD372" s="155"/>
      <c r="AE372" s="156"/>
      <c r="AF372" s="154"/>
      <c r="AG372" s="155"/>
      <c r="AH372" s="155"/>
      <c r="AI372" s="155"/>
      <c r="AJ372" s="155"/>
      <c r="AK372" s="155"/>
      <c r="AL372" s="155"/>
      <c r="AM372" s="155"/>
      <c r="AN372" s="155"/>
      <c r="AO372" s="155"/>
      <c r="AP372" s="155"/>
      <c r="AQ372" s="155"/>
      <c r="AR372" s="155"/>
      <c r="AS372" s="155"/>
      <c r="AT372" s="155"/>
      <c r="AU372" s="155"/>
      <c r="AV372" s="155"/>
      <c r="AW372" s="155"/>
      <c r="AX372" s="155"/>
      <c r="AY372" s="156"/>
      <c r="AZ372" s="154"/>
      <c r="BA372" s="155"/>
      <c r="BB372" s="155"/>
      <c r="BC372" s="155"/>
      <c r="BD372" s="155"/>
      <c r="BE372" s="155"/>
      <c r="BF372" s="155"/>
      <c r="BG372" s="155"/>
      <c r="BH372" s="155"/>
      <c r="BI372" s="155"/>
      <c r="BJ372" s="155"/>
      <c r="BK372" s="155"/>
      <c r="BL372" s="155"/>
      <c r="BM372" s="155"/>
      <c r="BN372" s="155"/>
      <c r="BO372" s="155"/>
      <c r="BP372" s="155"/>
      <c r="BQ372" s="155"/>
      <c r="BR372" s="155"/>
      <c r="BS372" s="156"/>
      <c r="BT372" s="154"/>
      <c r="BU372" s="155"/>
      <c r="BV372" s="155"/>
      <c r="BW372" s="155"/>
      <c r="BX372" s="155"/>
      <c r="BY372" s="155"/>
      <c r="BZ372" s="155"/>
      <c r="CA372" s="155"/>
      <c r="CB372" s="155"/>
      <c r="CC372" s="155"/>
      <c r="CD372" s="155"/>
      <c r="CE372" s="155"/>
      <c r="CF372" s="155"/>
      <c r="CG372" s="155"/>
      <c r="CH372" s="155"/>
      <c r="CI372" s="155"/>
      <c r="CJ372" s="155"/>
      <c r="CK372" s="155"/>
      <c r="CL372" s="155"/>
      <c r="CM372" s="156"/>
    </row>
    <row r="373" spans="1:91" x14ac:dyDescent="0.3">
      <c r="A373" s="154" t="str">
        <f>IFERROR(INDEX(Lists!$J$1:$J$24,MATCH('Budget Mapping'!E373,Lists!$I$1:$I$24,0)),"")</f>
        <v/>
      </c>
      <c r="B373" s="155" t="str">
        <f>IFERROR(INDEX(Lists!$K$1:$K$24,MATCH('Budget Mapping'!E373,Lists!$I$1:$I$24,0)),"")</f>
        <v/>
      </c>
      <c r="C373" s="155"/>
      <c r="D373" s="155" t="str">
        <f>IFERROR(VLOOKUP(C373,'COA Mapping'!$A$1:$C$533,2,FALSE),"Unmapped")</f>
        <v>Unmapped</v>
      </c>
      <c r="E373" s="156" t="str">
        <f>IFERROR(VLOOKUP(C373,'COA Mapping'!$A$1:$C$533,3,FALSE),"Unmapped")</f>
        <v>Unmapped</v>
      </c>
      <c r="F373" s="157">
        <f t="shared" si="5"/>
        <v>0</v>
      </c>
      <c r="G373" s="154"/>
      <c r="H373" s="155"/>
      <c r="I373" s="155"/>
      <c r="J373" s="155"/>
      <c r="K373" s="156"/>
      <c r="L373" s="154"/>
      <c r="M373" s="155"/>
      <c r="N373" s="155"/>
      <c r="O373" s="155"/>
      <c r="P373" s="155"/>
      <c r="Q373" s="155"/>
      <c r="R373" s="155"/>
      <c r="S373" s="155"/>
      <c r="T373" s="155"/>
      <c r="U373" s="155"/>
      <c r="V373" s="155"/>
      <c r="W373" s="155"/>
      <c r="X373" s="155"/>
      <c r="Y373" s="155"/>
      <c r="Z373" s="155"/>
      <c r="AA373" s="155"/>
      <c r="AB373" s="155"/>
      <c r="AC373" s="155"/>
      <c r="AD373" s="155"/>
      <c r="AE373" s="156"/>
      <c r="AF373" s="154"/>
      <c r="AG373" s="155"/>
      <c r="AH373" s="155"/>
      <c r="AI373" s="155"/>
      <c r="AJ373" s="155"/>
      <c r="AK373" s="155"/>
      <c r="AL373" s="155"/>
      <c r="AM373" s="155"/>
      <c r="AN373" s="155"/>
      <c r="AO373" s="155"/>
      <c r="AP373" s="155"/>
      <c r="AQ373" s="155"/>
      <c r="AR373" s="155"/>
      <c r="AS373" s="155"/>
      <c r="AT373" s="155"/>
      <c r="AU373" s="155"/>
      <c r="AV373" s="155"/>
      <c r="AW373" s="155"/>
      <c r="AX373" s="155"/>
      <c r="AY373" s="156"/>
      <c r="AZ373" s="154"/>
      <c r="BA373" s="155"/>
      <c r="BB373" s="155"/>
      <c r="BC373" s="155"/>
      <c r="BD373" s="155"/>
      <c r="BE373" s="155"/>
      <c r="BF373" s="155"/>
      <c r="BG373" s="155"/>
      <c r="BH373" s="155"/>
      <c r="BI373" s="155"/>
      <c r="BJ373" s="155"/>
      <c r="BK373" s="155"/>
      <c r="BL373" s="155"/>
      <c r="BM373" s="155"/>
      <c r="BN373" s="155"/>
      <c r="BO373" s="155"/>
      <c r="BP373" s="155"/>
      <c r="BQ373" s="155"/>
      <c r="BR373" s="155"/>
      <c r="BS373" s="156"/>
      <c r="BT373" s="154"/>
      <c r="BU373" s="155"/>
      <c r="BV373" s="155"/>
      <c r="BW373" s="155"/>
      <c r="BX373" s="155"/>
      <c r="BY373" s="155"/>
      <c r="BZ373" s="155"/>
      <c r="CA373" s="155"/>
      <c r="CB373" s="155"/>
      <c r="CC373" s="155"/>
      <c r="CD373" s="155"/>
      <c r="CE373" s="155"/>
      <c r="CF373" s="155"/>
      <c r="CG373" s="155"/>
      <c r="CH373" s="155"/>
      <c r="CI373" s="155"/>
      <c r="CJ373" s="155"/>
      <c r="CK373" s="155"/>
      <c r="CL373" s="155"/>
      <c r="CM373" s="156"/>
    </row>
    <row r="374" spans="1:91" x14ac:dyDescent="0.3">
      <c r="A374" s="154" t="str">
        <f>IFERROR(INDEX(Lists!$J$1:$J$24,MATCH('Budget Mapping'!E374,Lists!$I$1:$I$24,0)),"")</f>
        <v/>
      </c>
      <c r="B374" s="155" t="str">
        <f>IFERROR(INDEX(Lists!$K$1:$K$24,MATCH('Budget Mapping'!E374,Lists!$I$1:$I$24,0)),"")</f>
        <v/>
      </c>
      <c r="C374" s="155"/>
      <c r="D374" s="155" t="str">
        <f>IFERROR(VLOOKUP(C374,'COA Mapping'!$A$1:$C$533,2,FALSE),"Unmapped")</f>
        <v>Unmapped</v>
      </c>
      <c r="E374" s="156" t="str">
        <f>IFERROR(VLOOKUP(C374,'COA Mapping'!$A$1:$C$533,3,FALSE),"Unmapped")</f>
        <v>Unmapped</v>
      </c>
      <c r="F374" s="157">
        <f t="shared" si="5"/>
        <v>0</v>
      </c>
      <c r="G374" s="154"/>
      <c r="H374" s="155"/>
      <c r="I374" s="155"/>
      <c r="J374" s="155"/>
      <c r="K374" s="156"/>
      <c r="L374" s="154"/>
      <c r="M374" s="155"/>
      <c r="N374" s="155"/>
      <c r="O374" s="155"/>
      <c r="P374" s="155"/>
      <c r="Q374" s="155"/>
      <c r="R374" s="155"/>
      <c r="S374" s="155"/>
      <c r="T374" s="155"/>
      <c r="U374" s="155"/>
      <c r="V374" s="155"/>
      <c r="W374" s="155"/>
      <c r="X374" s="155"/>
      <c r="Y374" s="155"/>
      <c r="Z374" s="155"/>
      <c r="AA374" s="155"/>
      <c r="AB374" s="155"/>
      <c r="AC374" s="155"/>
      <c r="AD374" s="155"/>
      <c r="AE374" s="156"/>
      <c r="AF374" s="154"/>
      <c r="AG374" s="155"/>
      <c r="AH374" s="155"/>
      <c r="AI374" s="155"/>
      <c r="AJ374" s="155"/>
      <c r="AK374" s="155"/>
      <c r="AL374" s="155"/>
      <c r="AM374" s="155"/>
      <c r="AN374" s="155"/>
      <c r="AO374" s="155"/>
      <c r="AP374" s="155"/>
      <c r="AQ374" s="155"/>
      <c r="AR374" s="155"/>
      <c r="AS374" s="155"/>
      <c r="AT374" s="155"/>
      <c r="AU374" s="155"/>
      <c r="AV374" s="155"/>
      <c r="AW374" s="155"/>
      <c r="AX374" s="155"/>
      <c r="AY374" s="156"/>
      <c r="AZ374" s="154"/>
      <c r="BA374" s="155"/>
      <c r="BB374" s="155"/>
      <c r="BC374" s="155"/>
      <c r="BD374" s="155"/>
      <c r="BE374" s="155"/>
      <c r="BF374" s="155"/>
      <c r="BG374" s="155"/>
      <c r="BH374" s="155"/>
      <c r="BI374" s="155"/>
      <c r="BJ374" s="155"/>
      <c r="BK374" s="155"/>
      <c r="BL374" s="155"/>
      <c r="BM374" s="155"/>
      <c r="BN374" s="155"/>
      <c r="BO374" s="155"/>
      <c r="BP374" s="155"/>
      <c r="BQ374" s="155"/>
      <c r="BR374" s="155"/>
      <c r="BS374" s="156"/>
      <c r="BT374" s="154"/>
      <c r="BU374" s="155"/>
      <c r="BV374" s="155"/>
      <c r="BW374" s="155"/>
      <c r="BX374" s="155"/>
      <c r="BY374" s="155"/>
      <c r="BZ374" s="155"/>
      <c r="CA374" s="155"/>
      <c r="CB374" s="155"/>
      <c r="CC374" s="155"/>
      <c r="CD374" s="155"/>
      <c r="CE374" s="155"/>
      <c r="CF374" s="155"/>
      <c r="CG374" s="155"/>
      <c r="CH374" s="155"/>
      <c r="CI374" s="155"/>
      <c r="CJ374" s="155"/>
      <c r="CK374" s="155"/>
      <c r="CL374" s="155"/>
      <c r="CM374" s="156"/>
    </row>
    <row r="375" spans="1:91" x14ac:dyDescent="0.3">
      <c r="A375" s="154" t="str">
        <f>IFERROR(INDEX(Lists!$J$1:$J$24,MATCH('Budget Mapping'!E375,Lists!$I$1:$I$24,0)),"")</f>
        <v/>
      </c>
      <c r="B375" s="155" t="str">
        <f>IFERROR(INDEX(Lists!$K$1:$K$24,MATCH('Budget Mapping'!E375,Lists!$I$1:$I$24,0)),"")</f>
        <v/>
      </c>
      <c r="C375" s="155"/>
      <c r="D375" s="155" t="str">
        <f>IFERROR(VLOOKUP(C375,'COA Mapping'!$A$1:$C$533,2,FALSE),"Unmapped")</f>
        <v>Unmapped</v>
      </c>
      <c r="E375" s="156" t="str">
        <f>IFERROR(VLOOKUP(C375,'COA Mapping'!$A$1:$C$533,3,FALSE),"Unmapped")</f>
        <v>Unmapped</v>
      </c>
      <c r="F375" s="157">
        <f t="shared" si="5"/>
        <v>0</v>
      </c>
      <c r="G375" s="154"/>
      <c r="H375" s="155"/>
      <c r="I375" s="155"/>
      <c r="J375" s="155"/>
      <c r="K375" s="156"/>
      <c r="L375" s="154"/>
      <c r="M375" s="155"/>
      <c r="N375" s="155"/>
      <c r="O375" s="155"/>
      <c r="P375" s="155"/>
      <c r="Q375" s="155"/>
      <c r="R375" s="155"/>
      <c r="S375" s="155"/>
      <c r="T375" s="155"/>
      <c r="U375" s="155"/>
      <c r="V375" s="155"/>
      <c r="W375" s="155"/>
      <c r="X375" s="155"/>
      <c r="Y375" s="155"/>
      <c r="Z375" s="155"/>
      <c r="AA375" s="155"/>
      <c r="AB375" s="155"/>
      <c r="AC375" s="155"/>
      <c r="AD375" s="155"/>
      <c r="AE375" s="156"/>
      <c r="AF375" s="154"/>
      <c r="AG375" s="155"/>
      <c r="AH375" s="155"/>
      <c r="AI375" s="155"/>
      <c r="AJ375" s="155"/>
      <c r="AK375" s="155"/>
      <c r="AL375" s="155"/>
      <c r="AM375" s="155"/>
      <c r="AN375" s="155"/>
      <c r="AO375" s="155"/>
      <c r="AP375" s="155"/>
      <c r="AQ375" s="155"/>
      <c r="AR375" s="155"/>
      <c r="AS375" s="155"/>
      <c r="AT375" s="155"/>
      <c r="AU375" s="155"/>
      <c r="AV375" s="155"/>
      <c r="AW375" s="155"/>
      <c r="AX375" s="155"/>
      <c r="AY375" s="156"/>
      <c r="AZ375" s="154"/>
      <c r="BA375" s="155"/>
      <c r="BB375" s="155"/>
      <c r="BC375" s="155"/>
      <c r="BD375" s="155"/>
      <c r="BE375" s="155"/>
      <c r="BF375" s="155"/>
      <c r="BG375" s="155"/>
      <c r="BH375" s="155"/>
      <c r="BI375" s="155"/>
      <c r="BJ375" s="155"/>
      <c r="BK375" s="155"/>
      <c r="BL375" s="155"/>
      <c r="BM375" s="155"/>
      <c r="BN375" s="155"/>
      <c r="BO375" s="155"/>
      <c r="BP375" s="155"/>
      <c r="BQ375" s="155"/>
      <c r="BR375" s="155"/>
      <c r="BS375" s="156"/>
      <c r="BT375" s="154"/>
      <c r="BU375" s="155"/>
      <c r="BV375" s="155"/>
      <c r="BW375" s="155"/>
      <c r="BX375" s="155"/>
      <c r="BY375" s="155"/>
      <c r="BZ375" s="155"/>
      <c r="CA375" s="155"/>
      <c r="CB375" s="155"/>
      <c r="CC375" s="155"/>
      <c r="CD375" s="155"/>
      <c r="CE375" s="155"/>
      <c r="CF375" s="155"/>
      <c r="CG375" s="155"/>
      <c r="CH375" s="155"/>
      <c r="CI375" s="155"/>
      <c r="CJ375" s="155"/>
      <c r="CK375" s="155"/>
      <c r="CL375" s="155"/>
      <c r="CM375" s="156"/>
    </row>
    <row r="376" spans="1:91" x14ac:dyDescent="0.3">
      <c r="A376" s="154" t="str">
        <f>IFERROR(INDEX(Lists!$J$1:$J$24,MATCH('Budget Mapping'!E376,Lists!$I$1:$I$24,0)),"")</f>
        <v/>
      </c>
      <c r="B376" s="155" t="str">
        <f>IFERROR(INDEX(Lists!$K$1:$K$24,MATCH('Budget Mapping'!E376,Lists!$I$1:$I$24,0)),"")</f>
        <v/>
      </c>
      <c r="C376" s="155"/>
      <c r="D376" s="155" t="str">
        <f>IFERROR(VLOOKUP(C376,'COA Mapping'!$A$1:$C$533,2,FALSE),"Unmapped")</f>
        <v>Unmapped</v>
      </c>
      <c r="E376" s="156" t="str">
        <f>IFERROR(VLOOKUP(C376,'COA Mapping'!$A$1:$C$533,3,FALSE),"Unmapped")</f>
        <v>Unmapped</v>
      </c>
      <c r="F376" s="157">
        <f t="shared" si="5"/>
        <v>0</v>
      </c>
      <c r="G376" s="154"/>
      <c r="H376" s="155"/>
      <c r="I376" s="155"/>
      <c r="J376" s="155"/>
      <c r="K376" s="156"/>
      <c r="L376" s="154"/>
      <c r="M376" s="155"/>
      <c r="N376" s="155"/>
      <c r="O376" s="155"/>
      <c r="P376" s="155"/>
      <c r="Q376" s="155"/>
      <c r="R376" s="155"/>
      <c r="S376" s="155"/>
      <c r="T376" s="155"/>
      <c r="U376" s="155"/>
      <c r="V376" s="155"/>
      <c r="W376" s="155"/>
      <c r="X376" s="155"/>
      <c r="Y376" s="155"/>
      <c r="Z376" s="155"/>
      <c r="AA376" s="155"/>
      <c r="AB376" s="155"/>
      <c r="AC376" s="155"/>
      <c r="AD376" s="155"/>
      <c r="AE376" s="156"/>
      <c r="AF376" s="154"/>
      <c r="AG376" s="155"/>
      <c r="AH376" s="155"/>
      <c r="AI376" s="155"/>
      <c r="AJ376" s="155"/>
      <c r="AK376" s="155"/>
      <c r="AL376" s="155"/>
      <c r="AM376" s="155"/>
      <c r="AN376" s="155"/>
      <c r="AO376" s="155"/>
      <c r="AP376" s="155"/>
      <c r="AQ376" s="155"/>
      <c r="AR376" s="155"/>
      <c r="AS376" s="155"/>
      <c r="AT376" s="155"/>
      <c r="AU376" s="155"/>
      <c r="AV376" s="155"/>
      <c r="AW376" s="155"/>
      <c r="AX376" s="155"/>
      <c r="AY376" s="156"/>
      <c r="AZ376" s="154"/>
      <c r="BA376" s="155"/>
      <c r="BB376" s="155"/>
      <c r="BC376" s="155"/>
      <c r="BD376" s="155"/>
      <c r="BE376" s="155"/>
      <c r="BF376" s="155"/>
      <c r="BG376" s="155"/>
      <c r="BH376" s="155"/>
      <c r="BI376" s="155"/>
      <c r="BJ376" s="155"/>
      <c r="BK376" s="155"/>
      <c r="BL376" s="155"/>
      <c r="BM376" s="155"/>
      <c r="BN376" s="155"/>
      <c r="BO376" s="155"/>
      <c r="BP376" s="155"/>
      <c r="BQ376" s="155"/>
      <c r="BR376" s="155"/>
      <c r="BS376" s="156"/>
      <c r="BT376" s="154"/>
      <c r="BU376" s="155"/>
      <c r="BV376" s="155"/>
      <c r="BW376" s="155"/>
      <c r="BX376" s="155"/>
      <c r="BY376" s="155"/>
      <c r="BZ376" s="155"/>
      <c r="CA376" s="155"/>
      <c r="CB376" s="155"/>
      <c r="CC376" s="155"/>
      <c r="CD376" s="155"/>
      <c r="CE376" s="155"/>
      <c r="CF376" s="155"/>
      <c r="CG376" s="155"/>
      <c r="CH376" s="155"/>
      <c r="CI376" s="155"/>
      <c r="CJ376" s="155"/>
      <c r="CK376" s="155"/>
      <c r="CL376" s="155"/>
      <c r="CM376" s="156"/>
    </row>
    <row r="377" spans="1:91" x14ac:dyDescent="0.3">
      <c r="A377" s="154" t="str">
        <f>IFERROR(INDEX(Lists!$J$1:$J$24,MATCH('Budget Mapping'!E377,Lists!$I$1:$I$24,0)),"")</f>
        <v/>
      </c>
      <c r="B377" s="155" t="str">
        <f>IFERROR(INDEX(Lists!$K$1:$K$24,MATCH('Budget Mapping'!E377,Lists!$I$1:$I$24,0)),"")</f>
        <v/>
      </c>
      <c r="C377" s="155"/>
      <c r="D377" s="155" t="str">
        <f>IFERROR(VLOOKUP(C377,'COA Mapping'!$A$1:$C$533,2,FALSE),"Unmapped")</f>
        <v>Unmapped</v>
      </c>
      <c r="E377" s="156" t="str">
        <f>IFERROR(VLOOKUP(C377,'COA Mapping'!$A$1:$C$533,3,FALSE),"Unmapped")</f>
        <v>Unmapped</v>
      </c>
      <c r="F377" s="157">
        <f t="shared" si="5"/>
        <v>0</v>
      </c>
      <c r="G377" s="154"/>
      <c r="H377" s="155"/>
      <c r="I377" s="155"/>
      <c r="J377" s="155"/>
      <c r="K377" s="156"/>
      <c r="L377" s="154"/>
      <c r="M377" s="155"/>
      <c r="N377" s="155"/>
      <c r="O377" s="155"/>
      <c r="P377" s="155"/>
      <c r="Q377" s="155"/>
      <c r="R377" s="155"/>
      <c r="S377" s="155"/>
      <c r="T377" s="155"/>
      <c r="U377" s="155"/>
      <c r="V377" s="155"/>
      <c r="W377" s="155"/>
      <c r="X377" s="155"/>
      <c r="Y377" s="155"/>
      <c r="Z377" s="155"/>
      <c r="AA377" s="155"/>
      <c r="AB377" s="155"/>
      <c r="AC377" s="155"/>
      <c r="AD377" s="155"/>
      <c r="AE377" s="156"/>
      <c r="AF377" s="154"/>
      <c r="AG377" s="155"/>
      <c r="AH377" s="155"/>
      <c r="AI377" s="155"/>
      <c r="AJ377" s="155"/>
      <c r="AK377" s="155"/>
      <c r="AL377" s="155"/>
      <c r="AM377" s="155"/>
      <c r="AN377" s="155"/>
      <c r="AO377" s="155"/>
      <c r="AP377" s="155"/>
      <c r="AQ377" s="155"/>
      <c r="AR377" s="155"/>
      <c r="AS377" s="155"/>
      <c r="AT377" s="155"/>
      <c r="AU377" s="155"/>
      <c r="AV377" s="155"/>
      <c r="AW377" s="155"/>
      <c r="AX377" s="155"/>
      <c r="AY377" s="156"/>
      <c r="AZ377" s="154"/>
      <c r="BA377" s="155"/>
      <c r="BB377" s="155"/>
      <c r="BC377" s="155"/>
      <c r="BD377" s="155"/>
      <c r="BE377" s="155"/>
      <c r="BF377" s="155"/>
      <c r="BG377" s="155"/>
      <c r="BH377" s="155"/>
      <c r="BI377" s="155"/>
      <c r="BJ377" s="155"/>
      <c r="BK377" s="155"/>
      <c r="BL377" s="155"/>
      <c r="BM377" s="155"/>
      <c r="BN377" s="155"/>
      <c r="BO377" s="155"/>
      <c r="BP377" s="155"/>
      <c r="BQ377" s="155"/>
      <c r="BR377" s="155"/>
      <c r="BS377" s="156"/>
      <c r="BT377" s="154"/>
      <c r="BU377" s="155"/>
      <c r="BV377" s="155"/>
      <c r="BW377" s="155"/>
      <c r="BX377" s="155"/>
      <c r="BY377" s="155"/>
      <c r="BZ377" s="155"/>
      <c r="CA377" s="155"/>
      <c r="CB377" s="155"/>
      <c r="CC377" s="155"/>
      <c r="CD377" s="155"/>
      <c r="CE377" s="155"/>
      <c r="CF377" s="155"/>
      <c r="CG377" s="155"/>
      <c r="CH377" s="155"/>
      <c r="CI377" s="155"/>
      <c r="CJ377" s="155"/>
      <c r="CK377" s="155"/>
      <c r="CL377" s="155"/>
      <c r="CM377" s="156"/>
    </row>
    <row r="378" spans="1:91" x14ac:dyDescent="0.3">
      <c r="A378" s="154" t="str">
        <f>IFERROR(INDEX(Lists!$J$1:$J$24,MATCH('Budget Mapping'!E378,Lists!$I$1:$I$24,0)),"")</f>
        <v/>
      </c>
      <c r="B378" s="155" t="str">
        <f>IFERROR(INDEX(Lists!$K$1:$K$24,MATCH('Budget Mapping'!E378,Lists!$I$1:$I$24,0)),"")</f>
        <v/>
      </c>
      <c r="C378" s="155"/>
      <c r="D378" s="155" t="str">
        <f>IFERROR(VLOOKUP(C378,'COA Mapping'!$A$1:$C$533,2,FALSE),"Unmapped")</f>
        <v>Unmapped</v>
      </c>
      <c r="E378" s="156" t="str">
        <f>IFERROR(VLOOKUP(C378,'COA Mapping'!$A$1:$C$533,3,FALSE),"Unmapped")</f>
        <v>Unmapped</v>
      </c>
      <c r="F378" s="157">
        <f t="shared" si="5"/>
        <v>0</v>
      </c>
      <c r="G378" s="154"/>
      <c r="H378" s="155"/>
      <c r="I378" s="155"/>
      <c r="J378" s="155"/>
      <c r="K378" s="156"/>
      <c r="L378" s="154"/>
      <c r="M378" s="155"/>
      <c r="N378" s="155"/>
      <c r="O378" s="155"/>
      <c r="P378" s="155"/>
      <c r="Q378" s="155"/>
      <c r="R378" s="155"/>
      <c r="S378" s="155"/>
      <c r="T378" s="155"/>
      <c r="U378" s="155"/>
      <c r="V378" s="155"/>
      <c r="W378" s="155"/>
      <c r="X378" s="155"/>
      <c r="Y378" s="155"/>
      <c r="Z378" s="155"/>
      <c r="AA378" s="155"/>
      <c r="AB378" s="155"/>
      <c r="AC378" s="155"/>
      <c r="AD378" s="155"/>
      <c r="AE378" s="156"/>
      <c r="AF378" s="154"/>
      <c r="AG378" s="155"/>
      <c r="AH378" s="155"/>
      <c r="AI378" s="155"/>
      <c r="AJ378" s="155"/>
      <c r="AK378" s="155"/>
      <c r="AL378" s="155"/>
      <c r="AM378" s="155"/>
      <c r="AN378" s="155"/>
      <c r="AO378" s="155"/>
      <c r="AP378" s="155"/>
      <c r="AQ378" s="155"/>
      <c r="AR378" s="155"/>
      <c r="AS378" s="155"/>
      <c r="AT378" s="155"/>
      <c r="AU378" s="155"/>
      <c r="AV378" s="155"/>
      <c r="AW378" s="155"/>
      <c r="AX378" s="155"/>
      <c r="AY378" s="156"/>
      <c r="AZ378" s="154"/>
      <c r="BA378" s="155"/>
      <c r="BB378" s="155"/>
      <c r="BC378" s="155"/>
      <c r="BD378" s="155"/>
      <c r="BE378" s="155"/>
      <c r="BF378" s="155"/>
      <c r="BG378" s="155"/>
      <c r="BH378" s="155"/>
      <c r="BI378" s="155"/>
      <c r="BJ378" s="155"/>
      <c r="BK378" s="155"/>
      <c r="BL378" s="155"/>
      <c r="BM378" s="155"/>
      <c r="BN378" s="155"/>
      <c r="BO378" s="155"/>
      <c r="BP378" s="155"/>
      <c r="BQ378" s="155"/>
      <c r="BR378" s="155"/>
      <c r="BS378" s="156"/>
      <c r="BT378" s="154"/>
      <c r="BU378" s="155"/>
      <c r="BV378" s="155"/>
      <c r="BW378" s="155"/>
      <c r="BX378" s="155"/>
      <c r="BY378" s="155"/>
      <c r="BZ378" s="155"/>
      <c r="CA378" s="155"/>
      <c r="CB378" s="155"/>
      <c r="CC378" s="155"/>
      <c r="CD378" s="155"/>
      <c r="CE378" s="155"/>
      <c r="CF378" s="155"/>
      <c r="CG378" s="155"/>
      <c r="CH378" s="155"/>
      <c r="CI378" s="155"/>
      <c r="CJ378" s="155"/>
      <c r="CK378" s="155"/>
      <c r="CL378" s="155"/>
      <c r="CM378" s="156"/>
    </row>
    <row r="379" spans="1:91" x14ac:dyDescent="0.3">
      <c r="A379" s="154" t="str">
        <f>IFERROR(INDEX(Lists!$J$1:$J$24,MATCH('Budget Mapping'!E379,Lists!$I$1:$I$24,0)),"")</f>
        <v/>
      </c>
      <c r="B379" s="155" t="str">
        <f>IFERROR(INDEX(Lists!$K$1:$K$24,MATCH('Budget Mapping'!E379,Lists!$I$1:$I$24,0)),"")</f>
        <v/>
      </c>
      <c r="C379" s="155"/>
      <c r="D379" s="155" t="str">
        <f>IFERROR(VLOOKUP(C379,'COA Mapping'!$A$1:$C$533,2,FALSE),"Unmapped")</f>
        <v>Unmapped</v>
      </c>
      <c r="E379" s="156" t="str">
        <f>IFERROR(VLOOKUP(C379,'COA Mapping'!$A$1:$C$533,3,FALSE),"Unmapped")</f>
        <v>Unmapped</v>
      </c>
      <c r="F379" s="157">
        <f t="shared" si="5"/>
        <v>0</v>
      </c>
      <c r="G379" s="154"/>
      <c r="H379" s="155"/>
      <c r="I379" s="155"/>
      <c r="J379" s="155"/>
      <c r="K379" s="156"/>
      <c r="L379" s="154"/>
      <c r="M379" s="155"/>
      <c r="N379" s="155"/>
      <c r="O379" s="155"/>
      <c r="P379" s="155"/>
      <c r="Q379" s="155"/>
      <c r="R379" s="155"/>
      <c r="S379" s="155"/>
      <c r="T379" s="155"/>
      <c r="U379" s="155"/>
      <c r="V379" s="155"/>
      <c r="W379" s="155"/>
      <c r="X379" s="155"/>
      <c r="Y379" s="155"/>
      <c r="Z379" s="155"/>
      <c r="AA379" s="155"/>
      <c r="AB379" s="155"/>
      <c r="AC379" s="155"/>
      <c r="AD379" s="155"/>
      <c r="AE379" s="156"/>
      <c r="AF379" s="154"/>
      <c r="AG379" s="155"/>
      <c r="AH379" s="155"/>
      <c r="AI379" s="155"/>
      <c r="AJ379" s="155"/>
      <c r="AK379" s="155"/>
      <c r="AL379" s="155"/>
      <c r="AM379" s="155"/>
      <c r="AN379" s="155"/>
      <c r="AO379" s="155"/>
      <c r="AP379" s="155"/>
      <c r="AQ379" s="155"/>
      <c r="AR379" s="155"/>
      <c r="AS379" s="155"/>
      <c r="AT379" s="155"/>
      <c r="AU379" s="155"/>
      <c r="AV379" s="155"/>
      <c r="AW379" s="155"/>
      <c r="AX379" s="155"/>
      <c r="AY379" s="156"/>
      <c r="AZ379" s="154"/>
      <c r="BA379" s="155"/>
      <c r="BB379" s="155"/>
      <c r="BC379" s="155"/>
      <c r="BD379" s="155"/>
      <c r="BE379" s="155"/>
      <c r="BF379" s="155"/>
      <c r="BG379" s="155"/>
      <c r="BH379" s="155"/>
      <c r="BI379" s="155"/>
      <c r="BJ379" s="155"/>
      <c r="BK379" s="155"/>
      <c r="BL379" s="155"/>
      <c r="BM379" s="155"/>
      <c r="BN379" s="155"/>
      <c r="BO379" s="155"/>
      <c r="BP379" s="155"/>
      <c r="BQ379" s="155"/>
      <c r="BR379" s="155"/>
      <c r="BS379" s="156"/>
      <c r="BT379" s="154"/>
      <c r="BU379" s="155"/>
      <c r="BV379" s="155"/>
      <c r="BW379" s="155"/>
      <c r="BX379" s="155"/>
      <c r="BY379" s="155"/>
      <c r="BZ379" s="155"/>
      <c r="CA379" s="155"/>
      <c r="CB379" s="155"/>
      <c r="CC379" s="155"/>
      <c r="CD379" s="155"/>
      <c r="CE379" s="155"/>
      <c r="CF379" s="155"/>
      <c r="CG379" s="155"/>
      <c r="CH379" s="155"/>
      <c r="CI379" s="155"/>
      <c r="CJ379" s="155"/>
      <c r="CK379" s="155"/>
      <c r="CL379" s="155"/>
      <c r="CM379" s="156"/>
    </row>
    <row r="380" spans="1:91" x14ac:dyDescent="0.3">
      <c r="A380" s="154" t="str">
        <f>IFERROR(INDEX(Lists!$J$1:$J$24,MATCH('Budget Mapping'!E380,Lists!$I$1:$I$24,0)),"")</f>
        <v/>
      </c>
      <c r="B380" s="155" t="str">
        <f>IFERROR(INDEX(Lists!$K$1:$K$24,MATCH('Budget Mapping'!E380,Lists!$I$1:$I$24,0)),"")</f>
        <v/>
      </c>
      <c r="C380" s="155"/>
      <c r="D380" s="155" t="str">
        <f>IFERROR(VLOOKUP(C380,'COA Mapping'!$A$1:$C$533,2,FALSE),"Unmapped")</f>
        <v>Unmapped</v>
      </c>
      <c r="E380" s="156" t="str">
        <f>IFERROR(VLOOKUP(C380,'COA Mapping'!$A$1:$C$533,3,FALSE),"Unmapped")</f>
        <v>Unmapped</v>
      </c>
      <c r="F380" s="157">
        <f t="shared" si="5"/>
        <v>0</v>
      </c>
      <c r="G380" s="154"/>
      <c r="H380" s="155"/>
      <c r="I380" s="155"/>
      <c r="J380" s="155"/>
      <c r="K380" s="156"/>
      <c r="L380" s="154"/>
      <c r="M380" s="155"/>
      <c r="N380" s="155"/>
      <c r="O380" s="155"/>
      <c r="P380" s="155"/>
      <c r="Q380" s="155"/>
      <c r="R380" s="155"/>
      <c r="S380" s="155"/>
      <c r="T380" s="155"/>
      <c r="U380" s="155"/>
      <c r="V380" s="155"/>
      <c r="W380" s="155"/>
      <c r="X380" s="155"/>
      <c r="Y380" s="155"/>
      <c r="Z380" s="155"/>
      <c r="AA380" s="155"/>
      <c r="AB380" s="155"/>
      <c r="AC380" s="155"/>
      <c r="AD380" s="155"/>
      <c r="AE380" s="156"/>
      <c r="AF380" s="154"/>
      <c r="AG380" s="155"/>
      <c r="AH380" s="155"/>
      <c r="AI380" s="155"/>
      <c r="AJ380" s="155"/>
      <c r="AK380" s="155"/>
      <c r="AL380" s="155"/>
      <c r="AM380" s="155"/>
      <c r="AN380" s="155"/>
      <c r="AO380" s="155"/>
      <c r="AP380" s="155"/>
      <c r="AQ380" s="155"/>
      <c r="AR380" s="155"/>
      <c r="AS380" s="155"/>
      <c r="AT380" s="155"/>
      <c r="AU380" s="155"/>
      <c r="AV380" s="155"/>
      <c r="AW380" s="155"/>
      <c r="AX380" s="155"/>
      <c r="AY380" s="156"/>
      <c r="AZ380" s="154"/>
      <c r="BA380" s="155"/>
      <c r="BB380" s="155"/>
      <c r="BC380" s="155"/>
      <c r="BD380" s="155"/>
      <c r="BE380" s="155"/>
      <c r="BF380" s="155"/>
      <c r="BG380" s="155"/>
      <c r="BH380" s="155"/>
      <c r="BI380" s="155"/>
      <c r="BJ380" s="155"/>
      <c r="BK380" s="155"/>
      <c r="BL380" s="155"/>
      <c r="BM380" s="155"/>
      <c r="BN380" s="155"/>
      <c r="BO380" s="155"/>
      <c r="BP380" s="155"/>
      <c r="BQ380" s="155"/>
      <c r="BR380" s="155"/>
      <c r="BS380" s="156"/>
      <c r="BT380" s="154"/>
      <c r="BU380" s="155"/>
      <c r="BV380" s="155"/>
      <c r="BW380" s="155"/>
      <c r="BX380" s="155"/>
      <c r="BY380" s="155"/>
      <c r="BZ380" s="155"/>
      <c r="CA380" s="155"/>
      <c r="CB380" s="155"/>
      <c r="CC380" s="155"/>
      <c r="CD380" s="155"/>
      <c r="CE380" s="155"/>
      <c r="CF380" s="155"/>
      <c r="CG380" s="155"/>
      <c r="CH380" s="155"/>
      <c r="CI380" s="155"/>
      <c r="CJ380" s="155"/>
      <c r="CK380" s="155"/>
      <c r="CL380" s="155"/>
      <c r="CM380" s="156"/>
    </row>
    <row r="381" spans="1:91" x14ac:dyDescent="0.3">
      <c r="A381" s="154" t="str">
        <f>IFERROR(INDEX(Lists!$J$1:$J$24,MATCH('Budget Mapping'!E381,Lists!$I$1:$I$24,0)),"")</f>
        <v/>
      </c>
      <c r="B381" s="155" t="str">
        <f>IFERROR(INDEX(Lists!$K$1:$K$24,MATCH('Budget Mapping'!E381,Lists!$I$1:$I$24,0)),"")</f>
        <v/>
      </c>
      <c r="C381" s="155"/>
      <c r="D381" s="155" t="str">
        <f>IFERROR(VLOOKUP(C381,'COA Mapping'!$A$1:$C$533,2,FALSE),"Unmapped")</f>
        <v>Unmapped</v>
      </c>
      <c r="E381" s="156" t="str">
        <f>IFERROR(VLOOKUP(C381,'COA Mapping'!$A$1:$C$533,3,FALSE),"Unmapped")</f>
        <v>Unmapped</v>
      </c>
      <c r="F381" s="157">
        <f t="shared" si="5"/>
        <v>0</v>
      </c>
      <c r="G381" s="154"/>
      <c r="H381" s="155"/>
      <c r="I381" s="155"/>
      <c r="J381" s="155"/>
      <c r="K381" s="156"/>
      <c r="L381" s="154"/>
      <c r="M381" s="155"/>
      <c r="N381" s="155"/>
      <c r="O381" s="155"/>
      <c r="P381" s="155"/>
      <c r="Q381" s="155"/>
      <c r="R381" s="155"/>
      <c r="S381" s="155"/>
      <c r="T381" s="155"/>
      <c r="U381" s="155"/>
      <c r="V381" s="155"/>
      <c r="W381" s="155"/>
      <c r="X381" s="155"/>
      <c r="Y381" s="155"/>
      <c r="Z381" s="155"/>
      <c r="AA381" s="155"/>
      <c r="AB381" s="155"/>
      <c r="AC381" s="155"/>
      <c r="AD381" s="155"/>
      <c r="AE381" s="156"/>
      <c r="AF381" s="154"/>
      <c r="AG381" s="155"/>
      <c r="AH381" s="155"/>
      <c r="AI381" s="155"/>
      <c r="AJ381" s="155"/>
      <c r="AK381" s="155"/>
      <c r="AL381" s="155"/>
      <c r="AM381" s="155"/>
      <c r="AN381" s="155"/>
      <c r="AO381" s="155"/>
      <c r="AP381" s="155"/>
      <c r="AQ381" s="155"/>
      <c r="AR381" s="155"/>
      <c r="AS381" s="155"/>
      <c r="AT381" s="155"/>
      <c r="AU381" s="155"/>
      <c r="AV381" s="155"/>
      <c r="AW381" s="155"/>
      <c r="AX381" s="155"/>
      <c r="AY381" s="156"/>
      <c r="AZ381" s="154"/>
      <c r="BA381" s="155"/>
      <c r="BB381" s="155"/>
      <c r="BC381" s="155"/>
      <c r="BD381" s="155"/>
      <c r="BE381" s="155"/>
      <c r="BF381" s="155"/>
      <c r="BG381" s="155"/>
      <c r="BH381" s="155"/>
      <c r="BI381" s="155"/>
      <c r="BJ381" s="155"/>
      <c r="BK381" s="155"/>
      <c r="BL381" s="155"/>
      <c r="BM381" s="155"/>
      <c r="BN381" s="155"/>
      <c r="BO381" s="155"/>
      <c r="BP381" s="155"/>
      <c r="BQ381" s="155"/>
      <c r="BR381" s="155"/>
      <c r="BS381" s="156"/>
      <c r="BT381" s="154"/>
      <c r="BU381" s="155"/>
      <c r="BV381" s="155"/>
      <c r="BW381" s="155"/>
      <c r="BX381" s="155"/>
      <c r="BY381" s="155"/>
      <c r="BZ381" s="155"/>
      <c r="CA381" s="155"/>
      <c r="CB381" s="155"/>
      <c r="CC381" s="155"/>
      <c r="CD381" s="155"/>
      <c r="CE381" s="155"/>
      <c r="CF381" s="155"/>
      <c r="CG381" s="155"/>
      <c r="CH381" s="155"/>
      <c r="CI381" s="155"/>
      <c r="CJ381" s="155"/>
      <c r="CK381" s="155"/>
      <c r="CL381" s="155"/>
      <c r="CM381" s="156"/>
    </row>
    <row r="382" spans="1:91" x14ac:dyDescent="0.3">
      <c r="A382" s="154" t="str">
        <f>IFERROR(INDEX(Lists!$J$1:$J$24,MATCH('Budget Mapping'!E382,Lists!$I$1:$I$24,0)),"")</f>
        <v/>
      </c>
      <c r="B382" s="155" t="str">
        <f>IFERROR(INDEX(Lists!$K$1:$K$24,MATCH('Budget Mapping'!E382,Lists!$I$1:$I$24,0)),"")</f>
        <v/>
      </c>
      <c r="C382" s="155"/>
      <c r="D382" s="155" t="str">
        <f>IFERROR(VLOOKUP(C382,'COA Mapping'!$A$1:$C$533,2,FALSE),"Unmapped")</f>
        <v>Unmapped</v>
      </c>
      <c r="E382" s="156" t="str">
        <f>IFERROR(VLOOKUP(C382,'COA Mapping'!$A$1:$C$533,3,FALSE),"Unmapped")</f>
        <v>Unmapped</v>
      </c>
      <c r="F382" s="157">
        <f t="shared" si="5"/>
        <v>0</v>
      </c>
      <c r="G382" s="154"/>
      <c r="H382" s="155"/>
      <c r="I382" s="155"/>
      <c r="J382" s="155"/>
      <c r="K382" s="156"/>
      <c r="L382" s="154"/>
      <c r="M382" s="155"/>
      <c r="N382" s="155"/>
      <c r="O382" s="155"/>
      <c r="P382" s="155"/>
      <c r="Q382" s="155"/>
      <c r="R382" s="155"/>
      <c r="S382" s="155"/>
      <c r="T382" s="155"/>
      <c r="U382" s="155"/>
      <c r="V382" s="155"/>
      <c r="W382" s="155"/>
      <c r="X382" s="155"/>
      <c r="Y382" s="155"/>
      <c r="Z382" s="155"/>
      <c r="AA382" s="155"/>
      <c r="AB382" s="155"/>
      <c r="AC382" s="155"/>
      <c r="AD382" s="155"/>
      <c r="AE382" s="156"/>
      <c r="AF382" s="154"/>
      <c r="AG382" s="155"/>
      <c r="AH382" s="155"/>
      <c r="AI382" s="155"/>
      <c r="AJ382" s="155"/>
      <c r="AK382" s="155"/>
      <c r="AL382" s="155"/>
      <c r="AM382" s="155"/>
      <c r="AN382" s="155"/>
      <c r="AO382" s="155"/>
      <c r="AP382" s="155"/>
      <c r="AQ382" s="155"/>
      <c r="AR382" s="155"/>
      <c r="AS382" s="155"/>
      <c r="AT382" s="155"/>
      <c r="AU382" s="155"/>
      <c r="AV382" s="155"/>
      <c r="AW382" s="155"/>
      <c r="AX382" s="155"/>
      <c r="AY382" s="156"/>
      <c r="AZ382" s="154"/>
      <c r="BA382" s="155"/>
      <c r="BB382" s="155"/>
      <c r="BC382" s="155"/>
      <c r="BD382" s="155"/>
      <c r="BE382" s="155"/>
      <c r="BF382" s="155"/>
      <c r="BG382" s="155"/>
      <c r="BH382" s="155"/>
      <c r="BI382" s="155"/>
      <c r="BJ382" s="155"/>
      <c r="BK382" s="155"/>
      <c r="BL382" s="155"/>
      <c r="BM382" s="155"/>
      <c r="BN382" s="155"/>
      <c r="BO382" s="155"/>
      <c r="BP382" s="155"/>
      <c r="BQ382" s="155"/>
      <c r="BR382" s="155"/>
      <c r="BS382" s="156"/>
      <c r="BT382" s="154"/>
      <c r="BU382" s="155"/>
      <c r="BV382" s="155"/>
      <c r="BW382" s="155"/>
      <c r="BX382" s="155"/>
      <c r="BY382" s="155"/>
      <c r="BZ382" s="155"/>
      <c r="CA382" s="155"/>
      <c r="CB382" s="155"/>
      <c r="CC382" s="155"/>
      <c r="CD382" s="155"/>
      <c r="CE382" s="155"/>
      <c r="CF382" s="155"/>
      <c r="CG382" s="155"/>
      <c r="CH382" s="155"/>
      <c r="CI382" s="155"/>
      <c r="CJ382" s="155"/>
      <c r="CK382" s="155"/>
      <c r="CL382" s="155"/>
      <c r="CM382" s="156"/>
    </row>
    <row r="383" spans="1:91" x14ac:dyDescent="0.3">
      <c r="A383" s="154" t="str">
        <f>IFERROR(INDEX(Lists!$J$1:$J$24,MATCH('Budget Mapping'!E383,Lists!$I$1:$I$24,0)),"")</f>
        <v/>
      </c>
      <c r="B383" s="155" t="str">
        <f>IFERROR(INDEX(Lists!$K$1:$K$24,MATCH('Budget Mapping'!E383,Lists!$I$1:$I$24,0)),"")</f>
        <v/>
      </c>
      <c r="C383" s="155"/>
      <c r="D383" s="155" t="str">
        <f>IFERROR(VLOOKUP(C383,'COA Mapping'!$A$1:$C$533,2,FALSE),"Unmapped")</f>
        <v>Unmapped</v>
      </c>
      <c r="E383" s="156" t="str">
        <f>IFERROR(VLOOKUP(C383,'COA Mapping'!$A$1:$C$533,3,FALSE),"Unmapped")</f>
        <v>Unmapped</v>
      </c>
      <c r="F383" s="157">
        <f t="shared" si="5"/>
        <v>0</v>
      </c>
      <c r="G383" s="154"/>
      <c r="H383" s="155"/>
      <c r="I383" s="155"/>
      <c r="J383" s="155"/>
      <c r="K383" s="156"/>
      <c r="L383" s="154"/>
      <c r="M383" s="155"/>
      <c r="N383" s="155"/>
      <c r="O383" s="155"/>
      <c r="P383" s="155"/>
      <c r="Q383" s="155"/>
      <c r="R383" s="155"/>
      <c r="S383" s="155"/>
      <c r="T383" s="155"/>
      <c r="U383" s="155"/>
      <c r="V383" s="155"/>
      <c r="W383" s="155"/>
      <c r="X383" s="155"/>
      <c r="Y383" s="155"/>
      <c r="Z383" s="155"/>
      <c r="AA383" s="155"/>
      <c r="AB383" s="155"/>
      <c r="AC383" s="155"/>
      <c r="AD383" s="155"/>
      <c r="AE383" s="156"/>
      <c r="AF383" s="154"/>
      <c r="AG383" s="155"/>
      <c r="AH383" s="155"/>
      <c r="AI383" s="155"/>
      <c r="AJ383" s="155"/>
      <c r="AK383" s="155"/>
      <c r="AL383" s="155"/>
      <c r="AM383" s="155"/>
      <c r="AN383" s="155"/>
      <c r="AO383" s="155"/>
      <c r="AP383" s="155"/>
      <c r="AQ383" s="155"/>
      <c r="AR383" s="155"/>
      <c r="AS383" s="155"/>
      <c r="AT383" s="155"/>
      <c r="AU383" s="155"/>
      <c r="AV383" s="155"/>
      <c r="AW383" s="155"/>
      <c r="AX383" s="155"/>
      <c r="AY383" s="156"/>
      <c r="AZ383" s="154"/>
      <c r="BA383" s="155"/>
      <c r="BB383" s="155"/>
      <c r="BC383" s="155"/>
      <c r="BD383" s="155"/>
      <c r="BE383" s="155"/>
      <c r="BF383" s="155"/>
      <c r="BG383" s="155"/>
      <c r="BH383" s="155"/>
      <c r="BI383" s="155"/>
      <c r="BJ383" s="155"/>
      <c r="BK383" s="155"/>
      <c r="BL383" s="155"/>
      <c r="BM383" s="155"/>
      <c r="BN383" s="155"/>
      <c r="BO383" s="155"/>
      <c r="BP383" s="155"/>
      <c r="BQ383" s="155"/>
      <c r="BR383" s="155"/>
      <c r="BS383" s="156"/>
      <c r="BT383" s="154"/>
      <c r="BU383" s="155"/>
      <c r="BV383" s="155"/>
      <c r="BW383" s="155"/>
      <c r="BX383" s="155"/>
      <c r="BY383" s="155"/>
      <c r="BZ383" s="155"/>
      <c r="CA383" s="155"/>
      <c r="CB383" s="155"/>
      <c r="CC383" s="155"/>
      <c r="CD383" s="155"/>
      <c r="CE383" s="155"/>
      <c r="CF383" s="155"/>
      <c r="CG383" s="155"/>
      <c r="CH383" s="155"/>
      <c r="CI383" s="155"/>
      <c r="CJ383" s="155"/>
      <c r="CK383" s="155"/>
      <c r="CL383" s="155"/>
      <c r="CM383" s="156"/>
    </row>
    <row r="384" spans="1:91" x14ac:dyDescent="0.3">
      <c r="A384" s="154" t="str">
        <f>IFERROR(INDEX(Lists!$J$1:$J$24,MATCH('Budget Mapping'!E384,Lists!$I$1:$I$24,0)),"")</f>
        <v/>
      </c>
      <c r="B384" s="155" t="str">
        <f>IFERROR(INDEX(Lists!$K$1:$K$24,MATCH('Budget Mapping'!E384,Lists!$I$1:$I$24,0)),"")</f>
        <v/>
      </c>
      <c r="C384" s="155"/>
      <c r="D384" s="155" t="str">
        <f>IFERROR(VLOOKUP(C384,'COA Mapping'!$A$1:$C$533,2,FALSE),"Unmapped")</f>
        <v>Unmapped</v>
      </c>
      <c r="E384" s="156" t="str">
        <f>IFERROR(VLOOKUP(C384,'COA Mapping'!$A$1:$C$533,3,FALSE),"Unmapped")</f>
        <v>Unmapped</v>
      </c>
      <c r="F384" s="157">
        <f t="shared" si="5"/>
        <v>0</v>
      </c>
      <c r="G384" s="154"/>
      <c r="H384" s="155"/>
      <c r="I384" s="155"/>
      <c r="J384" s="155"/>
      <c r="K384" s="156"/>
      <c r="L384" s="154"/>
      <c r="M384" s="155"/>
      <c r="N384" s="155"/>
      <c r="O384" s="155"/>
      <c r="P384" s="155"/>
      <c r="Q384" s="155"/>
      <c r="R384" s="155"/>
      <c r="S384" s="155"/>
      <c r="T384" s="155"/>
      <c r="U384" s="155"/>
      <c r="V384" s="155"/>
      <c r="W384" s="155"/>
      <c r="X384" s="155"/>
      <c r="Y384" s="155"/>
      <c r="Z384" s="155"/>
      <c r="AA384" s="155"/>
      <c r="AB384" s="155"/>
      <c r="AC384" s="155"/>
      <c r="AD384" s="155"/>
      <c r="AE384" s="156"/>
      <c r="AF384" s="154"/>
      <c r="AG384" s="155"/>
      <c r="AH384" s="155"/>
      <c r="AI384" s="155"/>
      <c r="AJ384" s="155"/>
      <c r="AK384" s="155"/>
      <c r="AL384" s="155"/>
      <c r="AM384" s="155"/>
      <c r="AN384" s="155"/>
      <c r="AO384" s="155"/>
      <c r="AP384" s="155"/>
      <c r="AQ384" s="155"/>
      <c r="AR384" s="155"/>
      <c r="AS384" s="155"/>
      <c r="AT384" s="155"/>
      <c r="AU384" s="155"/>
      <c r="AV384" s="155"/>
      <c r="AW384" s="155"/>
      <c r="AX384" s="155"/>
      <c r="AY384" s="156"/>
      <c r="AZ384" s="154"/>
      <c r="BA384" s="155"/>
      <c r="BB384" s="155"/>
      <c r="BC384" s="155"/>
      <c r="BD384" s="155"/>
      <c r="BE384" s="155"/>
      <c r="BF384" s="155"/>
      <c r="BG384" s="155"/>
      <c r="BH384" s="155"/>
      <c r="BI384" s="155"/>
      <c r="BJ384" s="155"/>
      <c r="BK384" s="155"/>
      <c r="BL384" s="155"/>
      <c r="BM384" s="155"/>
      <c r="BN384" s="155"/>
      <c r="BO384" s="155"/>
      <c r="BP384" s="155"/>
      <c r="BQ384" s="155"/>
      <c r="BR384" s="155"/>
      <c r="BS384" s="156"/>
      <c r="BT384" s="154"/>
      <c r="BU384" s="155"/>
      <c r="BV384" s="155"/>
      <c r="BW384" s="155"/>
      <c r="BX384" s="155"/>
      <c r="BY384" s="155"/>
      <c r="BZ384" s="155"/>
      <c r="CA384" s="155"/>
      <c r="CB384" s="155"/>
      <c r="CC384" s="155"/>
      <c r="CD384" s="155"/>
      <c r="CE384" s="155"/>
      <c r="CF384" s="155"/>
      <c r="CG384" s="155"/>
      <c r="CH384" s="155"/>
      <c r="CI384" s="155"/>
      <c r="CJ384" s="155"/>
      <c r="CK384" s="155"/>
      <c r="CL384" s="155"/>
      <c r="CM384" s="156"/>
    </row>
    <row r="385" spans="1:91" x14ac:dyDescent="0.3">
      <c r="A385" s="154" t="str">
        <f>IFERROR(INDEX(Lists!$J$1:$J$24,MATCH('Budget Mapping'!E385,Lists!$I$1:$I$24,0)),"")</f>
        <v/>
      </c>
      <c r="B385" s="155" t="str">
        <f>IFERROR(INDEX(Lists!$K$1:$K$24,MATCH('Budget Mapping'!E385,Lists!$I$1:$I$24,0)),"")</f>
        <v/>
      </c>
      <c r="C385" s="155"/>
      <c r="D385" s="155" t="str">
        <f>IFERROR(VLOOKUP(C385,'COA Mapping'!$A$1:$C$533,2,FALSE),"Unmapped")</f>
        <v>Unmapped</v>
      </c>
      <c r="E385" s="156" t="str">
        <f>IFERROR(VLOOKUP(C385,'COA Mapping'!$A$1:$C$533,3,FALSE),"Unmapped")</f>
        <v>Unmapped</v>
      </c>
      <c r="F385" s="157">
        <f t="shared" si="5"/>
        <v>0</v>
      </c>
      <c r="G385" s="154"/>
      <c r="H385" s="155"/>
      <c r="I385" s="155"/>
      <c r="J385" s="155"/>
      <c r="K385" s="156"/>
      <c r="L385" s="154"/>
      <c r="M385" s="155"/>
      <c r="N385" s="155"/>
      <c r="O385" s="155"/>
      <c r="P385" s="155"/>
      <c r="Q385" s="155"/>
      <c r="R385" s="155"/>
      <c r="S385" s="155"/>
      <c r="T385" s="155"/>
      <c r="U385" s="155"/>
      <c r="V385" s="155"/>
      <c r="W385" s="155"/>
      <c r="X385" s="155"/>
      <c r="Y385" s="155"/>
      <c r="Z385" s="155"/>
      <c r="AA385" s="155"/>
      <c r="AB385" s="155"/>
      <c r="AC385" s="155"/>
      <c r="AD385" s="155"/>
      <c r="AE385" s="156"/>
      <c r="AF385" s="154"/>
      <c r="AG385" s="155"/>
      <c r="AH385" s="155"/>
      <c r="AI385" s="155"/>
      <c r="AJ385" s="155"/>
      <c r="AK385" s="155"/>
      <c r="AL385" s="155"/>
      <c r="AM385" s="155"/>
      <c r="AN385" s="155"/>
      <c r="AO385" s="155"/>
      <c r="AP385" s="155"/>
      <c r="AQ385" s="155"/>
      <c r="AR385" s="155"/>
      <c r="AS385" s="155"/>
      <c r="AT385" s="155"/>
      <c r="AU385" s="155"/>
      <c r="AV385" s="155"/>
      <c r="AW385" s="155"/>
      <c r="AX385" s="155"/>
      <c r="AY385" s="156"/>
      <c r="AZ385" s="154"/>
      <c r="BA385" s="155"/>
      <c r="BB385" s="155"/>
      <c r="BC385" s="155"/>
      <c r="BD385" s="155"/>
      <c r="BE385" s="155"/>
      <c r="BF385" s="155"/>
      <c r="BG385" s="155"/>
      <c r="BH385" s="155"/>
      <c r="BI385" s="155"/>
      <c r="BJ385" s="155"/>
      <c r="BK385" s="155"/>
      <c r="BL385" s="155"/>
      <c r="BM385" s="155"/>
      <c r="BN385" s="155"/>
      <c r="BO385" s="155"/>
      <c r="BP385" s="155"/>
      <c r="BQ385" s="155"/>
      <c r="BR385" s="155"/>
      <c r="BS385" s="156"/>
      <c r="BT385" s="154"/>
      <c r="BU385" s="155"/>
      <c r="BV385" s="155"/>
      <c r="BW385" s="155"/>
      <c r="BX385" s="155"/>
      <c r="BY385" s="155"/>
      <c r="BZ385" s="155"/>
      <c r="CA385" s="155"/>
      <c r="CB385" s="155"/>
      <c r="CC385" s="155"/>
      <c r="CD385" s="155"/>
      <c r="CE385" s="155"/>
      <c r="CF385" s="155"/>
      <c r="CG385" s="155"/>
      <c r="CH385" s="155"/>
      <c r="CI385" s="155"/>
      <c r="CJ385" s="155"/>
      <c r="CK385" s="155"/>
      <c r="CL385" s="155"/>
      <c r="CM385" s="156"/>
    </row>
    <row r="386" spans="1:91" x14ac:dyDescent="0.3">
      <c r="A386" s="154" t="str">
        <f>IFERROR(INDEX(Lists!$J$1:$J$24,MATCH('Budget Mapping'!E386,Lists!$I$1:$I$24,0)),"")</f>
        <v/>
      </c>
      <c r="B386" s="155" t="str">
        <f>IFERROR(INDEX(Lists!$K$1:$K$24,MATCH('Budget Mapping'!E386,Lists!$I$1:$I$24,0)),"")</f>
        <v/>
      </c>
      <c r="C386" s="155"/>
      <c r="D386" s="155" t="str">
        <f>IFERROR(VLOOKUP(C386,'COA Mapping'!$A$1:$C$533,2,FALSE),"Unmapped")</f>
        <v>Unmapped</v>
      </c>
      <c r="E386" s="156" t="str">
        <f>IFERROR(VLOOKUP(C386,'COA Mapping'!$A$1:$C$533,3,FALSE),"Unmapped")</f>
        <v>Unmapped</v>
      </c>
      <c r="F386" s="157">
        <f t="shared" ref="F386:F449" si="6">SUM(G386:CM386)</f>
        <v>0</v>
      </c>
      <c r="G386" s="154"/>
      <c r="H386" s="155"/>
      <c r="I386" s="155"/>
      <c r="J386" s="155"/>
      <c r="K386" s="156"/>
      <c r="L386" s="154"/>
      <c r="M386" s="155"/>
      <c r="N386" s="155"/>
      <c r="O386" s="155"/>
      <c r="P386" s="155"/>
      <c r="Q386" s="155"/>
      <c r="R386" s="155"/>
      <c r="S386" s="155"/>
      <c r="T386" s="155"/>
      <c r="U386" s="155"/>
      <c r="V386" s="155"/>
      <c r="W386" s="155"/>
      <c r="X386" s="155"/>
      <c r="Y386" s="155"/>
      <c r="Z386" s="155"/>
      <c r="AA386" s="155"/>
      <c r="AB386" s="155"/>
      <c r="AC386" s="155"/>
      <c r="AD386" s="155"/>
      <c r="AE386" s="156"/>
      <c r="AF386" s="154"/>
      <c r="AG386" s="155"/>
      <c r="AH386" s="155"/>
      <c r="AI386" s="155"/>
      <c r="AJ386" s="155"/>
      <c r="AK386" s="155"/>
      <c r="AL386" s="155"/>
      <c r="AM386" s="155"/>
      <c r="AN386" s="155"/>
      <c r="AO386" s="155"/>
      <c r="AP386" s="155"/>
      <c r="AQ386" s="155"/>
      <c r="AR386" s="155"/>
      <c r="AS386" s="155"/>
      <c r="AT386" s="155"/>
      <c r="AU386" s="155"/>
      <c r="AV386" s="155"/>
      <c r="AW386" s="155"/>
      <c r="AX386" s="155"/>
      <c r="AY386" s="156"/>
      <c r="AZ386" s="154"/>
      <c r="BA386" s="155"/>
      <c r="BB386" s="155"/>
      <c r="BC386" s="155"/>
      <c r="BD386" s="155"/>
      <c r="BE386" s="155"/>
      <c r="BF386" s="155"/>
      <c r="BG386" s="155"/>
      <c r="BH386" s="155"/>
      <c r="BI386" s="155"/>
      <c r="BJ386" s="155"/>
      <c r="BK386" s="155"/>
      <c r="BL386" s="155"/>
      <c r="BM386" s="155"/>
      <c r="BN386" s="155"/>
      <c r="BO386" s="155"/>
      <c r="BP386" s="155"/>
      <c r="BQ386" s="155"/>
      <c r="BR386" s="155"/>
      <c r="BS386" s="156"/>
      <c r="BT386" s="154"/>
      <c r="BU386" s="155"/>
      <c r="BV386" s="155"/>
      <c r="BW386" s="155"/>
      <c r="BX386" s="155"/>
      <c r="BY386" s="155"/>
      <c r="BZ386" s="155"/>
      <c r="CA386" s="155"/>
      <c r="CB386" s="155"/>
      <c r="CC386" s="155"/>
      <c r="CD386" s="155"/>
      <c r="CE386" s="155"/>
      <c r="CF386" s="155"/>
      <c r="CG386" s="155"/>
      <c r="CH386" s="155"/>
      <c r="CI386" s="155"/>
      <c r="CJ386" s="155"/>
      <c r="CK386" s="155"/>
      <c r="CL386" s="155"/>
      <c r="CM386" s="156"/>
    </row>
    <row r="387" spans="1:91" x14ac:dyDescent="0.3">
      <c r="A387" s="154" t="str">
        <f>IFERROR(INDEX(Lists!$J$1:$J$24,MATCH('Budget Mapping'!E387,Lists!$I$1:$I$24,0)),"")</f>
        <v/>
      </c>
      <c r="B387" s="155" t="str">
        <f>IFERROR(INDEX(Lists!$K$1:$K$24,MATCH('Budget Mapping'!E387,Lists!$I$1:$I$24,0)),"")</f>
        <v/>
      </c>
      <c r="C387" s="155"/>
      <c r="D387" s="155" t="str">
        <f>IFERROR(VLOOKUP(C387,'COA Mapping'!$A$1:$C$533,2,FALSE),"Unmapped")</f>
        <v>Unmapped</v>
      </c>
      <c r="E387" s="156" t="str">
        <f>IFERROR(VLOOKUP(C387,'COA Mapping'!$A$1:$C$533,3,FALSE),"Unmapped")</f>
        <v>Unmapped</v>
      </c>
      <c r="F387" s="157">
        <f t="shared" si="6"/>
        <v>0</v>
      </c>
      <c r="G387" s="154"/>
      <c r="H387" s="155"/>
      <c r="I387" s="155"/>
      <c r="J387" s="155"/>
      <c r="K387" s="156"/>
      <c r="L387" s="154"/>
      <c r="M387" s="155"/>
      <c r="N387" s="155"/>
      <c r="O387" s="155"/>
      <c r="P387" s="155"/>
      <c r="Q387" s="155"/>
      <c r="R387" s="155"/>
      <c r="S387" s="155"/>
      <c r="T387" s="155"/>
      <c r="U387" s="155"/>
      <c r="V387" s="155"/>
      <c r="W387" s="155"/>
      <c r="X387" s="155"/>
      <c r="Y387" s="155"/>
      <c r="Z387" s="155"/>
      <c r="AA387" s="155"/>
      <c r="AB387" s="155"/>
      <c r="AC387" s="155"/>
      <c r="AD387" s="155"/>
      <c r="AE387" s="156"/>
      <c r="AF387" s="154"/>
      <c r="AG387" s="155"/>
      <c r="AH387" s="155"/>
      <c r="AI387" s="155"/>
      <c r="AJ387" s="155"/>
      <c r="AK387" s="155"/>
      <c r="AL387" s="155"/>
      <c r="AM387" s="155"/>
      <c r="AN387" s="155"/>
      <c r="AO387" s="155"/>
      <c r="AP387" s="155"/>
      <c r="AQ387" s="155"/>
      <c r="AR387" s="155"/>
      <c r="AS387" s="155"/>
      <c r="AT387" s="155"/>
      <c r="AU387" s="155"/>
      <c r="AV387" s="155"/>
      <c r="AW387" s="155"/>
      <c r="AX387" s="155"/>
      <c r="AY387" s="156"/>
      <c r="AZ387" s="154"/>
      <c r="BA387" s="155"/>
      <c r="BB387" s="155"/>
      <c r="BC387" s="155"/>
      <c r="BD387" s="155"/>
      <c r="BE387" s="155"/>
      <c r="BF387" s="155"/>
      <c r="BG387" s="155"/>
      <c r="BH387" s="155"/>
      <c r="BI387" s="155"/>
      <c r="BJ387" s="155"/>
      <c r="BK387" s="155"/>
      <c r="BL387" s="155"/>
      <c r="BM387" s="155"/>
      <c r="BN387" s="155"/>
      <c r="BO387" s="155"/>
      <c r="BP387" s="155"/>
      <c r="BQ387" s="155"/>
      <c r="BR387" s="155"/>
      <c r="BS387" s="156"/>
      <c r="BT387" s="154"/>
      <c r="BU387" s="155"/>
      <c r="BV387" s="155"/>
      <c r="BW387" s="155"/>
      <c r="BX387" s="155"/>
      <c r="BY387" s="155"/>
      <c r="BZ387" s="155"/>
      <c r="CA387" s="155"/>
      <c r="CB387" s="155"/>
      <c r="CC387" s="155"/>
      <c r="CD387" s="155"/>
      <c r="CE387" s="155"/>
      <c r="CF387" s="155"/>
      <c r="CG387" s="155"/>
      <c r="CH387" s="155"/>
      <c r="CI387" s="155"/>
      <c r="CJ387" s="155"/>
      <c r="CK387" s="155"/>
      <c r="CL387" s="155"/>
      <c r="CM387" s="156"/>
    </row>
    <row r="388" spans="1:91" x14ac:dyDescent="0.3">
      <c r="A388" s="154" t="str">
        <f>IFERROR(INDEX(Lists!$J$1:$J$24,MATCH('Budget Mapping'!E388,Lists!$I$1:$I$24,0)),"")</f>
        <v/>
      </c>
      <c r="B388" s="155" t="str">
        <f>IFERROR(INDEX(Lists!$K$1:$K$24,MATCH('Budget Mapping'!E388,Lists!$I$1:$I$24,0)),"")</f>
        <v/>
      </c>
      <c r="C388" s="155"/>
      <c r="D388" s="155" t="str">
        <f>IFERROR(VLOOKUP(C388,'COA Mapping'!$A$1:$C$533,2,FALSE),"Unmapped")</f>
        <v>Unmapped</v>
      </c>
      <c r="E388" s="156" t="str">
        <f>IFERROR(VLOOKUP(C388,'COA Mapping'!$A$1:$C$533,3,FALSE),"Unmapped")</f>
        <v>Unmapped</v>
      </c>
      <c r="F388" s="157">
        <f t="shared" si="6"/>
        <v>0</v>
      </c>
      <c r="G388" s="154"/>
      <c r="H388" s="155"/>
      <c r="I388" s="155"/>
      <c r="J388" s="155"/>
      <c r="K388" s="156"/>
      <c r="L388" s="154"/>
      <c r="M388" s="155"/>
      <c r="N388" s="155"/>
      <c r="O388" s="155"/>
      <c r="P388" s="155"/>
      <c r="Q388" s="155"/>
      <c r="R388" s="155"/>
      <c r="S388" s="155"/>
      <c r="T388" s="155"/>
      <c r="U388" s="155"/>
      <c r="V388" s="155"/>
      <c r="W388" s="155"/>
      <c r="X388" s="155"/>
      <c r="Y388" s="155"/>
      <c r="Z388" s="155"/>
      <c r="AA388" s="155"/>
      <c r="AB388" s="155"/>
      <c r="AC388" s="155"/>
      <c r="AD388" s="155"/>
      <c r="AE388" s="156"/>
      <c r="AF388" s="154"/>
      <c r="AG388" s="155"/>
      <c r="AH388" s="155"/>
      <c r="AI388" s="155"/>
      <c r="AJ388" s="155"/>
      <c r="AK388" s="155"/>
      <c r="AL388" s="155"/>
      <c r="AM388" s="155"/>
      <c r="AN388" s="155"/>
      <c r="AO388" s="155"/>
      <c r="AP388" s="155"/>
      <c r="AQ388" s="155"/>
      <c r="AR388" s="155"/>
      <c r="AS388" s="155"/>
      <c r="AT388" s="155"/>
      <c r="AU388" s="155"/>
      <c r="AV388" s="155"/>
      <c r="AW388" s="155"/>
      <c r="AX388" s="155"/>
      <c r="AY388" s="156"/>
      <c r="AZ388" s="154"/>
      <c r="BA388" s="155"/>
      <c r="BB388" s="155"/>
      <c r="BC388" s="155"/>
      <c r="BD388" s="155"/>
      <c r="BE388" s="155"/>
      <c r="BF388" s="155"/>
      <c r="BG388" s="155"/>
      <c r="BH388" s="155"/>
      <c r="BI388" s="155"/>
      <c r="BJ388" s="155"/>
      <c r="BK388" s="155"/>
      <c r="BL388" s="155"/>
      <c r="BM388" s="155"/>
      <c r="BN388" s="155"/>
      <c r="BO388" s="155"/>
      <c r="BP388" s="155"/>
      <c r="BQ388" s="155"/>
      <c r="BR388" s="155"/>
      <c r="BS388" s="156"/>
      <c r="BT388" s="154"/>
      <c r="BU388" s="155"/>
      <c r="BV388" s="155"/>
      <c r="BW388" s="155"/>
      <c r="BX388" s="155"/>
      <c r="BY388" s="155"/>
      <c r="BZ388" s="155"/>
      <c r="CA388" s="155"/>
      <c r="CB388" s="155"/>
      <c r="CC388" s="155"/>
      <c r="CD388" s="155"/>
      <c r="CE388" s="155"/>
      <c r="CF388" s="155"/>
      <c r="CG388" s="155"/>
      <c r="CH388" s="155"/>
      <c r="CI388" s="155"/>
      <c r="CJ388" s="155"/>
      <c r="CK388" s="155"/>
      <c r="CL388" s="155"/>
      <c r="CM388" s="156"/>
    </row>
    <row r="389" spans="1:91" x14ac:dyDescent="0.3">
      <c r="A389" s="154" t="str">
        <f>IFERROR(INDEX(Lists!$J$1:$J$24,MATCH('Budget Mapping'!E389,Lists!$I$1:$I$24,0)),"")</f>
        <v/>
      </c>
      <c r="B389" s="155" t="str">
        <f>IFERROR(INDEX(Lists!$K$1:$K$24,MATCH('Budget Mapping'!E389,Lists!$I$1:$I$24,0)),"")</f>
        <v/>
      </c>
      <c r="C389" s="155"/>
      <c r="D389" s="155" t="str">
        <f>IFERROR(VLOOKUP(C389,'COA Mapping'!$A$1:$C$533,2,FALSE),"Unmapped")</f>
        <v>Unmapped</v>
      </c>
      <c r="E389" s="156" t="str">
        <f>IFERROR(VLOOKUP(C389,'COA Mapping'!$A$1:$C$533,3,FALSE),"Unmapped")</f>
        <v>Unmapped</v>
      </c>
      <c r="F389" s="157">
        <f t="shared" si="6"/>
        <v>0</v>
      </c>
      <c r="G389" s="154"/>
      <c r="H389" s="155"/>
      <c r="I389" s="155"/>
      <c r="J389" s="155"/>
      <c r="K389" s="156"/>
      <c r="L389" s="154"/>
      <c r="M389" s="155"/>
      <c r="N389" s="155"/>
      <c r="O389" s="155"/>
      <c r="P389" s="155"/>
      <c r="Q389" s="155"/>
      <c r="R389" s="155"/>
      <c r="S389" s="155"/>
      <c r="T389" s="155"/>
      <c r="U389" s="155"/>
      <c r="V389" s="155"/>
      <c r="W389" s="155"/>
      <c r="X389" s="155"/>
      <c r="Y389" s="155"/>
      <c r="Z389" s="155"/>
      <c r="AA389" s="155"/>
      <c r="AB389" s="155"/>
      <c r="AC389" s="155"/>
      <c r="AD389" s="155"/>
      <c r="AE389" s="156"/>
      <c r="AF389" s="154"/>
      <c r="AG389" s="155"/>
      <c r="AH389" s="155"/>
      <c r="AI389" s="155"/>
      <c r="AJ389" s="155"/>
      <c r="AK389" s="155"/>
      <c r="AL389" s="155"/>
      <c r="AM389" s="155"/>
      <c r="AN389" s="155"/>
      <c r="AO389" s="155"/>
      <c r="AP389" s="155"/>
      <c r="AQ389" s="155"/>
      <c r="AR389" s="155"/>
      <c r="AS389" s="155"/>
      <c r="AT389" s="155"/>
      <c r="AU389" s="155"/>
      <c r="AV389" s="155"/>
      <c r="AW389" s="155"/>
      <c r="AX389" s="155"/>
      <c r="AY389" s="156"/>
      <c r="AZ389" s="154"/>
      <c r="BA389" s="155"/>
      <c r="BB389" s="155"/>
      <c r="BC389" s="155"/>
      <c r="BD389" s="155"/>
      <c r="BE389" s="155"/>
      <c r="BF389" s="155"/>
      <c r="BG389" s="155"/>
      <c r="BH389" s="155"/>
      <c r="BI389" s="155"/>
      <c r="BJ389" s="155"/>
      <c r="BK389" s="155"/>
      <c r="BL389" s="155"/>
      <c r="BM389" s="155"/>
      <c r="BN389" s="155"/>
      <c r="BO389" s="155"/>
      <c r="BP389" s="155"/>
      <c r="BQ389" s="155"/>
      <c r="BR389" s="155"/>
      <c r="BS389" s="156"/>
      <c r="BT389" s="154"/>
      <c r="BU389" s="155"/>
      <c r="BV389" s="155"/>
      <c r="BW389" s="155"/>
      <c r="BX389" s="155"/>
      <c r="BY389" s="155"/>
      <c r="BZ389" s="155"/>
      <c r="CA389" s="155"/>
      <c r="CB389" s="155"/>
      <c r="CC389" s="155"/>
      <c r="CD389" s="155"/>
      <c r="CE389" s="155"/>
      <c r="CF389" s="155"/>
      <c r="CG389" s="155"/>
      <c r="CH389" s="155"/>
      <c r="CI389" s="155"/>
      <c r="CJ389" s="155"/>
      <c r="CK389" s="155"/>
      <c r="CL389" s="155"/>
      <c r="CM389" s="156"/>
    </row>
    <row r="390" spans="1:91" x14ac:dyDescent="0.3">
      <c r="A390" s="154" t="str">
        <f>IFERROR(INDEX(Lists!$J$1:$J$24,MATCH('Budget Mapping'!E390,Lists!$I$1:$I$24,0)),"")</f>
        <v/>
      </c>
      <c r="B390" s="155" t="str">
        <f>IFERROR(INDEX(Lists!$K$1:$K$24,MATCH('Budget Mapping'!E390,Lists!$I$1:$I$24,0)),"")</f>
        <v/>
      </c>
      <c r="C390" s="155"/>
      <c r="D390" s="155" t="str">
        <f>IFERROR(VLOOKUP(C390,'COA Mapping'!$A$1:$C$533,2,FALSE),"Unmapped")</f>
        <v>Unmapped</v>
      </c>
      <c r="E390" s="156" t="str">
        <f>IFERROR(VLOOKUP(C390,'COA Mapping'!$A$1:$C$533,3,FALSE),"Unmapped")</f>
        <v>Unmapped</v>
      </c>
      <c r="F390" s="157">
        <f t="shared" si="6"/>
        <v>0</v>
      </c>
      <c r="G390" s="154"/>
      <c r="H390" s="155"/>
      <c r="I390" s="155"/>
      <c r="J390" s="155"/>
      <c r="K390" s="156"/>
      <c r="L390" s="154"/>
      <c r="M390" s="155"/>
      <c r="N390" s="155"/>
      <c r="O390" s="155"/>
      <c r="P390" s="155"/>
      <c r="Q390" s="155"/>
      <c r="R390" s="155"/>
      <c r="S390" s="155"/>
      <c r="T390" s="155"/>
      <c r="U390" s="155"/>
      <c r="V390" s="155"/>
      <c r="W390" s="155"/>
      <c r="X390" s="155"/>
      <c r="Y390" s="155"/>
      <c r="Z390" s="155"/>
      <c r="AA390" s="155"/>
      <c r="AB390" s="155"/>
      <c r="AC390" s="155"/>
      <c r="AD390" s="155"/>
      <c r="AE390" s="156"/>
      <c r="AF390" s="154"/>
      <c r="AG390" s="155"/>
      <c r="AH390" s="155"/>
      <c r="AI390" s="155"/>
      <c r="AJ390" s="155"/>
      <c r="AK390" s="155"/>
      <c r="AL390" s="155"/>
      <c r="AM390" s="155"/>
      <c r="AN390" s="155"/>
      <c r="AO390" s="155"/>
      <c r="AP390" s="155"/>
      <c r="AQ390" s="155"/>
      <c r="AR390" s="155"/>
      <c r="AS390" s="155"/>
      <c r="AT390" s="155"/>
      <c r="AU390" s="155"/>
      <c r="AV390" s="155"/>
      <c r="AW390" s="155"/>
      <c r="AX390" s="155"/>
      <c r="AY390" s="156"/>
      <c r="AZ390" s="154"/>
      <c r="BA390" s="155"/>
      <c r="BB390" s="155"/>
      <c r="BC390" s="155"/>
      <c r="BD390" s="155"/>
      <c r="BE390" s="155"/>
      <c r="BF390" s="155"/>
      <c r="BG390" s="155"/>
      <c r="BH390" s="155"/>
      <c r="BI390" s="155"/>
      <c r="BJ390" s="155"/>
      <c r="BK390" s="155"/>
      <c r="BL390" s="155"/>
      <c r="BM390" s="155"/>
      <c r="BN390" s="155"/>
      <c r="BO390" s="155"/>
      <c r="BP390" s="155"/>
      <c r="BQ390" s="155"/>
      <c r="BR390" s="155"/>
      <c r="BS390" s="156"/>
      <c r="BT390" s="154"/>
      <c r="BU390" s="155"/>
      <c r="BV390" s="155"/>
      <c r="BW390" s="155"/>
      <c r="BX390" s="155"/>
      <c r="BY390" s="155"/>
      <c r="BZ390" s="155"/>
      <c r="CA390" s="155"/>
      <c r="CB390" s="155"/>
      <c r="CC390" s="155"/>
      <c r="CD390" s="155"/>
      <c r="CE390" s="155"/>
      <c r="CF390" s="155"/>
      <c r="CG390" s="155"/>
      <c r="CH390" s="155"/>
      <c r="CI390" s="155"/>
      <c r="CJ390" s="155"/>
      <c r="CK390" s="155"/>
      <c r="CL390" s="155"/>
      <c r="CM390" s="156"/>
    </row>
    <row r="391" spans="1:91" x14ac:dyDescent="0.3">
      <c r="A391" s="154" t="str">
        <f>IFERROR(INDEX(Lists!$J$1:$J$24,MATCH('Budget Mapping'!E391,Lists!$I$1:$I$24,0)),"")</f>
        <v/>
      </c>
      <c r="B391" s="155" t="str">
        <f>IFERROR(INDEX(Lists!$K$1:$K$24,MATCH('Budget Mapping'!E391,Lists!$I$1:$I$24,0)),"")</f>
        <v/>
      </c>
      <c r="C391" s="155"/>
      <c r="D391" s="155" t="str">
        <f>IFERROR(VLOOKUP(C391,'COA Mapping'!$A$1:$C$533,2,FALSE),"Unmapped")</f>
        <v>Unmapped</v>
      </c>
      <c r="E391" s="156" t="str">
        <f>IFERROR(VLOOKUP(C391,'COA Mapping'!$A$1:$C$533,3,FALSE),"Unmapped")</f>
        <v>Unmapped</v>
      </c>
      <c r="F391" s="157">
        <f t="shared" si="6"/>
        <v>0</v>
      </c>
      <c r="G391" s="154"/>
      <c r="H391" s="155"/>
      <c r="I391" s="155"/>
      <c r="J391" s="155"/>
      <c r="K391" s="156"/>
      <c r="L391" s="154"/>
      <c r="M391" s="155"/>
      <c r="N391" s="155"/>
      <c r="O391" s="155"/>
      <c r="P391" s="155"/>
      <c r="Q391" s="155"/>
      <c r="R391" s="155"/>
      <c r="S391" s="155"/>
      <c r="T391" s="155"/>
      <c r="U391" s="155"/>
      <c r="V391" s="155"/>
      <c r="W391" s="155"/>
      <c r="X391" s="155"/>
      <c r="Y391" s="155"/>
      <c r="Z391" s="155"/>
      <c r="AA391" s="155"/>
      <c r="AB391" s="155"/>
      <c r="AC391" s="155"/>
      <c r="AD391" s="155"/>
      <c r="AE391" s="156"/>
      <c r="AF391" s="154"/>
      <c r="AG391" s="155"/>
      <c r="AH391" s="155"/>
      <c r="AI391" s="155"/>
      <c r="AJ391" s="155"/>
      <c r="AK391" s="155"/>
      <c r="AL391" s="155"/>
      <c r="AM391" s="155"/>
      <c r="AN391" s="155"/>
      <c r="AO391" s="155"/>
      <c r="AP391" s="155"/>
      <c r="AQ391" s="155"/>
      <c r="AR391" s="155"/>
      <c r="AS391" s="155"/>
      <c r="AT391" s="155"/>
      <c r="AU391" s="155"/>
      <c r="AV391" s="155"/>
      <c r="AW391" s="155"/>
      <c r="AX391" s="155"/>
      <c r="AY391" s="156"/>
      <c r="AZ391" s="154"/>
      <c r="BA391" s="155"/>
      <c r="BB391" s="155"/>
      <c r="BC391" s="155"/>
      <c r="BD391" s="155"/>
      <c r="BE391" s="155"/>
      <c r="BF391" s="155"/>
      <c r="BG391" s="155"/>
      <c r="BH391" s="155"/>
      <c r="BI391" s="155"/>
      <c r="BJ391" s="155"/>
      <c r="BK391" s="155"/>
      <c r="BL391" s="155"/>
      <c r="BM391" s="155"/>
      <c r="BN391" s="155"/>
      <c r="BO391" s="155"/>
      <c r="BP391" s="155"/>
      <c r="BQ391" s="155"/>
      <c r="BR391" s="155"/>
      <c r="BS391" s="156"/>
      <c r="BT391" s="154"/>
      <c r="BU391" s="155"/>
      <c r="BV391" s="155"/>
      <c r="BW391" s="155"/>
      <c r="BX391" s="155"/>
      <c r="BY391" s="155"/>
      <c r="BZ391" s="155"/>
      <c r="CA391" s="155"/>
      <c r="CB391" s="155"/>
      <c r="CC391" s="155"/>
      <c r="CD391" s="155"/>
      <c r="CE391" s="155"/>
      <c r="CF391" s="155"/>
      <c r="CG391" s="155"/>
      <c r="CH391" s="155"/>
      <c r="CI391" s="155"/>
      <c r="CJ391" s="155"/>
      <c r="CK391" s="155"/>
      <c r="CL391" s="155"/>
      <c r="CM391" s="156"/>
    </row>
    <row r="392" spans="1:91" x14ac:dyDescent="0.3">
      <c r="A392" s="154" t="str">
        <f>IFERROR(INDEX(Lists!$J$1:$J$24,MATCH('Budget Mapping'!E392,Lists!$I$1:$I$24,0)),"")</f>
        <v/>
      </c>
      <c r="B392" s="155" t="str">
        <f>IFERROR(INDEX(Lists!$K$1:$K$24,MATCH('Budget Mapping'!E392,Lists!$I$1:$I$24,0)),"")</f>
        <v/>
      </c>
      <c r="C392" s="155"/>
      <c r="D392" s="155" t="str">
        <f>IFERROR(VLOOKUP(C392,'COA Mapping'!$A$1:$C$533,2,FALSE),"Unmapped")</f>
        <v>Unmapped</v>
      </c>
      <c r="E392" s="156" t="str">
        <f>IFERROR(VLOOKUP(C392,'COA Mapping'!$A$1:$C$533,3,FALSE),"Unmapped")</f>
        <v>Unmapped</v>
      </c>
      <c r="F392" s="157">
        <f t="shared" si="6"/>
        <v>0</v>
      </c>
      <c r="G392" s="154"/>
      <c r="H392" s="155"/>
      <c r="I392" s="155"/>
      <c r="J392" s="155"/>
      <c r="K392" s="156"/>
      <c r="L392" s="154"/>
      <c r="M392" s="155"/>
      <c r="N392" s="155"/>
      <c r="O392" s="155"/>
      <c r="P392" s="155"/>
      <c r="Q392" s="155"/>
      <c r="R392" s="155"/>
      <c r="S392" s="155"/>
      <c r="T392" s="155"/>
      <c r="U392" s="155"/>
      <c r="V392" s="155"/>
      <c r="W392" s="155"/>
      <c r="X392" s="155"/>
      <c r="Y392" s="155"/>
      <c r="Z392" s="155"/>
      <c r="AA392" s="155"/>
      <c r="AB392" s="155"/>
      <c r="AC392" s="155"/>
      <c r="AD392" s="155"/>
      <c r="AE392" s="156"/>
      <c r="AF392" s="154"/>
      <c r="AG392" s="155"/>
      <c r="AH392" s="155"/>
      <c r="AI392" s="155"/>
      <c r="AJ392" s="155"/>
      <c r="AK392" s="155"/>
      <c r="AL392" s="155"/>
      <c r="AM392" s="155"/>
      <c r="AN392" s="155"/>
      <c r="AO392" s="155"/>
      <c r="AP392" s="155"/>
      <c r="AQ392" s="155"/>
      <c r="AR392" s="155"/>
      <c r="AS392" s="155"/>
      <c r="AT392" s="155"/>
      <c r="AU392" s="155"/>
      <c r="AV392" s="155"/>
      <c r="AW392" s="155"/>
      <c r="AX392" s="155"/>
      <c r="AY392" s="156"/>
      <c r="AZ392" s="154"/>
      <c r="BA392" s="155"/>
      <c r="BB392" s="155"/>
      <c r="BC392" s="155"/>
      <c r="BD392" s="155"/>
      <c r="BE392" s="155"/>
      <c r="BF392" s="155"/>
      <c r="BG392" s="155"/>
      <c r="BH392" s="155"/>
      <c r="BI392" s="155"/>
      <c r="BJ392" s="155"/>
      <c r="BK392" s="155"/>
      <c r="BL392" s="155"/>
      <c r="BM392" s="155"/>
      <c r="BN392" s="155"/>
      <c r="BO392" s="155"/>
      <c r="BP392" s="155"/>
      <c r="BQ392" s="155"/>
      <c r="BR392" s="155"/>
      <c r="BS392" s="156"/>
      <c r="BT392" s="154"/>
      <c r="BU392" s="155"/>
      <c r="BV392" s="155"/>
      <c r="BW392" s="155"/>
      <c r="BX392" s="155"/>
      <c r="BY392" s="155"/>
      <c r="BZ392" s="155"/>
      <c r="CA392" s="155"/>
      <c r="CB392" s="155"/>
      <c r="CC392" s="155"/>
      <c r="CD392" s="155"/>
      <c r="CE392" s="155"/>
      <c r="CF392" s="155"/>
      <c r="CG392" s="155"/>
      <c r="CH392" s="155"/>
      <c r="CI392" s="155"/>
      <c r="CJ392" s="155"/>
      <c r="CK392" s="155"/>
      <c r="CL392" s="155"/>
      <c r="CM392" s="156"/>
    </row>
    <row r="393" spans="1:91" x14ac:dyDescent="0.3">
      <c r="A393" s="154" t="str">
        <f>IFERROR(INDEX(Lists!$J$1:$J$24,MATCH('Budget Mapping'!E393,Lists!$I$1:$I$24,0)),"")</f>
        <v/>
      </c>
      <c r="B393" s="155" t="str">
        <f>IFERROR(INDEX(Lists!$K$1:$K$24,MATCH('Budget Mapping'!E393,Lists!$I$1:$I$24,0)),"")</f>
        <v/>
      </c>
      <c r="C393" s="155"/>
      <c r="D393" s="155" t="str">
        <f>IFERROR(VLOOKUP(C393,'COA Mapping'!$A$1:$C$533,2,FALSE),"Unmapped")</f>
        <v>Unmapped</v>
      </c>
      <c r="E393" s="156" t="str">
        <f>IFERROR(VLOOKUP(C393,'COA Mapping'!$A$1:$C$533,3,FALSE),"Unmapped")</f>
        <v>Unmapped</v>
      </c>
      <c r="F393" s="157">
        <f t="shared" si="6"/>
        <v>0</v>
      </c>
      <c r="G393" s="154"/>
      <c r="H393" s="155"/>
      <c r="I393" s="155"/>
      <c r="J393" s="155"/>
      <c r="K393" s="156"/>
      <c r="L393" s="154"/>
      <c r="M393" s="155"/>
      <c r="N393" s="155"/>
      <c r="O393" s="155"/>
      <c r="P393" s="155"/>
      <c r="Q393" s="155"/>
      <c r="R393" s="155"/>
      <c r="S393" s="155"/>
      <c r="T393" s="155"/>
      <c r="U393" s="155"/>
      <c r="V393" s="155"/>
      <c r="W393" s="155"/>
      <c r="X393" s="155"/>
      <c r="Y393" s="155"/>
      <c r="Z393" s="155"/>
      <c r="AA393" s="155"/>
      <c r="AB393" s="155"/>
      <c r="AC393" s="155"/>
      <c r="AD393" s="155"/>
      <c r="AE393" s="156"/>
      <c r="AF393" s="154"/>
      <c r="AG393" s="155"/>
      <c r="AH393" s="155"/>
      <c r="AI393" s="155"/>
      <c r="AJ393" s="155"/>
      <c r="AK393" s="155"/>
      <c r="AL393" s="155"/>
      <c r="AM393" s="155"/>
      <c r="AN393" s="155"/>
      <c r="AO393" s="155"/>
      <c r="AP393" s="155"/>
      <c r="AQ393" s="155"/>
      <c r="AR393" s="155"/>
      <c r="AS393" s="155"/>
      <c r="AT393" s="155"/>
      <c r="AU393" s="155"/>
      <c r="AV393" s="155"/>
      <c r="AW393" s="155"/>
      <c r="AX393" s="155"/>
      <c r="AY393" s="156"/>
      <c r="AZ393" s="154"/>
      <c r="BA393" s="155"/>
      <c r="BB393" s="155"/>
      <c r="BC393" s="155"/>
      <c r="BD393" s="155"/>
      <c r="BE393" s="155"/>
      <c r="BF393" s="155"/>
      <c r="BG393" s="155"/>
      <c r="BH393" s="155"/>
      <c r="BI393" s="155"/>
      <c r="BJ393" s="155"/>
      <c r="BK393" s="155"/>
      <c r="BL393" s="155"/>
      <c r="BM393" s="155"/>
      <c r="BN393" s="155"/>
      <c r="BO393" s="155"/>
      <c r="BP393" s="155"/>
      <c r="BQ393" s="155"/>
      <c r="BR393" s="155"/>
      <c r="BS393" s="156"/>
      <c r="BT393" s="154"/>
      <c r="BU393" s="155"/>
      <c r="BV393" s="155"/>
      <c r="BW393" s="155"/>
      <c r="BX393" s="155"/>
      <c r="BY393" s="155"/>
      <c r="BZ393" s="155"/>
      <c r="CA393" s="155"/>
      <c r="CB393" s="155"/>
      <c r="CC393" s="155"/>
      <c r="CD393" s="155"/>
      <c r="CE393" s="155"/>
      <c r="CF393" s="155"/>
      <c r="CG393" s="155"/>
      <c r="CH393" s="155"/>
      <c r="CI393" s="155"/>
      <c r="CJ393" s="155"/>
      <c r="CK393" s="155"/>
      <c r="CL393" s="155"/>
      <c r="CM393" s="156"/>
    </row>
    <row r="394" spans="1:91" x14ac:dyDescent="0.3">
      <c r="A394" s="154" t="str">
        <f>IFERROR(INDEX(Lists!$J$1:$J$24,MATCH('Budget Mapping'!E394,Lists!$I$1:$I$24,0)),"")</f>
        <v/>
      </c>
      <c r="B394" s="155" t="str">
        <f>IFERROR(INDEX(Lists!$K$1:$K$24,MATCH('Budget Mapping'!E394,Lists!$I$1:$I$24,0)),"")</f>
        <v/>
      </c>
      <c r="C394" s="155"/>
      <c r="D394" s="155" t="str">
        <f>IFERROR(VLOOKUP(C394,'COA Mapping'!$A$1:$C$533,2,FALSE),"Unmapped")</f>
        <v>Unmapped</v>
      </c>
      <c r="E394" s="156" t="str">
        <f>IFERROR(VLOOKUP(C394,'COA Mapping'!$A$1:$C$533,3,FALSE),"Unmapped")</f>
        <v>Unmapped</v>
      </c>
      <c r="F394" s="157">
        <f t="shared" si="6"/>
        <v>0</v>
      </c>
      <c r="G394" s="154"/>
      <c r="H394" s="155"/>
      <c r="I394" s="155"/>
      <c r="J394" s="155"/>
      <c r="K394" s="156"/>
      <c r="L394" s="154"/>
      <c r="M394" s="155"/>
      <c r="N394" s="155"/>
      <c r="O394" s="155"/>
      <c r="P394" s="155"/>
      <c r="Q394" s="155"/>
      <c r="R394" s="155"/>
      <c r="S394" s="155"/>
      <c r="T394" s="155"/>
      <c r="U394" s="155"/>
      <c r="V394" s="155"/>
      <c r="W394" s="155"/>
      <c r="X394" s="155"/>
      <c r="Y394" s="155"/>
      <c r="Z394" s="155"/>
      <c r="AA394" s="155"/>
      <c r="AB394" s="155"/>
      <c r="AC394" s="155"/>
      <c r="AD394" s="155"/>
      <c r="AE394" s="156"/>
      <c r="AF394" s="154"/>
      <c r="AG394" s="155"/>
      <c r="AH394" s="155"/>
      <c r="AI394" s="155"/>
      <c r="AJ394" s="155"/>
      <c r="AK394" s="155"/>
      <c r="AL394" s="155"/>
      <c r="AM394" s="155"/>
      <c r="AN394" s="155"/>
      <c r="AO394" s="155"/>
      <c r="AP394" s="155"/>
      <c r="AQ394" s="155"/>
      <c r="AR394" s="155"/>
      <c r="AS394" s="155"/>
      <c r="AT394" s="155"/>
      <c r="AU394" s="155"/>
      <c r="AV394" s="155"/>
      <c r="AW394" s="155"/>
      <c r="AX394" s="155"/>
      <c r="AY394" s="156"/>
      <c r="AZ394" s="154"/>
      <c r="BA394" s="155"/>
      <c r="BB394" s="155"/>
      <c r="BC394" s="155"/>
      <c r="BD394" s="155"/>
      <c r="BE394" s="155"/>
      <c r="BF394" s="155"/>
      <c r="BG394" s="155"/>
      <c r="BH394" s="155"/>
      <c r="BI394" s="155"/>
      <c r="BJ394" s="155"/>
      <c r="BK394" s="155"/>
      <c r="BL394" s="155"/>
      <c r="BM394" s="155"/>
      <c r="BN394" s="155"/>
      <c r="BO394" s="155"/>
      <c r="BP394" s="155"/>
      <c r="BQ394" s="155"/>
      <c r="BR394" s="155"/>
      <c r="BS394" s="156"/>
      <c r="BT394" s="154"/>
      <c r="BU394" s="155"/>
      <c r="BV394" s="155"/>
      <c r="BW394" s="155"/>
      <c r="BX394" s="155"/>
      <c r="BY394" s="155"/>
      <c r="BZ394" s="155"/>
      <c r="CA394" s="155"/>
      <c r="CB394" s="155"/>
      <c r="CC394" s="155"/>
      <c r="CD394" s="155"/>
      <c r="CE394" s="155"/>
      <c r="CF394" s="155"/>
      <c r="CG394" s="155"/>
      <c r="CH394" s="155"/>
      <c r="CI394" s="155"/>
      <c r="CJ394" s="155"/>
      <c r="CK394" s="155"/>
      <c r="CL394" s="155"/>
      <c r="CM394" s="156"/>
    </row>
    <row r="395" spans="1:91" x14ac:dyDescent="0.3">
      <c r="A395" s="154" t="str">
        <f>IFERROR(INDEX(Lists!$J$1:$J$24,MATCH('Budget Mapping'!E395,Lists!$I$1:$I$24,0)),"")</f>
        <v/>
      </c>
      <c r="B395" s="155" t="str">
        <f>IFERROR(INDEX(Lists!$K$1:$K$24,MATCH('Budget Mapping'!E395,Lists!$I$1:$I$24,0)),"")</f>
        <v/>
      </c>
      <c r="C395" s="155"/>
      <c r="D395" s="155" t="str">
        <f>IFERROR(VLOOKUP(C395,'COA Mapping'!$A$1:$C$533,2,FALSE),"Unmapped")</f>
        <v>Unmapped</v>
      </c>
      <c r="E395" s="156" t="str">
        <f>IFERROR(VLOOKUP(C395,'COA Mapping'!$A$1:$C$533,3,FALSE),"Unmapped")</f>
        <v>Unmapped</v>
      </c>
      <c r="F395" s="157">
        <f t="shared" si="6"/>
        <v>0</v>
      </c>
      <c r="G395" s="154"/>
      <c r="H395" s="155"/>
      <c r="I395" s="155"/>
      <c r="J395" s="155"/>
      <c r="K395" s="156"/>
      <c r="L395" s="154"/>
      <c r="M395" s="155"/>
      <c r="N395" s="155"/>
      <c r="O395" s="155"/>
      <c r="P395" s="155"/>
      <c r="Q395" s="155"/>
      <c r="R395" s="155"/>
      <c r="S395" s="155"/>
      <c r="T395" s="155"/>
      <c r="U395" s="155"/>
      <c r="V395" s="155"/>
      <c r="W395" s="155"/>
      <c r="X395" s="155"/>
      <c r="Y395" s="155"/>
      <c r="Z395" s="155"/>
      <c r="AA395" s="155"/>
      <c r="AB395" s="155"/>
      <c r="AC395" s="155"/>
      <c r="AD395" s="155"/>
      <c r="AE395" s="156"/>
      <c r="AF395" s="154"/>
      <c r="AG395" s="155"/>
      <c r="AH395" s="155"/>
      <c r="AI395" s="155"/>
      <c r="AJ395" s="155"/>
      <c r="AK395" s="155"/>
      <c r="AL395" s="155"/>
      <c r="AM395" s="155"/>
      <c r="AN395" s="155"/>
      <c r="AO395" s="155"/>
      <c r="AP395" s="155"/>
      <c r="AQ395" s="155"/>
      <c r="AR395" s="155"/>
      <c r="AS395" s="155"/>
      <c r="AT395" s="155"/>
      <c r="AU395" s="155"/>
      <c r="AV395" s="155"/>
      <c r="AW395" s="155"/>
      <c r="AX395" s="155"/>
      <c r="AY395" s="156"/>
      <c r="AZ395" s="154"/>
      <c r="BA395" s="155"/>
      <c r="BB395" s="155"/>
      <c r="BC395" s="155"/>
      <c r="BD395" s="155"/>
      <c r="BE395" s="155"/>
      <c r="BF395" s="155"/>
      <c r="BG395" s="155"/>
      <c r="BH395" s="155"/>
      <c r="BI395" s="155"/>
      <c r="BJ395" s="155"/>
      <c r="BK395" s="155"/>
      <c r="BL395" s="155"/>
      <c r="BM395" s="155"/>
      <c r="BN395" s="155"/>
      <c r="BO395" s="155"/>
      <c r="BP395" s="155"/>
      <c r="BQ395" s="155"/>
      <c r="BR395" s="155"/>
      <c r="BS395" s="156"/>
      <c r="BT395" s="154"/>
      <c r="BU395" s="155"/>
      <c r="BV395" s="155"/>
      <c r="BW395" s="155"/>
      <c r="BX395" s="155"/>
      <c r="BY395" s="155"/>
      <c r="BZ395" s="155"/>
      <c r="CA395" s="155"/>
      <c r="CB395" s="155"/>
      <c r="CC395" s="155"/>
      <c r="CD395" s="155"/>
      <c r="CE395" s="155"/>
      <c r="CF395" s="155"/>
      <c r="CG395" s="155"/>
      <c r="CH395" s="155"/>
      <c r="CI395" s="155"/>
      <c r="CJ395" s="155"/>
      <c r="CK395" s="155"/>
      <c r="CL395" s="155"/>
      <c r="CM395" s="156"/>
    </row>
    <row r="396" spans="1:91" x14ac:dyDescent="0.3">
      <c r="A396" s="154" t="str">
        <f>IFERROR(INDEX(Lists!$J$1:$J$24,MATCH('Budget Mapping'!E396,Lists!$I$1:$I$24,0)),"")</f>
        <v/>
      </c>
      <c r="B396" s="155" t="str">
        <f>IFERROR(INDEX(Lists!$K$1:$K$24,MATCH('Budget Mapping'!E396,Lists!$I$1:$I$24,0)),"")</f>
        <v/>
      </c>
      <c r="C396" s="155"/>
      <c r="D396" s="155" t="str">
        <f>IFERROR(VLOOKUP(C396,'COA Mapping'!$A$1:$C$533,2,FALSE),"Unmapped")</f>
        <v>Unmapped</v>
      </c>
      <c r="E396" s="156" t="str">
        <f>IFERROR(VLOOKUP(C396,'COA Mapping'!$A$1:$C$533,3,FALSE),"Unmapped")</f>
        <v>Unmapped</v>
      </c>
      <c r="F396" s="157">
        <f t="shared" si="6"/>
        <v>0</v>
      </c>
      <c r="G396" s="154"/>
      <c r="H396" s="155"/>
      <c r="I396" s="155"/>
      <c r="J396" s="155"/>
      <c r="K396" s="156"/>
      <c r="L396" s="154"/>
      <c r="M396" s="155"/>
      <c r="N396" s="155"/>
      <c r="O396" s="155"/>
      <c r="P396" s="155"/>
      <c r="Q396" s="155"/>
      <c r="R396" s="155"/>
      <c r="S396" s="155"/>
      <c r="T396" s="155"/>
      <c r="U396" s="155"/>
      <c r="V396" s="155"/>
      <c r="W396" s="155"/>
      <c r="X396" s="155"/>
      <c r="Y396" s="155"/>
      <c r="Z396" s="155"/>
      <c r="AA396" s="155"/>
      <c r="AB396" s="155"/>
      <c r="AC396" s="155"/>
      <c r="AD396" s="155"/>
      <c r="AE396" s="156"/>
      <c r="AF396" s="154"/>
      <c r="AG396" s="155"/>
      <c r="AH396" s="155"/>
      <c r="AI396" s="155"/>
      <c r="AJ396" s="155"/>
      <c r="AK396" s="155"/>
      <c r="AL396" s="155"/>
      <c r="AM396" s="155"/>
      <c r="AN396" s="155"/>
      <c r="AO396" s="155"/>
      <c r="AP396" s="155"/>
      <c r="AQ396" s="155"/>
      <c r="AR396" s="155"/>
      <c r="AS396" s="155"/>
      <c r="AT396" s="155"/>
      <c r="AU396" s="155"/>
      <c r="AV396" s="155"/>
      <c r="AW396" s="155"/>
      <c r="AX396" s="155"/>
      <c r="AY396" s="156"/>
      <c r="AZ396" s="154"/>
      <c r="BA396" s="155"/>
      <c r="BB396" s="155"/>
      <c r="BC396" s="155"/>
      <c r="BD396" s="155"/>
      <c r="BE396" s="155"/>
      <c r="BF396" s="155"/>
      <c r="BG396" s="155"/>
      <c r="BH396" s="155"/>
      <c r="BI396" s="155"/>
      <c r="BJ396" s="155"/>
      <c r="BK396" s="155"/>
      <c r="BL396" s="155"/>
      <c r="BM396" s="155"/>
      <c r="BN396" s="155"/>
      <c r="BO396" s="155"/>
      <c r="BP396" s="155"/>
      <c r="BQ396" s="155"/>
      <c r="BR396" s="155"/>
      <c r="BS396" s="156"/>
      <c r="BT396" s="154"/>
      <c r="BU396" s="155"/>
      <c r="BV396" s="155"/>
      <c r="BW396" s="155"/>
      <c r="BX396" s="155"/>
      <c r="BY396" s="155"/>
      <c r="BZ396" s="155"/>
      <c r="CA396" s="155"/>
      <c r="CB396" s="155"/>
      <c r="CC396" s="155"/>
      <c r="CD396" s="155"/>
      <c r="CE396" s="155"/>
      <c r="CF396" s="155"/>
      <c r="CG396" s="155"/>
      <c r="CH396" s="155"/>
      <c r="CI396" s="155"/>
      <c r="CJ396" s="155"/>
      <c r="CK396" s="155"/>
      <c r="CL396" s="155"/>
      <c r="CM396" s="156"/>
    </row>
    <row r="397" spans="1:91" x14ac:dyDescent="0.3">
      <c r="A397" s="154" t="str">
        <f>IFERROR(INDEX(Lists!$J$1:$J$24,MATCH('Budget Mapping'!E397,Lists!$I$1:$I$24,0)),"")</f>
        <v/>
      </c>
      <c r="B397" s="155" t="str">
        <f>IFERROR(INDEX(Lists!$K$1:$K$24,MATCH('Budget Mapping'!E397,Lists!$I$1:$I$24,0)),"")</f>
        <v/>
      </c>
      <c r="C397" s="155"/>
      <c r="D397" s="155" t="str">
        <f>IFERROR(VLOOKUP(C397,'COA Mapping'!$A$1:$C$533,2,FALSE),"Unmapped")</f>
        <v>Unmapped</v>
      </c>
      <c r="E397" s="156" t="str">
        <f>IFERROR(VLOOKUP(C397,'COA Mapping'!$A$1:$C$533,3,FALSE),"Unmapped")</f>
        <v>Unmapped</v>
      </c>
      <c r="F397" s="157">
        <f t="shared" si="6"/>
        <v>0</v>
      </c>
      <c r="G397" s="154"/>
      <c r="H397" s="155"/>
      <c r="I397" s="155"/>
      <c r="J397" s="155"/>
      <c r="K397" s="156"/>
      <c r="L397" s="154"/>
      <c r="M397" s="155"/>
      <c r="N397" s="155"/>
      <c r="O397" s="155"/>
      <c r="P397" s="155"/>
      <c r="Q397" s="155"/>
      <c r="R397" s="155"/>
      <c r="S397" s="155"/>
      <c r="T397" s="155"/>
      <c r="U397" s="155"/>
      <c r="V397" s="155"/>
      <c r="W397" s="155"/>
      <c r="X397" s="155"/>
      <c r="Y397" s="155"/>
      <c r="Z397" s="155"/>
      <c r="AA397" s="155"/>
      <c r="AB397" s="155"/>
      <c r="AC397" s="155"/>
      <c r="AD397" s="155"/>
      <c r="AE397" s="156"/>
      <c r="AF397" s="154"/>
      <c r="AG397" s="155"/>
      <c r="AH397" s="155"/>
      <c r="AI397" s="155"/>
      <c r="AJ397" s="155"/>
      <c r="AK397" s="155"/>
      <c r="AL397" s="155"/>
      <c r="AM397" s="155"/>
      <c r="AN397" s="155"/>
      <c r="AO397" s="155"/>
      <c r="AP397" s="155"/>
      <c r="AQ397" s="155"/>
      <c r="AR397" s="155"/>
      <c r="AS397" s="155"/>
      <c r="AT397" s="155"/>
      <c r="AU397" s="155"/>
      <c r="AV397" s="155"/>
      <c r="AW397" s="155"/>
      <c r="AX397" s="155"/>
      <c r="AY397" s="156"/>
      <c r="AZ397" s="154"/>
      <c r="BA397" s="155"/>
      <c r="BB397" s="155"/>
      <c r="BC397" s="155"/>
      <c r="BD397" s="155"/>
      <c r="BE397" s="155"/>
      <c r="BF397" s="155"/>
      <c r="BG397" s="155"/>
      <c r="BH397" s="155"/>
      <c r="BI397" s="155"/>
      <c r="BJ397" s="155"/>
      <c r="BK397" s="155"/>
      <c r="BL397" s="155"/>
      <c r="BM397" s="155"/>
      <c r="BN397" s="155"/>
      <c r="BO397" s="155"/>
      <c r="BP397" s="155"/>
      <c r="BQ397" s="155"/>
      <c r="BR397" s="155"/>
      <c r="BS397" s="156"/>
      <c r="BT397" s="154"/>
      <c r="BU397" s="155"/>
      <c r="BV397" s="155"/>
      <c r="BW397" s="155"/>
      <c r="BX397" s="155"/>
      <c r="BY397" s="155"/>
      <c r="BZ397" s="155"/>
      <c r="CA397" s="155"/>
      <c r="CB397" s="155"/>
      <c r="CC397" s="155"/>
      <c r="CD397" s="155"/>
      <c r="CE397" s="155"/>
      <c r="CF397" s="155"/>
      <c r="CG397" s="155"/>
      <c r="CH397" s="155"/>
      <c r="CI397" s="155"/>
      <c r="CJ397" s="155"/>
      <c r="CK397" s="155"/>
      <c r="CL397" s="155"/>
      <c r="CM397" s="156"/>
    </row>
    <row r="398" spans="1:91" x14ac:dyDescent="0.3">
      <c r="A398" s="154" t="str">
        <f>IFERROR(INDEX(Lists!$J$1:$J$24,MATCH('Budget Mapping'!E398,Lists!$I$1:$I$24,0)),"")</f>
        <v/>
      </c>
      <c r="B398" s="155" t="str">
        <f>IFERROR(INDEX(Lists!$K$1:$K$24,MATCH('Budget Mapping'!E398,Lists!$I$1:$I$24,0)),"")</f>
        <v/>
      </c>
      <c r="C398" s="155"/>
      <c r="D398" s="155" t="str">
        <f>IFERROR(VLOOKUP(C398,'COA Mapping'!$A$1:$C$533,2,FALSE),"Unmapped")</f>
        <v>Unmapped</v>
      </c>
      <c r="E398" s="156" t="str">
        <f>IFERROR(VLOOKUP(C398,'COA Mapping'!$A$1:$C$533,3,FALSE),"Unmapped")</f>
        <v>Unmapped</v>
      </c>
      <c r="F398" s="157">
        <f t="shared" si="6"/>
        <v>0</v>
      </c>
      <c r="G398" s="154"/>
      <c r="H398" s="155"/>
      <c r="I398" s="155"/>
      <c r="J398" s="155"/>
      <c r="K398" s="156"/>
      <c r="L398" s="154"/>
      <c r="M398" s="155"/>
      <c r="N398" s="155"/>
      <c r="O398" s="155"/>
      <c r="P398" s="155"/>
      <c r="Q398" s="155"/>
      <c r="R398" s="155"/>
      <c r="S398" s="155"/>
      <c r="T398" s="155"/>
      <c r="U398" s="155"/>
      <c r="V398" s="155"/>
      <c r="W398" s="155"/>
      <c r="X398" s="155"/>
      <c r="Y398" s="155"/>
      <c r="Z398" s="155"/>
      <c r="AA398" s="155"/>
      <c r="AB398" s="155"/>
      <c r="AC398" s="155"/>
      <c r="AD398" s="155"/>
      <c r="AE398" s="156"/>
      <c r="AF398" s="154"/>
      <c r="AG398" s="155"/>
      <c r="AH398" s="155"/>
      <c r="AI398" s="155"/>
      <c r="AJ398" s="155"/>
      <c r="AK398" s="155"/>
      <c r="AL398" s="155"/>
      <c r="AM398" s="155"/>
      <c r="AN398" s="155"/>
      <c r="AO398" s="155"/>
      <c r="AP398" s="155"/>
      <c r="AQ398" s="155"/>
      <c r="AR398" s="155"/>
      <c r="AS398" s="155"/>
      <c r="AT398" s="155"/>
      <c r="AU398" s="155"/>
      <c r="AV398" s="155"/>
      <c r="AW398" s="155"/>
      <c r="AX398" s="155"/>
      <c r="AY398" s="156"/>
      <c r="AZ398" s="154"/>
      <c r="BA398" s="155"/>
      <c r="BB398" s="155"/>
      <c r="BC398" s="155"/>
      <c r="BD398" s="155"/>
      <c r="BE398" s="155"/>
      <c r="BF398" s="155"/>
      <c r="BG398" s="155"/>
      <c r="BH398" s="155"/>
      <c r="BI398" s="155"/>
      <c r="BJ398" s="155"/>
      <c r="BK398" s="155"/>
      <c r="BL398" s="155"/>
      <c r="BM398" s="155"/>
      <c r="BN398" s="155"/>
      <c r="BO398" s="155"/>
      <c r="BP398" s="155"/>
      <c r="BQ398" s="155"/>
      <c r="BR398" s="155"/>
      <c r="BS398" s="156"/>
      <c r="BT398" s="154"/>
      <c r="BU398" s="155"/>
      <c r="BV398" s="155"/>
      <c r="BW398" s="155"/>
      <c r="BX398" s="155"/>
      <c r="BY398" s="155"/>
      <c r="BZ398" s="155"/>
      <c r="CA398" s="155"/>
      <c r="CB398" s="155"/>
      <c r="CC398" s="155"/>
      <c r="CD398" s="155"/>
      <c r="CE398" s="155"/>
      <c r="CF398" s="155"/>
      <c r="CG398" s="155"/>
      <c r="CH398" s="155"/>
      <c r="CI398" s="155"/>
      <c r="CJ398" s="155"/>
      <c r="CK398" s="155"/>
      <c r="CL398" s="155"/>
      <c r="CM398" s="156"/>
    </row>
    <row r="399" spans="1:91" x14ac:dyDescent="0.3">
      <c r="A399" s="154" t="str">
        <f>IFERROR(INDEX(Lists!$J$1:$J$24,MATCH('Budget Mapping'!E399,Lists!$I$1:$I$24,0)),"")</f>
        <v/>
      </c>
      <c r="B399" s="155" t="str">
        <f>IFERROR(INDEX(Lists!$K$1:$K$24,MATCH('Budget Mapping'!E399,Lists!$I$1:$I$24,0)),"")</f>
        <v/>
      </c>
      <c r="C399" s="155"/>
      <c r="D399" s="155" t="str">
        <f>IFERROR(VLOOKUP(C399,'COA Mapping'!$A$1:$C$533,2,FALSE),"Unmapped")</f>
        <v>Unmapped</v>
      </c>
      <c r="E399" s="156" t="str">
        <f>IFERROR(VLOOKUP(C399,'COA Mapping'!$A$1:$C$533,3,FALSE),"Unmapped")</f>
        <v>Unmapped</v>
      </c>
      <c r="F399" s="157">
        <f t="shared" si="6"/>
        <v>0</v>
      </c>
      <c r="G399" s="154"/>
      <c r="H399" s="155"/>
      <c r="I399" s="155"/>
      <c r="J399" s="155"/>
      <c r="K399" s="156"/>
      <c r="L399" s="154"/>
      <c r="M399" s="155"/>
      <c r="N399" s="155"/>
      <c r="O399" s="155"/>
      <c r="P399" s="155"/>
      <c r="Q399" s="155"/>
      <c r="R399" s="155"/>
      <c r="S399" s="155"/>
      <c r="T399" s="155"/>
      <c r="U399" s="155"/>
      <c r="V399" s="155"/>
      <c r="W399" s="155"/>
      <c r="X399" s="155"/>
      <c r="Y399" s="155"/>
      <c r="Z399" s="155"/>
      <c r="AA399" s="155"/>
      <c r="AB399" s="155"/>
      <c r="AC399" s="155"/>
      <c r="AD399" s="155"/>
      <c r="AE399" s="156"/>
      <c r="AF399" s="154"/>
      <c r="AG399" s="155"/>
      <c r="AH399" s="155"/>
      <c r="AI399" s="155"/>
      <c r="AJ399" s="155"/>
      <c r="AK399" s="155"/>
      <c r="AL399" s="155"/>
      <c r="AM399" s="155"/>
      <c r="AN399" s="155"/>
      <c r="AO399" s="155"/>
      <c r="AP399" s="155"/>
      <c r="AQ399" s="155"/>
      <c r="AR399" s="155"/>
      <c r="AS399" s="155"/>
      <c r="AT399" s="155"/>
      <c r="AU399" s="155"/>
      <c r="AV399" s="155"/>
      <c r="AW399" s="155"/>
      <c r="AX399" s="155"/>
      <c r="AY399" s="156"/>
      <c r="AZ399" s="154"/>
      <c r="BA399" s="155"/>
      <c r="BB399" s="155"/>
      <c r="BC399" s="155"/>
      <c r="BD399" s="155"/>
      <c r="BE399" s="155"/>
      <c r="BF399" s="155"/>
      <c r="BG399" s="155"/>
      <c r="BH399" s="155"/>
      <c r="BI399" s="155"/>
      <c r="BJ399" s="155"/>
      <c r="BK399" s="155"/>
      <c r="BL399" s="155"/>
      <c r="BM399" s="155"/>
      <c r="BN399" s="155"/>
      <c r="BO399" s="155"/>
      <c r="BP399" s="155"/>
      <c r="BQ399" s="155"/>
      <c r="BR399" s="155"/>
      <c r="BS399" s="156"/>
      <c r="BT399" s="154"/>
      <c r="BU399" s="155"/>
      <c r="BV399" s="155"/>
      <c r="BW399" s="155"/>
      <c r="BX399" s="155"/>
      <c r="BY399" s="155"/>
      <c r="BZ399" s="155"/>
      <c r="CA399" s="155"/>
      <c r="CB399" s="155"/>
      <c r="CC399" s="155"/>
      <c r="CD399" s="155"/>
      <c r="CE399" s="155"/>
      <c r="CF399" s="155"/>
      <c r="CG399" s="155"/>
      <c r="CH399" s="155"/>
      <c r="CI399" s="155"/>
      <c r="CJ399" s="155"/>
      <c r="CK399" s="155"/>
      <c r="CL399" s="155"/>
      <c r="CM399" s="156"/>
    </row>
    <row r="400" spans="1:91" x14ac:dyDescent="0.3">
      <c r="A400" s="154" t="str">
        <f>IFERROR(INDEX(Lists!$J$1:$J$24,MATCH('Budget Mapping'!E400,Lists!$I$1:$I$24,0)),"")</f>
        <v/>
      </c>
      <c r="B400" s="155" t="str">
        <f>IFERROR(INDEX(Lists!$K$1:$K$24,MATCH('Budget Mapping'!E400,Lists!$I$1:$I$24,0)),"")</f>
        <v/>
      </c>
      <c r="C400" s="155"/>
      <c r="D400" s="155" t="str">
        <f>IFERROR(VLOOKUP(C400,'COA Mapping'!$A$1:$C$533,2,FALSE),"Unmapped")</f>
        <v>Unmapped</v>
      </c>
      <c r="E400" s="156" t="str">
        <f>IFERROR(VLOOKUP(C400,'COA Mapping'!$A$1:$C$533,3,FALSE),"Unmapped")</f>
        <v>Unmapped</v>
      </c>
      <c r="F400" s="157">
        <f t="shared" si="6"/>
        <v>0</v>
      </c>
      <c r="G400" s="154"/>
      <c r="H400" s="155"/>
      <c r="I400" s="155"/>
      <c r="J400" s="155"/>
      <c r="K400" s="156"/>
      <c r="L400" s="154"/>
      <c r="M400" s="155"/>
      <c r="N400" s="155"/>
      <c r="O400" s="155"/>
      <c r="P400" s="155"/>
      <c r="Q400" s="155"/>
      <c r="R400" s="155"/>
      <c r="S400" s="155"/>
      <c r="T400" s="155"/>
      <c r="U400" s="155"/>
      <c r="V400" s="155"/>
      <c r="W400" s="155"/>
      <c r="X400" s="155"/>
      <c r="Y400" s="155"/>
      <c r="Z400" s="155"/>
      <c r="AA400" s="155"/>
      <c r="AB400" s="155"/>
      <c r="AC400" s="155"/>
      <c r="AD400" s="155"/>
      <c r="AE400" s="156"/>
      <c r="AF400" s="154"/>
      <c r="AG400" s="155"/>
      <c r="AH400" s="155"/>
      <c r="AI400" s="155"/>
      <c r="AJ400" s="155"/>
      <c r="AK400" s="155"/>
      <c r="AL400" s="155"/>
      <c r="AM400" s="155"/>
      <c r="AN400" s="155"/>
      <c r="AO400" s="155"/>
      <c r="AP400" s="155"/>
      <c r="AQ400" s="155"/>
      <c r="AR400" s="155"/>
      <c r="AS400" s="155"/>
      <c r="AT400" s="155"/>
      <c r="AU400" s="155"/>
      <c r="AV400" s="155"/>
      <c r="AW400" s="155"/>
      <c r="AX400" s="155"/>
      <c r="AY400" s="156"/>
      <c r="AZ400" s="154"/>
      <c r="BA400" s="155"/>
      <c r="BB400" s="155"/>
      <c r="BC400" s="155"/>
      <c r="BD400" s="155"/>
      <c r="BE400" s="155"/>
      <c r="BF400" s="155"/>
      <c r="BG400" s="155"/>
      <c r="BH400" s="155"/>
      <c r="BI400" s="155"/>
      <c r="BJ400" s="155"/>
      <c r="BK400" s="155"/>
      <c r="BL400" s="155"/>
      <c r="BM400" s="155"/>
      <c r="BN400" s="155"/>
      <c r="BO400" s="155"/>
      <c r="BP400" s="155"/>
      <c r="BQ400" s="155"/>
      <c r="BR400" s="155"/>
      <c r="BS400" s="156"/>
      <c r="BT400" s="154"/>
      <c r="BU400" s="155"/>
      <c r="BV400" s="155"/>
      <c r="BW400" s="155"/>
      <c r="BX400" s="155"/>
      <c r="BY400" s="155"/>
      <c r="BZ400" s="155"/>
      <c r="CA400" s="155"/>
      <c r="CB400" s="155"/>
      <c r="CC400" s="155"/>
      <c r="CD400" s="155"/>
      <c r="CE400" s="155"/>
      <c r="CF400" s="155"/>
      <c r="CG400" s="155"/>
      <c r="CH400" s="155"/>
      <c r="CI400" s="155"/>
      <c r="CJ400" s="155"/>
      <c r="CK400" s="155"/>
      <c r="CL400" s="155"/>
      <c r="CM400" s="156"/>
    </row>
    <row r="401" spans="1:91" x14ac:dyDescent="0.3">
      <c r="A401" s="154" t="str">
        <f>IFERROR(INDEX(Lists!$J$1:$J$24,MATCH('Budget Mapping'!E401,Lists!$I$1:$I$24,0)),"")</f>
        <v/>
      </c>
      <c r="B401" s="155" t="str">
        <f>IFERROR(INDEX(Lists!$K$1:$K$24,MATCH('Budget Mapping'!E401,Lists!$I$1:$I$24,0)),"")</f>
        <v/>
      </c>
      <c r="C401" s="155"/>
      <c r="D401" s="155" t="str">
        <f>IFERROR(VLOOKUP(C401,'COA Mapping'!$A$1:$C$533,2,FALSE),"Unmapped")</f>
        <v>Unmapped</v>
      </c>
      <c r="E401" s="156" t="str">
        <f>IFERROR(VLOOKUP(C401,'COA Mapping'!$A$1:$C$533,3,FALSE),"Unmapped")</f>
        <v>Unmapped</v>
      </c>
      <c r="F401" s="157">
        <f t="shared" si="6"/>
        <v>0</v>
      </c>
      <c r="G401" s="154"/>
      <c r="H401" s="155"/>
      <c r="I401" s="155"/>
      <c r="J401" s="155"/>
      <c r="K401" s="156"/>
      <c r="L401" s="154"/>
      <c r="M401" s="155"/>
      <c r="N401" s="155"/>
      <c r="O401" s="155"/>
      <c r="P401" s="155"/>
      <c r="Q401" s="155"/>
      <c r="R401" s="155"/>
      <c r="S401" s="155"/>
      <c r="T401" s="155"/>
      <c r="U401" s="155"/>
      <c r="V401" s="155"/>
      <c r="W401" s="155"/>
      <c r="X401" s="155"/>
      <c r="Y401" s="155"/>
      <c r="Z401" s="155"/>
      <c r="AA401" s="155"/>
      <c r="AB401" s="155"/>
      <c r="AC401" s="155"/>
      <c r="AD401" s="155"/>
      <c r="AE401" s="156"/>
      <c r="AF401" s="154"/>
      <c r="AG401" s="155"/>
      <c r="AH401" s="155"/>
      <c r="AI401" s="155"/>
      <c r="AJ401" s="155"/>
      <c r="AK401" s="155"/>
      <c r="AL401" s="155"/>
      <c r="AM401" s="155"/>
      <c r="AN401" s="155"/>
      <c r="AO401" s="155"/>
      <c r="AP401" s="155"/>
      <c r="AQ401" s="155"/>
      <c r="AR401" s="155"/>
      <c r="AS401" s="155"/>
      <c r="AT401" s="155"/>
      <c r="AU401" s="155"/>
      <c r="AV401" s="155"/>
      <c r="AW401" s="155"/>
      <c r="AX401" s="155"/>
      <c r="AY401" s="156"/>
      <c r="AZ401" s="154"/>
      <c r="BA401" s="155"/>
      <c r="BB401" s="155"/>
      <c r="BC401" s="155"/>
      <c r="BD401" s="155"/>
      <c r="BE401" s="155"/>
      <c r="BF401" s="155"/>
      <c r="BG401" s="155"/>
      <c r="BH401" s="155"/>
      <c r="BI401" s="155"/>
      <c r="BJ401" s="155"/>
      <c r="BK401" s="155"/>
      <c r="BL401" s="155"/>
      <c r="BM401" s="155"/>
      <c r="BN401" s="155"/>
      <c r="BO401" s="155"/>
      <c r="BP401" s="155"/>
      <c r="BQ401" s="155"/>
      <c r="BR401" s="155"/>
      <c r="BS401" s="156"/>
      <c r="BT401" s="154"/>
      <c r="BU401" s="155"/>
      <c r="BV401" s="155"/>
      <c r="BW401" s="155"/>
      <c r="BX401" s="155"/>
      <c r="BY401" s="155"/>
      <c r="BZ401" s="155"/>
      <c r="CA401" s="155"/>
      <c r="CB401" s="155"/>
      <c r="CC401" s="155"/>
      <c r="CD401" s="155"/>
      <c r="CE401" s="155"/>
      <c r="CF401" s="155"/>
      <c r="CG401" s="155"/>
      <c r="CH401" s="155"/>
      <c r="CI401" s="155"/>
      <c r="CJ401" s="155"/>
      <c r="CK401" s="155"/>
      <c r="CL401" s="155"/>
      <c r="CM401" s="156"/>
    </row>
    <row r="402" spans="1:91" x14ac:dyDescent="0.3">
      <c r="A402" s="154" t="str">
        <f>IFERROR(INDEX(Lists!$J$1:$J$24,MATCH('Budget Mapping'!E402,Lists!$I$1:$I$24,0)),"")</f>
        <v/>
      </c>
      <c r="B402" s="155" t="str">
        <f>IFERROR(INDEX(Lists!$K$1:$K$24,MATCH('Budget Mapping'!E402,Lists!$I$1:$I$24,0)),"")</f>
        <v/>
      </c>
      <c r="C402" s="155"/>
      <c r="D402" s="155" t="str">
        <f>IFERROR(VLOOKUP(C402,'COA Mapping'!$A$1:$C$533,2,FALSE),"Unmapped")</f>
        <v>Unmapped</v>
      </c>
      <c r="E402" s="156" t="str">
        <f>IFERROR(VLOOKUP(C402,'COA Mapping'!$A$1:$C$533,3,FALSE),"Unmapped")</f>
        <v>Unmapped</v>
      </c>
      <c r="F402" s="157">
        <f t="shared" si="6"/>
        <v>0</v>
      </c>
      <c r="G402" s="154"/>
      <c r="H402" s="155"/>
      <c r="I402" s="155"/>
      <c r="J402" s="155"/>
      <c r="K402" s="156"/>
      <c r="L402" s="154"/>
      <c r="M402" s="155"/>
      <c r="N402" s="155"/>
      <c r="O402" s="155"/>
      <c r="P402" s="155"/>
      <c r="Q402" s="155"/>
      <c r="R402" s="155"/>
      <c r="S402" s="155"/>
      <c r="T402" s="155"/>
      <c r="U402" s="155"/>
      <c r="V402" s="155"/>
      <c r="W402" s="155"/>
      <c r="X402" s="155"/>
      <c r="Y402" s="155"/>
      <c r="Z402" s="155"/>
      <c r="AA402" s="155"/>
      <c r="AB402" s="155"/>
      <c r="AC402" s="155"/>
      <c r="AD402" s="155"/>
      <c r="AE402" s="156"/>
      <c r="AF402" s="154"/>
      <c r="AG402" s="155"/>
      <c r="AH402" s="155"/>
      <c r="AI402" s="155"/>
      <c r="AJ402" s="155"/>
      <c r="AK402" s="155"/>
      <c r="AL402" s="155"/>
      <c r="AM402" s="155"/>
      <c r="AN402" s="155"/>
      <c r="AO402" s="155"/>
      <c r="AP402" s="155"/>
      <c r="AQ402" s="155"/>
      <c r="AR402" s="155"/>
      <c r="AS402" s="155"/>
      <c r="AT402" s="155"/>
      <c r="AU402" s="155"/>
      <c r="AV402" s="155"/>
      <c r="AW402" s="155"/>
      <c r="AX402" s="155"/>
      <c r="AY402" s="156"/>
      <c r="AZ402" s="154"/>
      <c r="BA402" s="155"/>
      <c r="BB402" s="155"/>
      <c r="BC402" s="155"/>
      <c r="BD402" s="155"/>
      <c r="BE402" s="155"/>
      <c r="BF402" s="155"/>
      <c r="BG402" s="155"/>
      <c r="BH402" s="155"/>
      <c r="BI402" s="155"/>
      <c r="BJ402" s="155"/>
      <c r="BK402" s="155"/>
      <c r="BL402" s="155"/>
      <c r="BM402" s="155"/>
      <c r="BN402" s="155"/>
      <c r="BO402" s="155"/>
      <c r="BP402" s="155"/>
      <c r="BQ402" s="155"/>
      <c r="BR402" s="155"/>
      <c r="BS402" s="156"/>
      <c r="BT402" s="154"/>
      <c r="BU402" s="155"/>
      <c r="BV402" s="155"/>
      <c r="BW402" s="155"/>
      <c r="BX402" s="155"/>
      <c r="BY402" s="155"/>
      <c r="BZ402" s="155"/>
      <c r="CA402" s="155"/>
      <c r="CB402" s="155"/>
      <c r="CC402" s="155"/>
      <c r="CD402" s="155"/>
      <c r="CE402" s="155"/>
      <c r="CF402" s="155"/>
      <c r="CG402" s="155"/>
      <c r="CH402" s="155"/>
      <c r="CI402" s="155"/>
      <c r="CJ402" s="155"/>
      <c r="CK402" s="155"/>
      <c r="CL402" s="155"/>
      <c r="CM402" s="156"/>
    </row>
    <row r="403" spans="1:91" x14ac:dyDescent="0.3">
      <c r="A403" s="154" t="str">
        <f>IFERROR(INDEX(Lists!$J$1:$J$24,MATCH('Budget Mapping'!E403,Lists!$I$1:$I$24,0)),"")</f>
        <v/>
      </c>
      <c r="B403" s="155" t="str">
        <f>IFERROR(INDEX(Lists!$K$1:$K$24,MATCH('Budget Mapping'!E403,Lists!$I$1:$I$24,0)),"")</f>
        <v/>
      </c>
      <c r="C403" s="155"/>
      <c r="D403" s="155" t="str">
        <f>IFERROR(VLOOKUP(C403,'COA Mapping'!$A$1:$C$533,2,FALSE),"Unmapped")</f>
        <v>Unmapped</v>
      </c>
      <c r="E403" s="156" t="str">
        <f>IFERROR(VLOOKUP(C403,'COA Mapping'!$A$1:$C$533,3,FALSE),"Unmapped")</f>
        <v>Unmapped</v>
      </c>
      <c r="F403" s="157">
        <f t="shared" si="6"/>
        <v>0</v>
      </c>
      <c r="G403" s="154"/>
      <c r="H403" s="155"/>
      <c r="I403" s="155"/>
      <c r="J403" s="155"/>
      <c r="K403" s="156"/>
      <c r="L403" s="154"/>
      <c r="M403" s="155"/>
      <c r="N403" s="155"/>
      <c r="O403" s="155"/>
      <c r="P403" s="155"/>
      <c r="Q403" s="155"/>
      <c r="R403" s="155"/>
      <c r="S403" s="155"/>
      <c r="T403" s="155"/>
      <c r="U403" s="155"/>
      <c r="V403" s="155"/>
      <c r="W403" s="155"/>
      <c r="X403" s="155"/>
      <c r="Y403" s="155"/>
      <c r="Z403" s="155"/>
      <c r="AA403" s="155"/>
      <c r="AB403" s="155"/>
      <c r="AC403" s="155"/>
      <c r="AD403" s="155"/>
      <c r="AE403" s="156"/>
      <c r="AF403" s="154"/>
      <c r="AG403" s="155"/>
      <c r="AH403" s="155"/>
      <c r="AI403" s="155"/>
      <c r="AJ403" s="155"/>
      <c r="AK403" s="155"/>
      <c r="AL403" s="155"/>
      <c r="AM403" s="155"/>
      <c r="AN403" s="155"/>
      <c r="AO403" s="155"/>
      <c r="AP403" s="155"/>
      <c r="AQ403" s="155"/>
      <c r="AR403" s="155"/>
      <c r="AS403" s="155"/>
      <c r="AT403" s="155"/>
      <c r="AU403" s="155"/>
      <c r="AV403" s="155"/>
      <c r="AW403" s="155"/>
      <c r="AX403" s="155"/>
      <c r="AY403" s="156"/>
      <c r="AZ403" s="154"/>
      <c r="BA403" s="155"/>
      <c r="BB403" s="155"/>
      <c r="BC403" s="155"/>
      <c r="BD403" s="155"/>
      <c r="BE403" s="155"/>
      <c r="BF403" s="155"/>
      <c r="BG403" s="155"/>
      <c r="BH403" s="155"/>
      <c r="BI403" s="155"/>
      <c r="BJ403" s="155"/>
      <c r="BK403" s="155"/>
      <c r="BL403" s="155"/>
      <c r="BM403" s="155"/>
      <c r="BN403" s="155"/>
      <c r="BO403" s="155"/>
      <c r="BP403" s="155"/>
      <c r="BQ403" s="155"/>
      <c r="BR403" s="155"/>
      <c r="BS403" s="156"/>
      <c r="BT403" s="154"/>
      <c r="BU403" s="155"/>
      <c r="BV403" s="155"/>
      <c r="BW403" s="155"/>
      <c r="BX403" s="155"/>
      <c r="BY403" s="155"/>
      <c r="BZ403" s="155"/>
      <c r="CA403" s="155"/>
      <c r="CB403" s="155"/>
      <c r="CC403" s="155"/>
      <c r="CD403" s="155"/>
      <c r="CE403" s="155"/>
      <c r="CF403" s="155"/>
      <c r="CG403" s="155"/>
      <c r="CH403" s="155"/>
      <c r="CI403" s="155"/>
      <c r="CJ403" s="155"/>
      <c r="CK403" s="155"/>
      <c r="CL403" s="155"/>
      <c r="CM403" s="156"/>
    </row>
    <row r="404" spans="1:91" x14ac:dyDescent="0.3">
      <c r="A404" s="154" t="str">
        <f>IFERROR(INDEX(Lists!$J$1:$J$24,MATCH('Budget Mapping'!E404,Lists!$I$1:$I$24,0)),"")</f>
        <v/>
      </c>
      <c r="B404" s="155" t="str">
        <f>IFERROR(INDEX(Lists!$K$1:$K$24,MATCH('Budget Mapping'!E404,Lists!$I$1:$I$24,0)),"")</f>
        <v/>
      </c>
      <c r="C404" s="155"/>
      <c r="D404" s="155" t="str">
        <f>IFERROR(VLOOKUP(C404,'COA Mapping'!$A$1:$C$533,2,FALSE),"Unmapped")</f>
        <v>Unmapped</v>
      </c>
      <c r="E404" s="156" t="str">
        <f>IFERROR(VLOOKUP(C404,'COA Mapping'!$A$1:$C$533,3,FALSE),"Unmapped")</f>
        <v>Unmapped</v>
      </c>
      <c r="F404" s="157">
        <f t="shared" si="6"/>
        <v>0</v>
      </c>
      <c r="G404" s="154"/>
      <c r="H404" s="155"/>
      <c r="I404" s="155"/>
      <c r="J404" s="155"/>
      <c r="K404" s="156"/>
      <c r="L404" s="154"/>
      <c r="M404" s="155"/>
      <c r="N404" s="155"/>
      <c r="O404" s="155"/>
      <c r="P404" s="155"/>
      <c r="Q404" s="155"/>
      <c r="R404" s="155"/>
      <c r="S404" s="155"/>
      <c r="T404" s="155"/>
      <c r="U404" s="155"/>
      <c r="V404" s="155"/>
      <c r="W404" s="155"/>
      <c r="X404" s="155"/>
      <c r="Y404" s="155"/>
      <c r="Z404" s="155"/>
      <c r="AA404" s="155"/>
      <c r="AB404" s="155"/>
      <c r="AC404" s="155"/>
      <c r="AD404" s="155"/>
      <c r="AE404" s="156"/>
      <c r="AF404" s="154"/>
      <c r="AG404" s="155"/>
      <c r="AH404" s="155"/>
      <c r="AI404" s="155"/>
      <c r="AJ404" s="155"/>
      <c r="AK404" s="155"/>
      <c r="AL404" s="155"/>
      <c r="AM404" s="155"/>
      <c r="AN404" s="155"/>
      <c r="AO404" s="155"/>
      <c r="AP404" s="155"/>
      <c r="AQ404" s="155"/>
      <c r="AR404" s="155"/>
      <c r="AS404" s="155"/>
      <c r="AT404" s="155"/>
      <c r="AU404" s="155"/>
      <c r="AV404" s="155"/>
      <c r="AW404" s="155"/>
      <c r="AX404" s="155"/>
      <c r="AY404" s="156"/>
      <c r="AZ404" s="154"/>
      <c r="BA404" s="155"/>
      <c r="BB404" s="155"/>
      <c r="BC404" s="155"/>
      <c r="BD404" s="155"/>
      <c r="BE404" s="155"/>
      <c r="BF404" s="155"/>
      <c r="BG404" s="155"/>
      <c r="BH404" s="155"/>
      <c r="BI404" s="155"/>
      <c r="BJ404" s="155"/>
      <c r="BK404" s="155"/>
      <c r="BL404" s="155"/>
      <c r="BM404" s="155"/>
      <c r="BN404" s="155"/>
      <c r="BO404" s="155"/>
      <c r="BP404" s="155"/>
      <c r="BQ404" s="155"/>
      <c r="BR404" s="155"/>
      <c r="BS404" s="156"/>
      <c r="BT404" s="154"/>
      <c r="BU404" s="155"/>
      <c r="BV404" s="155"/>
      <c r="BW404" s="155"/>
      <c r="BX404" s="155"/>
      <c r="BY404" s="155"/>
      <c r="BZ404" s="155"/>
      <c r="CA404" s="155"/>
      <c r="CB404" s="155"/>
      <c r="CC404" s="155"/>
      <c r="CD404" s="155"/>
      <c r="CE404" s="155"/>
      <c r="CF404" s="155"/>
      <c r="CG404" s="155"/>
      <c r="CH404" s="155"/>
      <c r="CI404" s="155"/>
      <c r="CJ404" s="155"/>
      <c r="CK404" s="155"/>
      <c r="CL404" s="155"/>
      <c r="CM404" s="156"/>
    </row>
    <row r="405" spans="1:91" x14ac:dyDescent="0.3">
      <c r="A405" s="154" t="str">
        <f>IFERROR(INDEX(Lists!$J$1:$J$24,MATCH('Budget Mapping'!E405,Lists!$I$1:$I$24,0)),"")</f>
        <v/>
      </c>
      <c r="B405" s="155" t="str">
        <f>IFERROR(INDEX(Lists!$K$1:$K$24,MATCH('Budget Mapping'!E405,Lists!$I$1:$I$24,0)),"")</f>
        <v/>
      </c>
      <c r="C405" s="155"/>
      <c r="D405" s="155" t="str">
        <f>IFERROR(VLOOKUP(C405,'COA Mapping'!$A$1:$C$533,2,FALSE),"Unmapped")</f>
        <v>Unmapped</v>
      </c>
      <c r="E405" s="156" t="str">
        <f>IFERROR(VLOOKUP(C405,'COA Mapping'!$A$1:$C$533,3,FALSE),"Unmapped")</f>
        <v>Unmapped</v>
      </c>
      <c r="F405" s="157">
        <f t="shared" si="6"/>
        <v>0</v>
      </c>
      <c r="G405" s="154"/>
      <c r="H405" s="155"/>
      <c r="I405" s="155"/>
      <c r="J405" s="155"/>
      <c r="K405" s="156"/>
      <c r="L405" s="154"/>
      <c r="M405" s="155"/>
      <c r="N405" s="155"/>
      <c r="O405" s="155"/>
      <c r="P405" s="155"/>
      <c r="Q405" s="155"/>
      <c r="R405" s="155"/>
      <c r="S405" s="155"/>
      <c r="T405" s="155"/>
      <c r="U405" s="155"/>
      <c r="V405" s="155"/>
      <c r="W405" s="155"/>
      <c r="X405" s="155"/>
      <c r="Y405" s="155"/>
      <c r="Z405" s="155"/>
      <c r="AA405" s="155"/>
      <c r="AB405" s="155"/>
      <c r="AC405" s="155"/>
      <c r="AD405" s="155"/>
      <c r="AE405" s="156"/>
      <c r="AF405" s="154"/>
      <c r="AG405" s="155"/>
      <c r="AH405" s="155"/>
      <c r="AI405" s="155"/>
      <c r="AJ405" s="155"/>
      <c r="AK405" s="155"/>
      <c r="AL405" s="155"/>
      <c r="AM405" s="155"/>
      <c r="AN405" s="155"/>
      <c r="AO405" s="155"/>
      <c r="AP405" s="155"/>
      <c r="AQ405" s="155"/>
      <c r="AR405" s="155"/>
      <c r="AS405" s="155"/>
      <c r="AT405" s="155"/>
      <c r="AU405" s="155"/>
      <c r="AV405" s="155"/>
      <c r="AW405" s="155"/>
      <c r="AX405" s="155"/>
      <c r="AY405" s="156"/>
      <c r="AZ405" s="154"/>
      <c r="BA405" s="155"/>
      <c r="BB405" s="155"/>
      <c r="BC405" s="155"/>
      <c r="BD405" s="155"/>
      <c r="BE405" s="155"/>
      <c r="BF405" s="155"/>
      <c r="BG405" s="155"/>
      <c r="BH405" s="155"/>
      <c r="BI405" s="155"/>
      <c r="BJ405" s="155"/>
      <c r="BK405" s="155"/>
      <c r="BL405" s="155"/>
      <c r="BM405" s="155"/>
      <c r="BN405" s="155"/>
      <c r="BO405" s="155"/>
      <c r="BP405" s="155"/>
      <c r="BQ405" s="155"/>
      <c r="BR405" s="155"/>
      <c r="BS405" s="156"/>
      <c r="BT405" s="154"/>
      <c r="BU405" s="155"/>
      <c r="BV405" s="155"/>
      <c r="BW405" s="155"/>
      <c r="BX405" s="155"/>
      <c r="BY405" s="155"/>
      <c r="BZ405" s="155"/>
      <c r="CA405" s="155"/>
      <c r="CB405" s="155"/>
      <c r="CC405" s="155"/>
      <c r="CD405" s="155"/>
      <c r="CE405" s="155"/>
      <c r="CF405" s="155"/>
      <c r="CG405" s="155"/>
      <c r="CH405" s="155"/>
      <c r="CI405" s="155"/>
      <c r="CJ405" s="155"/>
      <c r="CK405" s="155"/>
      <c r="CL405" s="155"/>
      <c r="CM405" s="156"/>
    </row>
    <row r="406" spans="1:91" x14ac:dyDescent="0.3">
      <c r="A406" s="154" t="str">
        <f>IFERROR(INDEX(Lists!$J$1:$J$24,MATCH('Budget Mapping'!E406,Lists!$I$1:$I$24,0)),"")</f>
        <v/>
      </c>
      <c r="B406" s="155" t="str">
        <f>IFERROR(INDEX(Lists!$K$1:$K$24,MATCH('Budget Mapping'!E406,Lists!$I$1:$I$24,0)),"")</f>
        <v/>
      </c>
      <c r="C406" s="155"/>
      <c r="D406" s="155" t="str">
        <f>IFERROR(VLOOKUP(C406,'COA Mapping'!$A$1:$C$533,2,FALSE),"Unmapped")</f>
        <v>Unmapped</v>
      </c>
      <c r="E406" s="156" t="str">
        <f>IFERROR(VLOOKUP(C406,'COA Mapping'!$A$1:$C$533,3,FALSE),"Unmapped")</f>
        <v>Unmapped</v>
      </c>
      <c r="F406" s="157">
        <f t="shared" si="6"/>
        <v>0</v>
      </c>
      <c r="G406" s="154"/>
      <c r="H406" s="155"/>
      <c r="I406" s="155"/>
      <c r="J406" s="155"/>
      <c r="K406" s="156"/>
      <c r="L406" s="154"/>
      <c r="M406" s="155"/>
      <c r="N406" s="155"/>
      <c r="O406" s="155"/>
      <c r="P406" s="155"/>
      <c r="Q406" s="155"/>
      <c r="R406" s="155"/>
      <c r="S406" s="155"/>
      <c r="T406" s="155"/>
      <c r="U406" s="155"/>
      <c r="V406" s="155"/>
      <c r="W406" s="155"/>
      <c r="X406" s="155"/>
      <c r="Y406" s="155"/>
      <c r="Z406" s="155"/>
      <c r="AA406" s="155"/>
      <c r="AB406" s="155"/>
      <c r="AC406" s="155"/>
      <c r="AD406" s="155"/>
      <c r="AE406" s="156"/>
      <c r="AF406" s="154"/>
      <c r="AG406" s="155"/>
      <c r="AH406" s="155"/>
      <c r="AI406" s="155"/>
      <c r="AJ406" s="155"/>
      <c r="AK406" s="155"/>
      <c r="AL406" s="155"/>
      <c r="AM406" s="155"/>
      <c r="AN406" s="155"/>
      <c r="AO406" s="155"/>
      <c r="AP406" s="155"/>
      <c r="AQ406" s="155"/>
      <c r="AR406" s="155"/>
      <c r="AS406" s="155"/>
      <c r="AT406" s="155"/>
      <c r="AU406" s="155"/>
      <c r="AV406" s="155"/>
      <c r="AW406" s="155"/>
      <c r="AX406" s="155"/>
      <c r="AY406" s="156"/>
      <c r="AZ406" s="154"/>
      <c r="BA406" s="155"/>
      <c r="BB406" s="155"/>
      <c r="BC406" s="155"/>
      <c r="BD406" s="155"/>
      <c r="BE406" s="155"/>
      <c r="BF406" s="155"/>
      <c r="BG406" s="155"/>
      <c r="BH406" s="155"/>
      <c r="BI406" s="155"/>
      <c r="BJ406" s="155"/>
      <c r="BK406" s="155"/>
      <c r="BL406" s="155"/>
      <c r="BM406" s="155"/>
      <c r="BN406" s="155"/>
      <c r="BO406" s="155"/>
      <c r="BP406" s="155"/>
      <c r="BQ406" s="155"/>
      <c r="BR406" s="155"/>
      <c r="BS406" s="156"/>
      <c r="BT406" s="154"/>
      <c r="BU406" s="155"/>
      <c r="BV406" s="155"/>
      <c r="BW406" s="155"/>
      <c r="BX406" s="155"/>
      <c r="BY406" s="155"/>
      <c r="BZ406" s="155"/>
      <c r="CA406" s="155"/>
      <c r="CB406" s="155"/>
      <c r="CC406" s="155"/>
      <c r="CD406" s="155"/>
      <c r="CE406" s="155"/>
      <c r="CF406" s="155"/>
      <c r="CG406" s="155"/>
      <c r="CH406" s="155"/>
      <c r="CI406" s="155"/>
      <c r="CJ406" s="155"/>
      <c r="CK406" s="155"/>
      <c r="CL406" s="155"/>
      <c r="CM406" s="156"/>
    </row>
    <row r="407" spans="1:91" x14ac:dyDescent="0.3">
      <c r="A407" s="154" t="str">
        <f>IFERROR(INDEX(Lists!$J$1:$J$24,MATCH('Budget Mapping'!E407,Lists!$I$1:$I$24,0)),"")</f>
        <v/>
      </c>
      <c r="B407" s="155" t="str">
        <f>IFERROR(INDEX(Lists!$K$1:$K$24,MATCH('Budget Mapping'!E407,Lists!$I$1:$I$24,0)),"")</f>
        <v/>
      </c>
      <c r="C407" s="155"/>
      <c r="D407" s="155" t="str">
        <f>IFERROR(VLOOKUP(C407,'COA Mapping'!$A$1:$C$533,2,FALSE),"Unmapped")</f>
        <v>Unmapped</v>
      </c>
      <c r="E407" s="156" t="str">
        <f>IFERROR(VLOOKUP(C407,'COA Mapping'!$A$1:$C$533,3,FALSE),"Unmapped")</f>
        <v>Unmapped</v>
      </c>
      <c r="F407" s="157">
        <f t="shared" si="6"/>
        <v>0</v>
      </c>
      <c r="G407" s="154"/>
      <c r="H407" s="155"/>
      <c r="I407" s="155"/>
      <c r="J407" s="155"/>
      <c r="K407" s="156"/>
      <c r="L407" s="154"/>
      <c r="M407" s="155"/>
      <c r="N407" s="155"/>
      <c r="O407" s="155"/>
      <c r="P407" s="155"/>
      <c r="Q407" s="155"/>
      <c r="R407" s="155"/>
      <c r="S407" s="155"/>
      <c r="T407" s="155"/>
      <c r="U407" s="155"/>
      <c r="V407" s="155"/>
      <c r="W407" s="155"/>
      <c r="X407" s="155"/>
      <c r="Y407" s="155"/>
      <c r="Z407" s="155"/>
      <c r="AA407" s="155"/>
      <c r="AB407" s="155"/>
      <c r="AC407" s="155"/>
      <c r="AD407" s="155"/>
      <c r="AE407" s="156"/>
      <c r="AF407" s="154"/>
      <c r="AG407" s="155"/>
      <c r="AH407" s="155"/>
      <c r="AI407" s="155"/>
      <c r="AJ407" s="155"/>
      <c r="AK407" s="155"/>
      <c r="AL407" s="155"/>
      <c r="AM407" s="155"/>
      <c r="AN407" s="155"/>
      <c r="AO407" s="155"/>
      <c r="AP407" s="155"/>
      <c r="AQ407" s="155"/>
      <c r="AR407" s="155"/>
      <c r="AS407" s="155"/>
      <c r="AT407" s="155"/>
      <c r="AU407" s="155"/>
      <c r="AV407" s="155"/>
      <c r="AW407" s="155"/>
      <c r="AX407" s="155"/>
      <c r="AY407" s="156"/>
      <c r="AZ407" s="154"/>
      <c r="BA407" s="155"/>
      <c r="BB407" s="155"/>
      <c r="BC407" s="155"/>
      <c r="BD407" s="155"/>
      <c r="BE407" s="155"/>
      <c r="BF407" s="155"/>
      <c r="BG407" s="155"/>
      <c r="BH407" s="155"/>
      <c r="BI407" s="155"/>
      <c r="BJ407" s="155"/>
      <c r="BK407" s="155"/>
      <c r="BL407" s="155"/>
      <c r="BM407" s="155"/>
      <c r="BN407" s="155"/>
      <c r="BO407" s="155"/>
      <c r="BP407" s="155"/>
      <c r="BQ407" s="155"/>
      <c r="BR407" s="155"/>
      <c r="BS407" s="156"/>
      <c r="BT407" s="154"/>
      <c r="BU407" s="155"/>
      <c r="BV407" s="155"/>
      <c r="BW407" s="155"/>
      <c r="BX407" s="155"/>
      <c r="BY407" s="155"/>
      <c r="BZ407" s="155"/>
      <c r="CA407" s="155"/>
      <c r="CB407" s="155"/>
      <c r="CC407" s="155"/>
      <c r="CD407" s="155"/>
      <c r="CE407" s="155"/>
      <c r="CF407" s="155"/>
      <c r="CG407" s="155"/>
      <c r="CH407" s="155"/>
      <c r="CI407" s="155"/>
      <c r="CJ407" s="155"/>
      <c r="CK407" s="155"/>
      <c r="CL407" s="155"/>
      <c r="CM407" s="156"/>
    </row>
    <row r="408" spans="1:91" x14ac:dyDescent="0.3">
      <c r="A408" s="154" t="str">
        <f>IFERROR(INDEX(Lists!$J$1:$J$24,MATCH('Budget Mapping'!E408,Lists!$I$1:$I$24,0)),"")</f>
        <v/>
      </c>
      <c r="B408" s="155" t="str">
        <f>IFERROR(INDEX(Lists!$K$1:$K$24,MATCH('Budget Mapping'!E408,Lists!$I$1:$I$24,0)),"")</f>
        <v/>
      </c>
      <c r="C408" s="155"/>
      <c r="D408" s="155" t="str">
        <f>IFERROR(VLOOKUP(C408,'COA Mapping'!$A$1:$C$533,2,FALSE),"Unmapped")</f>
        <v>Unmapped</v>
      </c>
      <c r="E408" s="156" t="str">
        <f>IFERROR(VLOOKUP(C408,'COA Mapping'!$A$1:$C$533,3,FALSE),"Unmapped")</f>
        <v>Unmapped</v>
      </c>
      <c r="F408" s="157">
        <f t="shared" si="6"/>
        <v>0</v>
      </c>
      <c r="G408" s="154"/>
      <c r="H408" s="155"/>
      <c r="I408" s="155"/>
      <c r="J408" s="155"/>
      <c r="K408" s="156"/>
      <c r="L408" s="154"/>
      <c r="M408" s="155"/>
      <c r="N408" s="155"/>
      <c r="O408" s="155"/>
      <c r="P408" s="155"/>
      <c r="Q408" s="155"/>
      <c r="R408" s="155"/>
      <c r="S408" s="155"/>
      <c r="T408" s="155"/>
      <c r="U408" s="155"/>
      <c r="V408" s="155"/>
      <c r="W408" s="155"/>
      <c r="X408" s="155"/>
      <c r="Y408" s="155"/>
      <c r="Z408" s="155"/>
      <c r="AA408" s="155"/>
      <c r="AB408" s="155"/>
      <c r="AC408" s="155"/>
      <c r="AD408" s="155"/>
      <c r="AE408" s="156"/>
      <c r="AF408" s="154"/>
      <c r="AG408" s="155"/>
      <c r="AH408" s="155"/>
      <c r="AI408" s="155"/>
      <c r="AJ408" s="155"/>
      <c r="AK408" s="155"/>
      <c r="AL408" s="155"/>
      <c r="AM408" s="155"/>
      <c r="AN408" s="155"/>
      <c r="AO408" s="155"/>
      <c r="AP408" s="155"/>
      <c r="AQ408" s="155"/>
      <c r="AR408" s="155"/>
      <c r="AS408" s="155"/>
      <c r="AT408" s="155"/>
      <c r="AU408" s="155"/>
      <c r="AV408" s="155"/>
      <c r="AW408" s="155"/>
      <c r="AX408" s="155"/>
      <c r="AY408" s="156"/>
      <c r="AZ408" s="154"/>
      <c r="BA408" s="155"/>
      <c r="BB408" s="155"/>
      <c r="BC408" s="155"/>
      <c r="BD408" s="155"/>
      <c r="BE408" s="155"/>
      <c r="BF408" s="155"/>
      <c r="BG408" s="155"/>
      <c r="BH408" s="155"/>
      <c r="BI408" s="155"/>
      <c r="BJ408" s="155"/>
      <c r="BK408" s="155"/>
      <c r="BL408" s="155"/>
      <c r="BM408" s="155"/>
      <c r="BN408" s="155"/>
      <c r="BO408" s="155"/>
      <c r="BP408" s="155"/>
      <c r="BQ408" s="155"/>
      <c r="BR408" s="155"/>
      <c r="BS408" s="156"/>
      <c r="BT408" s="154"/>
      <c r="BU408" s="155"/>
      <c r="BV408" s="155"/>
      <c r="BW408" s="155"/>
      <c r="BX408" s="155"/>
      <c r="BY408" s="155"/>
      <c r="BZ408" s="155"/>
      <c r="CA408" s="155"/>
      <c r="CB408" s="155"/>
      <c r="CC408" s="155"/>
      <c r="CD408" s="155"/>
      <c r="CE408" s="155"/>
      <c r="CF408" s="155"/>
      <c r="CG408" s="155"/>
      <c r="CH408" s="155"/>
      <c r="CI408" s="155"/>
      <c r="CJ408" s="155"/>
      <c r="CK408" s="155"/>
      <c r="CL408" s="155"/>
      <c r="CM408" s="156"/>
    </row>
    <row r="409" spans="1:91" x14ac:dyDescent="0.3">
      <c r="A409" s="154" t="str">
        <f>IFERROR(INDEX(Lists!$J$1:$J$24,MATCH('Budget Mapping'!E409,Lists!$I$1:$I$24,0)),"")</f>
        <v/>
      </c>
      <c r="B409" s="155" t="str">
        <f>IFERROR(INDEX(Lists!$K$1:$K$24,MATCH('Budget Mapping'!E409,Lists!$I$1:$I$24,0)),"")</f>
        <v/>
      </c>
      <c r="C409" s="155"/>
      <c r="D409" s="155" t="str">
        <f>IFERROR(VLOOKUP(C409,'COA Mapping'!$A$1:$C$533,2,FALSE),"Unmapped")</f>
        <v>Unmapped</v>
      </c>
      <c r="E409" s="156" t="str">
        <f>IFERROR(VLOOKUP(C409,'COA Mapping'!$A$1:$C$533,3,FALSE),"Unmapped")</f>
        <v>Unmapped</v>
      </c>
      <c r="F409" s="157">
        <f t="shared" si="6"/>
        <v>0</v>
      </c>
      <c r="G409" s="154"/>
      <c r="H409" s="155"/>
      <c r="I409" s="155"/>
      <c r="J409" s="155"/>
      <c r="K409" s="156"/>
      <c r="L409" s="154"/>
      <c r="M409" s="155"/>
      <c r="N409" s="155"/>
      <c r="O409" s="155"/>
      <c r="P409" s="155"/>
      <c r="Q409" s="155"/>
      <c r="R409" s="155"/>
      <c r="S409" s="155"/>
      <c r="T409" s="155"/>
      <c r="U409" s="155"/>
      <c r="V409" s="155"/>
      <c r="W409" s="155"/>
      <c r="X409" s="155"/>
      <c r="Y409" s="155"/>
      <c r="Z409" s="155"/>
      <c r="AA409" s="155"/>
      <c r="AB409" s="155"/>
      <c r="AC409" s="155"/>
      <c r="AD409" s="155"/>
      <c r="AE409" s="156"/>
      <c r="AF409" s="154"/>
      <c r="AG409" s="155"/>
      <c r="AH409" s="155"/>
      <c r="AI409" s="155"/>
      <c r="AJ409" s="155"/>
      <c r="AK409" s="155"/>
      <c r="AL409" s="155"/>
      <c r="AM409" s="155"/>
      <c r="AN409" s="155"/>
      <c r="AO409" s="155"/>
      <c r="AP409" s="155"/>
      <c r="AQ409" s="155"/>
      <c r="AR409" s="155"/>
      <c r="AS409" s="155"/>
      <c r="AT409" s="155"/>
      <c r="AU409" s="155"/>
      <c r="AV409" s="155"/>
      <c r="AW409" s="155"/>
      <c r="AX409" s="155"/>
      <c r="AY409" s="156"/>
      <c r="AZ409" s="154"/>
      <c r="BA409" s="155"/>
      <c r="BB409" s="155"/>
      <c r="BC409" s="155"/>
      <c r="BD409" s="155"/>
      <c r="BE409" s="155"/>
      <c r="BF409" s="155"/>
      <c r="BG409" s="155"/>
      <c r="BH409" s="155"/>
      <c r="BI409" s="155"/>
      <c r="BJ409" s="155"/>
      <c r="BK409" s="155"/>
      <c r="BL409" s="155"/>
      <c r="BM409" s="155"/>
      <c r="BN409" s="155"/>
      <c r="BO409" s="155"/>
      <c r="BP409" s="155"/>
      <c r="BQ409" s="155"/>
      <c r="BR409" s="155"/>
      <c r="BS409" s="156"/>
      <c r="BT409" s="154"/>
      <c r="BU409" s="155"/>
      <c r="BV409" s="155"/>
      <c r="BW409" s="155"/>
      <c r="BX409" s="155"/>
      <c r="BY409" s="155"/>
      <c r="BZ409" s="155"/>
      <c r="CA409" s="155"/>
      <c r="CB409" s="155"/>
      <c r="CC409" s="155"/>
      <c r="CD409" s="155"/>
      <c r="CE409" s="155"/>
      <c r="CF409" s="155"/>
      <c r="CG409" s="155"/>
      <c r="CH409" s="155"/>
      <c r="CI409" s="155"/>
      <c r="CJ409" s="155"/>
      <c r="CK409" s="155"/>
      <c r="CL409" s="155"/>
      <c r="CM409" s="156"/>
    </row>
    <row r="410" spans="1:91" x14ac:dyDescent="0.3">
      <c r="A410" s="154" t="str">
        <f>IFERROR(INDEX(Lists!$J$1:$J$24,MATCH('Budget Mapping'!E410,Lists!$I$1:$I$24,0)),"")</f>
        <v/>
      </c>
      <c r="B410" s="155" t="str">
        <f>IFERROR(INDEX(Lists!$K$1:$K$24,MATCH('Budget Mapping'!E410,Lists!$I$1:$I$24,0)),"")</f>
        <v/>
      </c>
      <c r="C410" s="155"/>
      <c r="D410" s="155" t="str">
        <f>IFERROR(VLOOKUP(C410,'COA Mapping'!$A$1:$C$533,2,FALSE),"Unmapped")</f>
        <v>Unmapped</v>
      </c>
      <c r="E410" s="156" t="str">
        <f>IFERROR(VLOOKUP(C410,'COA Mapping'!$A$1:$C$533,3,FALSE),"Unmapped")</f>
        <v>Unmapped</v>
      </c>
      <c r="F410" s="157">
        <f t="shared" si="6"/>
        <v>0</v>
      </c>
      <c r="G410" s="154"/>
      <c r="H410" s="155"/>
      <c r="I410" s="155"/>
      <c r="J410" s="155"/>
      <c r="K410" s="156"/>
      <c r="L410" s="154"/>
      <c r="M410" s="155"/>
      <c r="N410" s="155"/>
      <c r="O410" s="155"/>
      <c r="P410" s="155"/>
      <c r="Q410" s="155"/>
      <c r="R410" s="155"/>
      <c r="S410" s="155"/>
      <c r="T410" s="155"/>
      <c r="U410" s="155"/>
      <c r="V410" s="155"/>
      <c r="W410" s="155"/>
      <c r="X410" s="155"/>
      <c r="Y410" s="155"/>
      <c r="Z410" s="155"/>
      <c r="AA410" s="155"/>
      <c r="AB410" s="155"/>
      <c r="AC410" s="155"/>
      <c r="AD410" s="155"/>
      <c r="AE410" s="156"/>
      <c r="AF410" s="154"/>
      <c r="AG410" s="155"/>
      <c r="AH410" s="155"/>
      <c r="AI410" s="155"/>
      <c r="AJ410" s="155"/>
      <c r="AK410" s="155"/>
      <c r="AL410" s="155"/>
      <c r="AM410" s="155"/>
      <c r="AN410" s="155"/>
      <c r="AO410" s="155"/>
      <c r="AP410" s="155"/>
      <c r="AQ410" s="155"/>
      <c r="AR410" s="155"/>
      <c r="AS410" s="155"/>
      <c r="AT410" s="155"/>
      <c r="AU410" s="155"/>
      <c r="AV410" s="155"/>
      <c r="AW410" s="155"/>
      <c r="AX410" s="155"/>
      <c r="AY410" s="156"/>
      <c r="AZ410" s="154"/>
      <c r="BA410" s="155"/>
      <c r="BB410" s="155"/>
      <c r="BC410" s="155"/>
      <c r="BD410" s="155"/>
      <c r="BE410" s="155"/>
      <c r="BF410" s="155"/>
      <c r="BG410" s="155"/>
      <c r="BH410" s="155"/>
      <c r="BI410" s="155"/>
      <c r="BJ410" s="155"/>
      <c r="BK410" s="155"/>
      <c r="BL410" s="155"/>
      <c r="BM410" s="155"/>
      <c r="BN410" s="155"/>
      <c r="BO410" s="155"/>
      <c r="BP410" s="155"/>
      <c r="BQ410" s="155"/>
      <c r="BR410" s="155"/>
      <c r="BS410" s="156"/>
      <c r="BT410" s="154"/>
      <c r="BU410" s="155"/>
      <c r="BV410" s="155"/>
      <c r="BW410" s="155"/>
      <c r="BX410" s="155"/>
      <c r="BY410" s="155"/>
      <c r="BZ410" s="155"/>
      <c r="CA410" s="155"/>
      <c r="CB410" s="155"/>
      <c r="CC410" s="155"/>
      <c r="CD410" s="155"/>
      <c r="CE410" s="155"/>
      <c r="CF410" s="155"/>
      <c r="CG410" s="155"/>
      <c r="CH410" s="155"/>
      <c r="CI410" s="155"/>
      <c r="CJ410" s="155"/>
      <c r="CK410" s="155"/>
      <c r="CL410" s="155"/>
      <c r="CM410" s="156"/>
    </row>
    <row r="411" spans="1:91" x14ac:dyDescent="0.3">
      <c r="A411" s="154" t="str">
        <f>IFERROR(INDEX(Lists!$J$1:$J$24,MATCH('Budget Mapping'!E411,Lists!$I$1:$I$24,0)),"")</f>
        <v/>
      </c>
      <c r="B411" s="155" t="str">
        <f>IFERROR(INDEX(Lists!$K$1:$K$24,MATCH('Budget Mapping'!E411,Lists!$I$1:$I$24,0)),"")</f>
        <v/>
      </c>
      <c r="C411" s="155"/>
      <c r="D411" s="155" t="str">
        <f>IFERROR(VLOOKUP(C411,'COA Mapping'!$A$1:$C$533,2,FALSE),"Unmapped")</f>
        <v>Unmapped</v>
      </c>
      <c r="E411" s="156" t="str">
        <f>IFERROR(VLOOKUP(C411,'COA Mapping'!$A$1:$C$533,3,FALSE),"Unmapped")</f>
        <v>Unmapped</v>
      </c>
      <c r="F411" s="157">
        <f t="shared" si="6"/>
        <v>0</v>
      </c>
      <c r="G411" s="154"/>
      <c r="H411" s="155"/>
      <c r="I411" s="155"/>
      <c r="J411" s="155"/>
      <c r="K411" s="156"/>
      <c r="L411" s="154"/>
      <c r="M411" s="155"/>
      <c r="N411" s="155"/>
      <c r="O411" s="155"/>
      <c r="P411" s="155"/>
      <c r="Q411" s="155"/>
      <c r="R411" s="155"/>
      <c r="S411" s="155"/>
      <c r="T411" s="155"/>
      <c r="U411" s="155"/>
      <c r="V411" s="155"/>
      <c r="W411" s="155"/>
      <c r="X411" s="155"/>
      <c r="Y411" s="155"/>
      <c r="Z411" s="155"/>
      <c r="AA411" s="155"/>
      <c r="AB411" s="155"/>
      <c r="AC411" s="155"/>
      <c r="AD411" s="155"/>
      <c r="AE411" s="156"/>
      <c r="AF411" s="154"/>
      <c r="AG411" s="155"/>
      <c r="AH411" s="155"/>
      <c r="AI411" s="155"/>
      <c r="AJ411" s="155"/>
      <c r="AK411" s="155"/>
      <c r="AL411" s="155"/>
      <c r="AM411" s="155"/>
      <c r="AN411" s="155"/>
      <c r="AO411" s="155"/>
      <c r="AP411" s="155"/>
      <c r="AQ411" s="155"/>
      <c r="AR411" s="155"/>
      <c r="AS411" s="155"/>
      <c r="AT411" s="155"/>
      <c r="AU411" s="155"/>
      <c r="AV411" s="155"/>
      <c r="AW411" s="155"/>
      <c r="AX411" s="155"/>
      <c r="AY411" s="156"/>
      <c r="AZ411" s="154"/>
      <c r="BA411" s="155"/>
      <c r="BB411" s="155"/>
      <c r="BC411" s="155"/>
      <c r="BD411" s="155"/>
      <c r="BE411" s="155"/>
      <c r="BF411" s="155"/>
      <c r="BG411" s="155"/>
      <c r="BH411" s="155"/>
      <c r="BI411" s="155"/>
      <c r="BJ411" s="155"/>
      <c r="BK411" s="155"/>
      <c r="BL411" s="155"/>
      <c r="BM411" s="155"/>
      <c r="BN411" s="155"/>
      <c r="BO411" s="155"/>
      <c r="BP411" s="155"/>
      <c r="BQ411" s="155"/>
      <c r="BR411" s="155"/>
      <c r="BS411" s="156"/>
      <c r="BT411" s="154"/>
      <c r="BU411" s="155"/>
      <c r="BV411" s="155"/>
      <c r="BW411" s="155"/>
      <c r="BX411" s="155"/>
      <c r="BY411" s="155"/>
      <c r="BZ411" s="155"/>
      <c r="CA411" s="155"/>
      <c r="CB411" s="155"/>
      <c r="CC411" s="155"/>
      <c r="CD411" s="155"/>
      <c r="CE411" s="155"/>
      <c r="CF411" s="155"/>
      <c r="CG411" s="155"/>
      <c r="CH411" s="155"/>
      <c r="CI411" s="155"/>
      <c r="CJ411" s="155"/>
      <c r="CK411" s="155"/>
      <c r="CL411" s="155"/>
      <c r="CM411" s="156"/>
    </row>
    <row r="412" spans="1:91" x14ac:dyDescent="0.3">
      <c r="A412" s="154" t="str">
        <f>IFERROR(INDEX(Lists!$J$1:$J$24,MATCH('Budget Mapping'!E412,Lists!$I$1:$I$24,0)),"")</f>
        <v/>
      </c>
      <c r="B412" s="155" t="str">
        <f>IFERROR(INDEX(Lists!$K$1:$K$24,MATCH('Budget Mapping'!E412,Lists!$I$1:$I$24,0)),"")</f>
        <v/>
      </c>
      <c r="C412" s="155"/>
      <c r="D412" s="155" t="str">
        <f>IFERROR(VLOOKUP(C412,'COA Mapping'!$A$1:$C$533,2,FALSE),"Unmapped")</f>
        <v>Unmapped</v>
      </c>
      <c r="E412" s="156" t="str">
        <f>IFERROR(VLOOKUP(C412,'COA Mapping'!$A$1:$C$533,3,FALSE),"Unmapped")</f>
        <v>Unmapped</v>
      </c>
      <c r="F412" s="157">
        <f t="shared" si="6"/>
        <v>0</v>
      </c>
      <c r="G412" s="154"/>
      <c r="H412" s="155"/>
      <c r="I412" s="155"/>
      <c r="J412" s="155"/>
      <c r="K412" s="156"/>
      <c r="L412" s="154"/>
      <c r="M412" s="155"/>
      <c r="N412" s="155"/>
      <c r="O412" s="155"/>
      <c r="P412" s="155"/>
      <c r="Q412" s="155"/>
      <c r="R412" s="155"/>
      <c r="S412" s="155"/>
      <c r="T412" s="155"/>
      <c r="U412" s="155"/>
      <c r="V412" s="155"/>
      <c r="W412" s="155"/>
      <c r="X412" s="155"/>
      <c r="Y412" s="155"/>
      <c r="Z412" s="155"/>
      <c r="AA412" s="155"/>
      <c r="AB412" s="155"/>
      <c r="AC412" s="155"/>
      <c r="AD412" s="155"/>
      <c r="AE412" s="156"/>
      <c r="AF412" s="154"/>
      <c r="AG412" s="155"/>
      <c r="AH412" s="155"/>
      <c r="AI412" s="155"/>
      <c r="AJ412" s="155"/>
      <c r="AK412" s="155"/>
      <c r="AL412" s="155"/>
      <c r="AM412" s="155"/>
      <c r="AN412" s="155"/>
      <c r="AO412" s="155"/>
      <c r="AP412" s="155"/>
      <c r="AQ412" s="155"/>
      <c r="AR412" s="155"/>
      <c r="AS412" s="155"/>
      <c r="AT412" s="155"/>
      <c r="AU412" s="155"/>
      <c r="AV412" s="155"/>
      <c r="AW412" s="155"/>
      <c r="AX412" s="155"/>
      <c r="AY412" s="156"/>
      <c r="AZ412" s="154"/>
      <c r="BA412" s="155"/>
      <c r="BB412" s="155"/>
      <c r="BC412" s="155"/>
      <c r="BD412" s="155"/>
      <c r="BE412" s="155"/>
      <c r="BF412" s="155"/>
      <c r="BG412" s="155"/>
      <c r="BH412" s="155"/>
      <c r="BI412" s="155"/>
      <c r="BJ412" s="155"/>
      <c r="BK412" s="155"/>
      <c r="BL412" s="155"/>
      <c r="BM412" s="155"/>
      <c r="BN412" s="155"/>
      <c r="BO412" s="155"/>
      <c r="BP412" s="155"/>
      <c r="BQ412" s="155"/>
      <c r="BR412" s="155"/>
      <c r="BS412" s="156"/>
      <c r="BT412" s="154"/>
      <c r="BU412" s="155"/>
      <c r="BV412" s="155"/>
      <c r="BW412" s="155"/>
      <c r="BX412" s="155"/>
      <c r="BY412" s="155"/>
      <c r="BZ412" s="155"/>
      <c r="CA412" s="155"/>
      <c r="CB412" s="155"/>
      <c r="CC412" s="155"/>
      <c r="CD412" s="155"/>
      <c r="CE412" s="155"/>
      <c r="CF412" s="155"/>
      <c r="CG412" s="155"/>
      <c r="CH412" s="155"/>
      <c r="CI412" s="155"/>
      <c r="CJ412" s="155"/>
      <c r="CK412" s="155"/>
      <c r="CL412" s="155"/>
      <c r="CM412" s="156"/>
    </row>
    <row r="413" spans="1:91" x14ac:dyDescent="0.3">
      <c r="A413" s="154" t="str">
        <f>IFERROR(INDEX(Lists!$J$1:$J$24,MATCH('Budget Mapping'!E413,Lists!$I$1:$I$24,0)),"")</f>
        <v/>
      </c>
      <c r="B413" s="155" t="str">
        <f>IFERROR(INDEX(Lists!$K$1:$K$24,MATCH('Budget Mapping'!E413,Lists!$I$1:$I$24,0)),"")</f>
        <v/>
      </c>
      <c r="C413" s="155"/>
      <c r="D413" s="155" t="str">
        <f>IFERROR(VLOOKUP(C413,'COA Mapping'!$A$1:$C$533,2,FALSE),"Unmapped")</f>
        <v>Unmapped</v>
      </c>
      <c r="E413" s="156" t="str">
        <f>IFERROR(VLOOKUP(C413,'COA Mapping'!$A$1:$C$533,3,FALSE),"Unmapped")</f>
        <v>Unmapped</v>
      </c>
      <c r="F413" s="157">
        <f t="shared" si="6"/>
        <v>0</v>
      </c>
      <c r="G413" s="154"/>
      <c r="H413" s="155"/>
      <c r="I413" s="155"/>
      <c r="J413" s="155"/>
      <c r="K413" s="156"/>
      <c r="L413" s="154"/>
      <c r="M413" s="155"/>
      <c r="N413" s="155"/>
      <c r="O413" s="155"/>
      <c r="P413" s="155"/>
      <c r="Q413" s="155"/>
      <c r="R413" s="155"/>
      <c r="S413" s="155"/>
      <c r="T413" s="155"/>
      <c r="U413" s="155"/>
      <c r="V413" s="155"/>
      <c r="W413" s="155"/>
      <c r="X413" s="155"/>
      <c r="Y413" s="155"/>
      <c r="Z413" s="155"/>
      <c r="AA413" s="155"/>
      <c r="AB413" s="155"/>
      <c r="AC413" s="155"/>
      <c r="AD413" s="155"/>
      <c r="AE413" s="156"/>
      <c r="AF413" s="154"/>
      <c r="AG413" s="155"/>
      <c r="AH413" s="155"/>
      <c r="AI413" s="155"/>
      <c r="AJ413" s="155"/>
      <c r="AK413" s="155"/>
      <c r="AL413" s="155"/>
      <c r="AM413" s="155"/>
      <c r="AN413" s="155"/>
      <c r="AO413" s="155"/>
      <c r="AP413" s="155"/>
      <c r="AQ413" s="155"/>
      <c r="AR413" s="155"/>
      <c r="AS413" s="155"/>
      <c r="AT413" s="155"/>
      <c r="AU413" s="155"/>
      <c r="AV413" s="155"/>
      <c r="AW413" s="155"/>
      <c r="AX413" s="155"/>
      <c r="AY413" s="156"/>
      <c r="AZ413" s="154"/>
      <c r="BA413" s="155"/>
      <c r="BB413" s="155"/>
      <c r="BC413" s="155"/>
      <c r="BD413" s="155"/>
      <c r="BE413" s="155"/>
      <c r="BF413" s="155"/>
      <c r="BG413" s="155"/>
      <c r="BH413" s="155"/>
      <c r="BI413" s="155"/>
      <c r="BJ413" s="155"/>
      <c r="BK413" s="155"/>
      <c r="BL413" s="155"/>
      <c r="BM413" s="155"/>
      <c r="BN413" s="155"/>
      <c r="BO413" s="155"/>
      <c r="BP413" s="155"/>
      <c r="BQ413" s="155"/>
      <c r="BR413" s="155"/>
      <c r="BS413" s="156"/>
      <c r="BT413" s="154"/>
      <c r="BU413" s="155"/>
      <c r="BV413" s="155"/>
      <c r="BW413" s="155"/>
      <c r="BX413" s="155"/>
      <c r="BY413" s="155"/>
      <c r="BZ413" s="155"/>
      <c r="CA413" s="155"/>
      <c r="CB413" s="155"/>
      <c r="CC413" s="155"/>
      <c r="CD413" s="155"/>
      <c r="CE413" s="155"/>
      <c r="CF413" s="155"/>
      <c r="CG413" s="155"/>
      <c r="CH413" s="155"/>
      <c r="CI413" s="155"/>
      <c r="CJ413" s="155"/>
      <c r="CK413" s="155"/>
      <c r="CL413" s="155"/>
      <c r="CM413" s="156"/>
    </row>
    <row r="414" spans="1:91" x14ac:dyDescent="0.3">
      <c r="A414" s="154" t="str">
        <f>IFERROR(INDEX(Lists!$J$1:$J$24,MATCH('Budget Mapping'!E414,Lists!$I$1:$I$24,0)),"")</f>
        <v/>
      </c>
      <c r="B414" s="155" t="str">
        <f>IFERROR(INDEX(Lists!$K$1:$K$24,MATCH('Budget Mapping'!E414,Lists!$I$1:$I$24,0)),"")</f>
        <v/>
      </c>
      <c r="C414" s="155"/>
      <c r="D414" s="155" t="str">
        <f>IFERROR(VLOOKUP(C414,'COA Mapping'!$A$1:$C$533,2,FALSE),"Unmapped")</f>
        <v>Unmapped</v>
      </c>
      <c r="E414" s="156" t="str">
        <f>IFERROR(VLOOKUP(C414,'COA Mapping'!$A$1:$C$533,3,FALSE),"Unmapped")</f>
        <v>Unmapped</v>
      </c>
      <c r="F414" s="157">
        <f t="shared" si="6"/>
        <v>0</v>
      </c>
      <c r="G414" s="154"/>
      <c r="H414" s="155"/>
      <c r="I414" s="155"/>
      <c r="J414" s="155"/>
      <c r="K414" s="156"/>
      <c r="L414" s="154"/>
      <c r="M414" s="155"/>
      <c r="N414" s="155"/>
      <c r="O414" s="155"/>
      <c r="P414" s="155"/>
      <c r="Q414" s="155"/>
      <c r="R414" s="155"/>
      <c r="S414" s="155"/>
      <c r="T414" s="155"/>
      <c r="U414" s="155"/>
      <c r="V414" s="155"/>
      <c r="W414" s="155"/>
      <c r="X414" s="155"/>
      <c r="Y414" s="155"/>
      <c r="Z414" s="155"/>
      <c r="AA414" s="155"/>
      <c r="AB414" s="155"/>
      <c r="AC414" s="155"/>
      <c r="AD414" s="155"/>
      <c r="AE414" s="156"/>
      <c r="AF414" s="154"/>
      <c r="AG414" s="155"/>
      <c r="AH414" s="155"/>
      <c r="AI414" s="155"/>
      <c r="AJ414" s="155"/>
      <c r="AK414" s="155"/>
      <c r="AL414" s="155"/>
      <c r="AM414" s="155"/>
      <c r="AN414" s="155"/>
      <c r="AO414" s="155"/>
      <c r="AP414" s="155"/>
      <c r="AQ414" s="155"/>
      <c r="AR414" s="155"/>
      <c r="AS414" s="155"/>
      <c r="AT414" s="155"/>
      <c r="AU414" s="155"/>
      <c r="AV414" s="155"/>
      <c r="AW414" s="155"/>
      <c r="AX414" s="155"/>
      <c r="AY414" s="156"/>
      <c r="AZ414" s="154"/>
      <c r="BA414" s="155"/>
      <c r="BB414" s="155"/>
      <c r="BC414" s="155"/>
      <c r="BD414" s="155"/>
      <c r="BE414" s="155"/>
      <c r="BF414" s="155"/>
      <c r="BG414" s="155"/>
      <c r="BH414" s="155"/>
      <c r="BI414" s="155"/>
      <c r="BJ414" s="155"/>
      <c r="BK414" s="155"/>
      <c r="BL414" s="155"/>
      <c r="BM414" s="155"/>
      <c r="BN414" s="155"/>
      <c r="BO414" s="155"/>
      <c r="BP414" s="155"/>
      <c r="BQ414" s="155"/>
      <c r="BR414" s="155"/>
      <c r="BS414" s="156"/>
      <c r="BT414" s="154"/>
      <c r="BU414" s="155"/>
      <c r="BV414" s="155"/>
      <c r="BW414" s="155"/>
      <c r="BX414" s="155"/>
      <c r="BY414" s="155"/>
      <c r="BZ414" s="155"/>
      <c r="CA414" s="155"/>
      <c r="CB414" s="155"/>
      <c r="CC414" s="155"/>
      <c r="CD414" s="155"/>
      <c r="CE414" s="155"/>
      <c r="CF414" s="155"/>
      <c r="CG414" s="155"/>
      <c r="CH414" s="155"/>
      <c r="CI414" s="155"/>
      <c r="CJ414" s="155"/>
      <c r="CK414" s="155"/>
      <c r="CL414" s="155"/>
      <c r="CM414" s="156"/>
    </row>
    <row r="415" spans="1:91" x14ac:dyDescent="0.3">
      <c r="A415" s="154" t="str">
        <f>IFERROR(INDEX(Lists!$J$1:$J$24,MATCH('Budget Mapping'!E415,Lists!$I$1:$I$24,0)),"")</f>
        <v/>
      </c>
      <c r="B415" s="155" t="str">
        <f>IFERROR(INDEX(Lists!$K$1:$K$24,MATCH('Budget Mapping'!E415,Lists!$I$1:$I$24,0)),"")</f>
        <v/>
      </c>
      <c r="C415" s="155"/>
      <c r="D415" s="155" t="str">
        <f>IFERROR(VLOOKUP(C415,'COA Mapping'!$A$1:$C$533,2,FALSE),"Unmapped")</f>
        <v>Unmapped</v>
      </c>
      <c r="E415" s="156" t="str">
        <f>IFERROR(VLOOKUP(C415,'COA Mapping'!$A$1:$C$533,3,FALSE),"Unmapped")</f>
        <v>Unmapped</v>
      </c>
      <c r="F415" s="157">
        <f t="shared" si="6"/>
        <v>0</v>
      </c>
      <c r="G415" s="154"/>
      <c r="H415" s="155"/>
      <c r="I415" s="155"/>
      <c r="J415" s="155"/>
      <c r="K415" s="156"/>
      <c r="L415" s="154"/>
      <c r="M415" s="155"/>
      <c r="N415" s="155"/>
      <c r="O415" s="155"/>
      <c r="P415" s="155"/>
      <c r="Q415" s="155"/>
      <c r="R415" s="155"/>
      <c r="S415" s="155"/>
      <c r="T415" s="155"/>
      <c r="U415" s="155"/>
      <c r="V415" s="155"/>
      <c r="W415" s="155"/>
      <c r="X415" s="155"/>
      <c r="Y415" s="155"/>
      <c r="Z415" s="155"/>
      <c r="AA415" s="155"/>
      <c r="AB415" s="155"/>
      <c r="AC415" s="155"/>
      <c r="AD415" s="155"/>
      <c r="AE415" s="156"/>
      <c r="AF415" s="154"/>
      <c r="AG415" s="155"/>
      <c r="AH415" s="155"/>
      <c r="AI415" s="155"/>
      <c r="AJ415" s="155"/>
      <c r="AK415" s="155"/>
      <c r="AL415" s="155"/>
      <c r="AM415" s="155"/>
      <c r="AN415" s="155"/>
      <c r="AO415" s="155"/>
      <c r="AP415" s="155"/>
      <c r="AQ415" s="155"/>
      <c r="AR415" s="155"/>
      <c r="AS415" s="155"/>
      <c r="AT415" s="155"/>
      <c r="AU415" s="155"/>
      <c r="AV415" s="155"/>
      <c r="AW415" s="155"/>
      <c r="AX415" s="155"/>
      <c r="AY415" s="156"/>
      <c r="AZ415" s="154"/>
      <c r="BA415" s="155"/>
      <c r="BB415" s="155"/>
      <c r="BC415" s="155"/>
      <c r="BD415" s="155"/>
      <c r="BE415" s="155"/>
      <c r="BF415" s="155"/>
      <c r="BG415" s="155"/>
      <c r="BH415" s="155"/>
      <c r="BI415" s="155"/>
      <c r="BJ415" s="155"/>
      <c r="BK415" s="155"/>
      <c r="BL415" s="155"/>
      <c r="BM415" s="155"/>
      <c r="BN415" s="155"/>
      <c r="BO415" s="155"/>
      <c r="BP415" s="155"/>
      <c r="BQ415" s="155"/>
      <c r="BR415" s="155"/>
      <c r="BS415" s="156"/>
      <c r="BT415" s="154"/>
      <c r="BU415" s="155"/>
      <c r="BV415" s="155"/>
      <c r="BW415" s="155"/>
      <c r="BX415" s="155"/>
      <c r="BY415" s="155"/>
      <c r="BZ415" s="155"/>
      <c r="CA415" s="155"/>
      <c r="CB415" s="155"/>
      <c r="CC415" s="155"/>
      <c r="CD415" s="155"/>
      <c r="CE415" s="155"/>
      <c r="CF415" s="155"/>
      <c r="CG415" s="155"/>
      <c r="CH415" s="155"/>
      <c r="CI415" s="155"/>
      <c r="CJ415" s="155"/>
      <c r="CK415" s="155"/>
      <c r="CL415" s="155"/>
      <c r="CM415" s="156"/>
    </row>
    <row r="416" spans="1:91" x14ac:dyDescent="0.3">
      <c r="A416" s="154" t="str">
        <f>IFERROR(INDEX(Lists!$J$1:$J$24,MATCH('Budget Mapping'!E416,Lists!$I$1:$I$24,0)),"")</f>
        <v/>
      </c>
      <c r="B416" s="155" t="str">
        <f>IFERROR(INDEX(Lists!$K$1:$K$24,MATCH('Budget Mapping'!E416,Lists!$I$1:$I$24,0)),"")</f>
        <v/>
      </c>
      <c r="C416" s="155"/>
      <c r="D416" s="155" t="str">
        <f>IFERROR(VLOOKUP(C416,'COA Mapping'!$A$1:$C$533,2,FALSE),"Unmapped")</f>
        <v>Unmapped</v>
      </c>
      <c r="E416" s="156" t="str">
        <f>IFERROR(VLOOKUP(C416,'COA Mapping'!$A$1:$C$533,3,FALSE),"Unmapped")</f>
        <v>Unmapped</v>
      </c>
      <c r="F416" s="157">
        <f t="shared" si="6"/>
        <v>0</v>
      </c>
      <c r="G416" s="154"/>
      <c r="H416" s="155"/>
      <c r="I416" s="155"/>
      <c r="J416" s="155"/>
      <c r="K416" s="156"/>
      <c r="L416" s="154"/>
      <c r="M416" s="155"/>
      <c r="N416" s="155"/>
      <c r="O416" s="155"/>
      <c r="P416" s="155"/>
      <c r="Q416" s="155"/>
      <c r="R416" s="155"/>
      <c r="S416" s="155"/>
      <c r="T416" s="155"/>
      <c r="U416" s="155"/>
      <c r="V416" s="155"/>
      <c r="W416" s="155"/>
      <c r="X416" s="155"/>
      <c r="Y416" s="155"/>
      <c r="Z416" s="155"/>
      <c r="AA416" s="155"/>
      <c r="AB416" s="155"/>
      <c r="AC416" s="155"/>
      <c r="AD416" s="155"/>
      <c r="AE416" s="156"/>
      <c r="AF416" s="154"/>
      <c r="AG416" s="155"/>
      <c r="AH416" s="155"/>
      <c r="AI416" s="155"/>
      <c r="AJ416" s="155"/>
      <c r="AK416" s="155"/>
      <c r="AL416" s="155"/>
      <c r="AM416" s="155"/>
      <c r="AN416" s="155"/>
      <c r="AO416" s="155"/>
      <c r="AP416" s="155"/>
      <c r="AQ416" s="155"/>
      <c r="AR416" s="155"/>
      <c r="AS416" s="155"/>
      <c r="AT416" s="155"/>
      <c r="AU416" s="155"/>
      <c r="AV416" s="155"/>
      <c r="AW416" s="155"/>
      <c r="AX416" s="155"/>
      <c r="AY416" s="156"/>
      <c r="AZ416" s="154"/>
      <c r="BA416" s="155"/>
      <c r="BB416" s="155"/>
      <c r="BC416" s="155"/>
      <c r="BD416" s="155"/>
      <c r="BE416" s="155"/>
      <c r="BF416" s="155"/>
      <c r="BG416" s="155"/>
      <c r="BH416" s="155"/>
      <c r="BI416" s="155"/>
      <c r="BJ416" s="155"/>
      <c r="BK416" s="155"/>
      <c r="BL416" s="155"/>
      <c r="BM416" s="155"/>
      <c r="BN416" s="155"/>
      <c r="BO416" s="155"/>
      <c r="BP416" s="155"/>
      <c r="BQ416" s="155"/>
      <c r="BR416" s="155"/>
      <c r="BS416" s="156"/>
      <c r="BT416" s="154"/>
      <c r="BU416" s="155"/>
      <c r="BV416" s="155"/>
      <c r="BW416" s="155"/>
      <c r="BX416" s="155"/>
      <c r="BY416" s="155"/>
      <c r="BZ416" s="155"/>
      <c r="CA416" s="155"/>
      <c r="CB416" s="155"/>
      <c r="CC416" s="155"/>
      <c r="CD416" s="155"/>
      <c r="CE416" s="155"/>
      <c r="CF416" s="155"/>
      <c r="CG416" s="155"/>
      <c r="CH416" s="155"/>
      <c r="CI416" s="155"/>
      <c r="CJ416" s="155"/>
      <c r="CK416" s="155"/>
      <c r="CL416" s="155"/>
      <c r="CM416" s="156"/>
    </row>
    <row r="417" spans="1:91" x14ac:dyDescent="0.3">
      <c r="A417" s="154" t="str">
        <f>IFERROR(INDEX(Lists!$J$1:$J$24,MATCH('Budget Mapping'!E417,Lists!$I$1:$I$24,0)),"")</f>
        <v/>
      </c>
      <c r="B417" s="155" t="str">
        <f>IFERROR(INDEX(Lists!$K$1:$K$24,MATCH('Budget Mapping'!E417,Lists!$I$1:$I$24,0)),"")</f>
        <v/>
      </c>
      <c r="C417" s="155"/>
      <c r="D417" s="155" t="str">
        <f>IFERROR(VLOOKUP(C417,'COA Mapping'!$A$1:$C$533,2,FALSE),"Unmapped")</f>
        <v>Unmapped</v>
      </c>
      <c r="E417" s="156" t="str">
        <f>IFERROR(VLOOKUP(C417,'COA Mapping'!$A$1:$C$533,3,FALSE),"Unmapped")</f>
        <v>Unmapped</v>
      </c>
      <c r="F417" s="157">
        <f t="shared" si="6"/>
        <v>0</v>
      </c>
      <c r="G417" s="154"/>
      <c r="H417" s="155"/>
      <c r="I417" s="155"/>
      <c r="J417" s="155"/>
      <c r="K417" s="156"/>
      <c r="L417" s="154"/>
      <c r="M417" s="155"/>
      <c r="N417" s="155"/>
      <c r="O417" s="155"/>
      <c r="P417" s="155"/>
      <c r="Q417" s="155"/>
      <c r="R417" s="155"/>
      <c r="S417" s="155"/>
      <c r="T417" s="155"/>
      <c r="U417" s="155"/>
      <c r="V417" s="155"/>
      <c r="W417" s="155"/>
      <c r="X417" s="155"/>
      <c r="Y417" s="155"/>
      <c r="Z417" s="155"/>
      <c r="AA417" s="155"/>
      <c r="AB417" s="155"/>
      <c r="AC417" s="155"/>
      <c r="AD417" s="155"/>
      <c r="AE417" s="156"/>
      <c r="AF417" s="154"/>
      <c r="AG417" s="155"/>
      <c r="AH417" s="155"/>
      <c r="AI417" s="155"/>
      <c r="AJ417" s="155"/>
      <c r="AK417" s="155"/>
      <c r="AL417" s="155"/>
      <c r="AM417" s="155"/>
      <c r="AN417" s="155"/>
      <c r="AO417" s="155"/>
      <c r="AP417" s="155"/>
      <c r="AQ417" s="155"/>
      <c r="AR417" s="155"/>
      <c r="AS417" s="155"/>
      <c r="AT417" s="155"/>
      <c r="AU417" s="155"/>
      <c r="AV417" s="155"/>
      <c r="AW417" s="155"/>
      <c r="AX417" s="155"/>
      <c r="AY417" s="156"/>
      <c r="AZ417" s="154"/>
      <c r="BA417" s="155"/>
      <c r="BB417" s="155"/>
      <c r="BC417" s="155"/>
      <c r="BD417" s="155"/>
      <c r="BE417" s="155"/>
      <c r="BF417" s="155"/>
      <c r="BG417" s="155"/>
      <c r="BH417" s="155"/>
      <c r="BI417" s="155"/>
      <c r="BJ417" s="155"/>
      <c r="BK417" s="155"/>
      <c r="BL417" s="155"/>
      <c r="BM417" s="155"/>
      <c r="BN417" s="155"/>
      <c r="BO417" s="155"/>
      <c r="BP417" s="155"/>
      <c r="BQ417" s="155"/>
      <c r="BR417" s="155"/>
      <c r="BS417" s="156"/>
      <c r="BT417" s="154"/>
      <c r="BU417" s="155"/>
      <c r="BV417" s="155"/>
      <c r="BW417" s="155"/>
      <c r="BX417" s="155"/>
      <c r="BY417" s="155"/>
      <c r="BZ417" s="155"/>
      <c r="CA417" s="155"/>
      <c r="CB417" s="155"/>
      <c r="CC417" s="155"/>
      <c r="CD417" s="155"/>
      <c r="CE417" s="155"/>
      <c r="CF417" s="155"/>
      <c r="CG417" s="155"/>
      <c r="CH417" s="155"/>
      <c r="CI417" s="155"/>
      <c r="CJ417" s="155"/>
      <c r="CK417" s="155"/>
      <c r="CL417" s="155"/>
      <c r="CM417" s="156"/>
    </row>
    <row r="418" spans="1:91" x14ac:dyDescent="0.3">
      <c r="A418" s="154" t="str">
        <f>IFERROR(INDEX(Lists!$J$1:$J$24,MATCH('Budget Mapping'!E418,Lists!$I$1:$I$24,0)),"")</f>
        <v/>
      </c>
      <c r="B418" s="155" t="str">
        <f>IFERROR(INDEX(Lists!$K$1:$K$24,MATCH('Budget Mapping'!E418,Lists!$I$1:$I$24,0)),"")</f>
        <v/>
      </c>
      <c r="C418" s="155"/>
      <c r="D418" s="155" t="str">
        <f>IFERROR(VLOOKUP(C418,'COA Mapping'!$A$1:$C$533,2,FALSE),"Unmapped")</f>
        <v>Unmapped</v>
      </c>
      <c r="E418" s="156" t="str">
        <f>IFERROR(VLOOKUP(C418,'COA Mapping'!$A$1:$C$533,3,FALSE),"Unmapped")</f>
        <v>Unmapped</v>
      </c>
      <c r="F418" s="157">
        <f t="shared" si="6"/>
        <v>0</v>
      </c>
      <c r="G418" s="154"/>
      <c r="H418" s="155"/>
      <c r="I418" s="155"/>
      <c r="J418" s="155"/>
      <c r="K418" s="156"/>
      <c r="L418" s="154"/>
      <c r="M418" s="155"/>
      <c r="N418" s="155"/>
      <c r="O418" s="155"/>
      <c r="P418" s="155"/>
      <c r="Q418" s="155"/>
      <c r="R418" s="155"/>
      <c r="S418" s="155"/>
      <c r="T418" s="155"/>
      <c r="U418" s="155"/>
      <c r="V418" s="155"/>
      <c r="W418" s="155"/>
      <c r="X418" s="155"/>
      <c r="Y418" s="155"/>
      <c r="Z418" s="155"/>
      <c r="AA418" s="155"/>
      <c r="AB418" s="155"/>
      <c r="AC418" s="155"/>
      <c r="AD418" s="155"/>
      <c r="AE418" s="156"/>
      <c r="AF418" s="154"/>
      <c r="AG418" s="155"/>
      <c r="AH418" s="155"/>
      <c r="AI418" s="155"/>
      <c r="AJ418" s="155"/>
      <c r="AK418" s="155"/>
      <c r="AL418" s="155"/>
      <c r="AM418" s="155"/>
      <c r="AN418" s="155"/>
      <c r="AO418" s="155"/>
      <c r="AP418" s="155"/>
      <c r="AQ418" s="155"/>
      <c r="AR418" s="155"/>
      <c r="AS418" s="155"/>
      <c r="AT418" s="155"/>
      <c r="AU418" s="155"/>
      <c r="AV418" s="155"/>
      <c r="AW418" s="155"/>
      <c r="AX418" s="155"/>
      <c r="AY418" s="156"/>
      <c r="AZ418" s="154"/>
      <c r="BA418" s="155"/>
      <c r="BB418" s="155"/>
      <c r="BC418" s="155"/>
      <c r="BD418" s="155"/>
      <c r="BE418" s="155"/>
      <c r="BF418" s="155"/>
      <c r="BG418" s="155"/>
      <c r="BH418" s="155"/>
      <c r="BI418" s="155"/>
      <c r="BJ418" s="155"/>
      <c r="BK418" s="155"/>
      <c r="BL418" s="155"/>
      <c r="BM418" s="155"/>
      <c r="BN418" s="155"/>
      <c r="BO418" s="155"/>
      <c r="BP418" s="155"/>
      <c r="BQ418" s="155"/>
      <c r="BR418" s="155"/>
      <c r="BS418" s="156"/>
      <c r="BT418" s="154"/>
      <c r="BU418" s="155"/>
      <c r="BV418" s="155"/>
      <c r="BW418" s="155"/>
      <c r="BX418" s="155"/>
      <c r="BY418" s="155"/>
      <c r="BZ418" s="155"/>
      <c r="CA418" s="155"/>
      <c r="CB418" s="155"/>
      <c r="CC418" s="155"/>
      <c r="CD418" s="155"/>
      <c r="CE418" s="155"/>
      <c r="CF418" s="155"/>
      <c r="CG418" s="155"/>
      <c r="CH418" s="155"/>
      <c r="CI418" s="155"/>
      <c r="CJ418" s="155"/>
      <c r="CK418" s="155"/>
      <c r="CL418" s="155"/>
      <c r="CM418" s="156"/>
    </row>
    <row r="419" spans="1:91" x14ac:dyDescent="0.3">
      <c r="A419" s="154" t="str">
        <f>IFERROR(INDEX(Lists!$J$1:$J$24,MATCH('Budget Mapping'!E419,Lists!$I$1:$I$24,0)),"")</f>
        <v/>
      </c>
      <c r="B419" s="155" t="str">
        <f>IFERROR(INDEX(Lists!$K$1:$K$24,MATCH('Budget Mapping'!E419,Lists!$I$1:$I$24,0)),"")</f>
        <v/>
      </c>
      <c r="C419" s="155"/>
      <c r="D419" s="155" t="str">
        <f>IFERROR(VLOOKUP(C419,'COA Mapping'!$A$1:$C$533,2,FALSE),"Unmapped")</f>
        <v>Unmapped</v>
      </c>
      <c r="E419" s="156" t="str">
        <f>IFERROR(VLOOKUP(C419,'COA Mapping'!$A$1:$C$533,3,FALSE),"Unmapped")</f>
        <v>Unmapped</v>
      </c>
      <c r="F419" s="157">
        <f t="shared" si="6"/>
        <v>0</v>
      </c>
      <c r="G419" s="154"/>
      <c r="H419" s="155"/>
      <c r="I419" s="155"/>
      <c r="J419" s="155"/>
      <c r="K419" s="156"/>
      <c r="L419" s="154"/>
      <c r="M419" s="155"/>
      <c r="N419" s="155"/>
      <c r="O419" s="155"/>
      <c r="P419" s="155"/>
      <c r="Q419" s="155"/>
      <c r="R419" s="155"/>
      <c r="S419" s="155"/>
      <c r="T419" s="155"/>
      <c r="U419" s="155"/>
      <c r="V419" s="155"/>
      <c r="W419" s="155"/>
      <c r="X419" s="155"/>
      <c r="Y419" s="155"/>
      <c r="Z419" s="155"/>
      <c r="AA419" s="155"/>
      <c r="AB419" s="155"/>
      <c r="AC419" s="155"/>
      <c r="AD419" s="155"/>
      <c r="AE419" s="156"/>
      <c r="AF419" s="154"/>
      <c r="AG419" s="155"/>
      <c r="AH419" s="155"/>
      <c r="AI419" s="155"/>
      <c r="AJ419" s="155"/>
      <c r="AK419" s="155"/>
      <c r="AL419" s="155"/>
      <c r="AM419" s="155"/>
      <c r="AN419" s="155"/>
      <c r="AO419" s="155"/>
      <c r="AP419" s="155"/>
      <c r="AQ419" s="155"/>
      <c r="AR419" s="155"/>
      <c r="AS419" s="155"/>
      <c r="AT419" s="155"/>
      <c r="AU419" s="155"/>
      <c r="AV419" s="155"/>
      <c r="AW419" s="155"/>
      <c r="AX419" s="155"/>
      <c r="AY419" s="156"/>
      <c r="AZ419" s="154"/>
      <c r="BA419" s="155"/>
      <c r="BB419" s="155"/>
      <c r="BC419" s="155"/>
      <c r="BD419" s="155"/>
      <c r="BE419" s="155"/>
      <c r="BF419" s="155"/>
      <c r="BG419" s="155"/>
      <c r="BH419" s="155"/>
      <c r="BI419" s="155"/>
      <c r="BJ419" s="155"/>
      <c r="BK419" s="155"/>
      <c r="BL419" s="155"/>
      <c r="BM419" s="155"/>
      <c r="BN419" s="155"/>
      <c r="BO419" s="155"/>
      <c r="BP419" s="155"/>
      <c r="BQ419" s="155"/>
      <c r="BR419" s="155"/>
      <c r="BS419" s="156"/>
      <c r="BT419" s="154"/>
      <c r="BU419" s="155"/>
      <c r="BV419" s="155"/>
      <c r="BW419" s="155"/>
      <c r="BX419" s="155"/>
      <c r="BY419" s="155"/>
      <c r="BZ419" s="155"/>
      <c r="CA419" s="155"/>
      <c r="CB419" s="155"/>
      <c r="CC419" s="155"/>
      <c r="CD419" s="155"/>
      <c r="CE419" s="155"/>
      <c r="CF419" s="155"/>
      <c r="CG419" s="155"/>
      <c r="CH419" s="155"/>
      <c r="CI419" s="155"/>
      <c r="CJ419" s="155"/>
      <c r="CK419" s="155"/>
      <c r="CL419" s="155"/>
      <c r="CM419" s="156"/>
    </row>
    <row r="420" spans="1:91" x14ac:dyDescent="0.3">
      <c r="A420" s="154" t="str">
        <f>IFERROR(INDEX(Lists!$J$1:$J$24,MATCH('Budget Mapping'!E420,Lists!$I$1:$I$24,0)),"")</f>
        <v/>
      </c>
      <c r="B420" s="155" t="str">
        <f>IFERROR(INDEX(Lists!$K$1:$K$24,MATCH('Budget Mapping'!E420,Lists!$I$1:$I$24,0)),"")</f>
        <v/>
      </c>
      <c r="C420" s="155"/>
      <c r="D420" s="155" t="str">
        <f>IFERROR(VLOOKUP(C420,'COA Mapping'!$A$1:$C$533,2,FALSE),"Unmapped")</f>
        <v>Unmapped</v>
      </c>
      <c r="E420" s="156" t="str">
        <f>IFERROR(VLOOKUP(C420,'COA Mapping'!$A$1:$C$533,3,FALSE),"Unmapped")</f>
        <v>Unmapped</v>
      </c>
      <c r="F420" s="157">
        <f t="shared" si="6"/>
        <v>0</v>
      </c>
      <c r="G420" s="154"/>
      <c r="H420" s="155"/>
      <c r="I420" s="155"/>
      <c r="J420" s="155"/>
      <c r="K420" s="156"/>
      <c r="L420" s="154"/>
      <c r="M420" s="155"/>
      <c r="N420" s="155"/>
      <c r="O420" s="155"/>
      <c r="P420" s="155"/>
      <c r="Q420" s="155"/>
      <c r="R420" s="155"/>
      <c r="S420" s="155"/>
      <c r="T420" s="155"/>
      <c r="U420" s="155"/>
      <c r="V420" s="155"/>
      <c r="W420" s="155"/>
      <c r="X420" s="155"/>
      <c r="Y420" s="155"/>
      <c r="Z420" s="155"/>
      <c r="AA420" s="155"/>
      <c r="AB420" s="155"/>
      <c r="AC420" s="155"/>
      <c r="AD420" s="155"/>
      <c r="AE420" s="156"/>
      <c r="AF420" s="154"/>
      <c r="AG420" s="155"/>
      <c r="AH420" s="155"/>
      <c r="AI420" s="155"/>
      <c r="AJ420" s="155"/>
      <c r="AK420" s="155"/>
      <c r="AL420" s="155"/>
      <c r="AM420" s="155"/>
      <c r="AN420" s="155"/>
      <c r="AO420" s="155"/>
      <c r="AP420" s="155"/>
      <c r="AQ420" s="155"/>
      <c r="AR420" s="155"/>
      <c r="AS420" s="155"/>
      <c r="AT420" s="155"/>
      <c r="AU420" s="155"/>
      <c r="AV420" s="155"/>
      <c r="AW420" s="155"/>
      <c r="AX420" s="155"/>
      <c r="AY420" s="156"/>
      <c r="AZ420" s="154"/>
      <c r="BA420" s="155"/>
      <c r="BB420" s="155"/>
      <c r="BC420" s="155"/>
      <c r="BD420" s="155"/>
      <c r="BE420" s="155"/>
      <c r="BF420" s="155"/>
      <c r="BG420" s="155"/>
      <c r="BH420" s="155"/>
      <c r="BI420" s="155"/>
      <c r="BJ420" s="155"/>
      <c r="BK420" s="155"/>
      <c r="BL420" s="155"/>
      <c r="BM420" s="155"/>
      <c r="BN420" s="155"/>
      <c r="BO420" s="155"/>
      <c r="BP420" s="155"/>
      <c r="BQ420" s="155"/>
      <c r="BR420" s="155"/>
      <c r="BS420" s="156"/>
      <c r="BT420" s="154"/>
      <c r="BU420" s="155"/>
      <c r="BV420" s="155"/>
      <c r="BW420" s="155"/>
      <c r="BX420" s="155"/>
      <c r="BY420" s="155"/>
      <c r="BZ420" s="155"/>
      <c r="CA420" s="155"/>
      <c r="CB420" s="155"/>
      <c r="CC420" s="155"/>
      <c r="CD420" s="155"/>
      <c r="CE420" s="155"/>
      <c r="CF420" s="155"/>
      <c r="CG420" s="155"/>
      <c r="CH420" s="155"/>
      <c r="CI420" s="155"/>
      <c r="CJ420" s="155"/>
      <c r="CK420" s="155"/>
      <c r="CL420" s="155"/>
      <c r="CM420" s="156"/>
    </row>
    <row r="421" spans="1:91" x14ac:dyDescent="0.3">
      <c r="A421" s="154" t="str">
        <f>IFERROR(INDEX(Lists!$J$1:$J$24,MATCH('Budget Mapping'!E421,Lists!$I$1:$I$24,0)),"")</f>
        <v/>
      </c>
      <c r="B421" s="155" t="str">
        <f>IFERROR(INDEX(Lists!$K$1:$K$24,MATCH('Budget Mapping'!E421,Lists!$I$1:$I$24,0)),"")</f>
        <v/>
      </c>
      <c r="C421" s="155"/>
      <c r="D421" s="155" t="str">
        <f>IFERROR(VLOOKUP(C421,'COA Mapping'!$A$1:$C$533,2,FALSE),"Unmapped")</f>
        <v>Unmapped</v>
      </c>
      <c r="E421" s="156" t="str">
        <f>IFERROR(VLOOKUP(C421,'COA Mapping'!$A$1:$C$533,3,FALSE),"Unmapped")</f>
        <v>Unmapped</v>
      </c>
      <c r="F421" s="157">
        <f t="shared" si="6"/>
        <v>0</v>
      </c>
      <c r="G421" s="154"/>
      <c r="H421" s="155"/>
      <c r="I421" s="155"/>
      <c r="J421" s="155"/>
      <c r="K421" s="156"/>
      <c r="L421" s="154"/>
      <c r="M421" s="155"/>
      <c r="N421" s="155"/>
      <c r="O421" s="155"/>
      <c r="P421" s="155"/>
      <c r="Q421" s="155"/>
      <c r="R421" s="155"/>
      <c r="S421" s="155"/>
      <c r="T421" s="155"/>
      <c r="U421" s="155"/>
      <c r="V421" s="155"/>
      <c r="W421" s="155"/>
      <c r="X421" s="155"/>
      <c r="Y421" s="155"/>
      <c r="Z421" s="155"/>
      <c r="AA421" s="155"/>
      <c r="AB421" s="155"/>
      <c r="AC421" s="155"/>
      <c r="AD421" s="155"/>
      <c r="AE421" s="156"/>
      <c r="AF421" s="154"/>
      <c r="AG421" s="155"/>
      <c r="AH421" s="155"/>
      <c r="AI421" s="155"/>
      <c r="AJ421" s="155"/>
      <c r="AK421" s="155"/>
      <c r="AL421" s="155"/>
      <c r="AM421" s="155"/>
      <c r="AN421" s="155"/>
      <c r="AO421" s="155"/>
      <c r="AP421" s="155"/>
      <c r="AQ421" s="155"/>
      <c r="AR421" s="155"/>
      <c r="AS421" s="155"/>
      <c r="AT421" s="155"/>
      <c r="AU421" s="155"/>
      <c r="AV421" s="155"/>
      <c r="AW421" s="155"/>
      <c r="AX421" s="155"/>
      <c r="AY421" s="156"/>
      <c r="AZ421" s="154"/>
      <c r="BA421" s="155"/>
      <c r="BB421" s="155"/>
      <c r="BC421" s="155"/>
      <c r="BD421" s="155"/>
      <c r="BE421" s="155"/>
      <c r="BF421" s="155"/>
      <c r="BG421" s="155"/>
      <c r="BH421" s="155"/>
      <c r="BI421" s="155"/>
      <c r="BJ421" s="155"/>
      <c r="BK421" s="155"/>
      <c r="BL421" s="155"/>
      <c r="BM421" s="155"/>
      <c r="BN421" s="155"/>
      <c r="BO421" s="155"/>
      <c r="BP421" s="155"/>
      <c r="BQ421" s="155"/>
      <c r="BR421" s="155"/>
      <c r="BS421" s="156"/>
      <c r="BT421" s="154"/>
      <c r="BU421" s="155"/>
      <c r="BV421" s="155"/>
      <c r="BW421" s="155"/>
      <c r="BX421" s="155"/>
      <c r="BY421" s="155"/>
      <c r="BZ421" s="155"/>
      <c r="CA421" s="155"/>
      <c r="CB421" s="155"/>
      <c r="CC421" s="155"/>
      <c r="CD421" s="155"/>
      <c r="CE421" s="155"/>
      <c r="CF421" s="155"/>
      <c r="CG421" s="155"/>
      <c r="CH421" s="155"/>
      <c r="CI421" s="155"/>
      <c r="CJ421" s="155"/>
      <c r="CK421" s="155"/>
      <c r="CL421" s="155"/>
      <c r="CM421" s="156"/>
    </row>
    <row r="422" spans="1:91" x14ac:dyDescent="0.3">
      <c r="A422" s="154" t="str">
        <f>IFERROR(INDEX(Lists!$J$1:$J$24,MATCH('Budget Mapping'!E422,Lists!$I$1:$I$24,0)),"")</f>
        <v/>
      </c>
      <c r="B422" s="155" t="str">
        <f>IFERROR(INDEX(Lists!$K$1:$K$24,MATCH('Budget Mapping'!E422,Lists!$I$1:$I$24,0)),"")</f>
        <v/>
      </c>
      <c r="C422" s="155"/>
      <c r="D422" s="155" t="str">
        <f>IFERROR(VLOOKUP(C422,'COA Mapping'!$A$1:$C$533,2,FALSE),"Unmapped")</f>
        <v>Unmapped</v>
      </c>
      <c r="E422" s="156" t="str">
        <f>IFERROR(VLOOKUP(C422,'COA Mapping'!$A$1:$C$533,3,FALSE),"Unmapped")</f>
        <v>Unmapped</v>
      </c>
      <c r="F422" s="157">
        <f t="shared" si="6"/>
        <v>0</v>
      </c>
      <c r="G422" s="154"/>
      <c r="H422" s="155"/>
      <c r="I422" s="155"/>
      <c r="J422" s="155"/>
      <c r="K422" s="156"/>
      <c r="L422" s="154"/>
      <c r="M422" s="155"/>
      <c r="N422" s="155"/>
      <c r="O422" s="155"/>
      <c r="P422" s="155"/>
      <c r="Q422" s="155"/>
      <c r="R422" s="155"/>
      <c r="S422" s="155"/>
      <c r="T422" s="155"/>
      <c r="U422" s="155"/>
      <c r="V422" s="155"/>
      <c r="W422" s="155"/>
      <c r="X422" s="155"/>
      <c r="Y422" s="155"/>
      <c r="Z422" s="155"/>
      <c r="AA422" s="155"/>
      <c r="AB422" s="155"/>
      <c r="AC422" s="155"/>
      <c r="AD422" s="155"/>
      <c r="AE422" s="156"/>
      <c r="AF422" s="154"/>
      <c r="AG422" s="155"/>
      <c r="AH422" s="155"/>
      <c r="AI422" s="155"/>
      <c r="AJ422" s="155"/>
      <c r="AK422" s="155"/>
      <c r="AL422" s="155"/>
      <c r="AM422" s="155"/>
      <c r="AN422" s="155"/>
      <c r="AO422" s="155"/>
      <c r="AP422" s="155"/>
      <c r="AQ422" s="155"/>
      <c r="AR422" s="155"/>
      <c r="AS422" s="155"/>
      <c r="AT422" s="155"/>
      <c r="AU422" s="155"/>
      <c r="AV422" s="155"/>
      <c r="AW422" s="155"/>
      <c r="AX422" s="155"/>
      <c r="AY422" s="156"/>
      <c r="AZ422" s="154"/>
      <c r="BA422" s="155"/>
      <c r="BB422" s="155"/>
      <c r="BC422" s="155"/>
      <c r="BD422" s="155"/>
      <c r="BE422" s="155"/>
      <c r="BF422" s="155"/>
      <c r="BG422" s="155"/>
      <c r="BH422" s="155"/>
      <c r="BI422" s="155"/>
      <c r="BJ422" s="155"/>
      <c r="BK422" s="155"/>
      <c r="BL422" s="155"/>
      <c r="BM422" s="155"/>
      <c r="BN422" s="155"/>
      <c r="BO422" s="155"/>
      <c r="BP422" s="155"/>
      <c r="BQ422" s="155"/>
      <c r="BR422" s="155"/>
      <c r="BS422" s="156"/>
      <c r="BT422" s="154"/>
      <c r="BU422" s="155"/>
      <c r="BV422" s="155"/>
      <c r="BW422" s="155"/>
      <c r="BX422" s="155"/>
      <c r="BY422" s="155"/>
      <c r="BZ422" s="155"/>
      <c r="CA422" s="155"/>
      <c r="CB422" s="155"/>
      <c r="CC422" s="155"/>
      <c r="CD422" s="155"/>
      <c r="CE422" s="155"/>
      <c r="CF422" s="155"/>
      <c r="CG422" s="155"/>
      <c r="CH422" s="155"/>
      <c r="CI422" s="155"/>
      <c r="CJ422" s="155"/>
      <c r="CK422" s="155"/>
      <c r="CL422" s="155"/>
      <c r="CM422" s="156"/>
    </row>
    <row r="423" spans="1:91" x14ac:dyDescent="0.3">
      <c r="A423" s="154" t="str">
        <f>IFERROR(INDEX(Lists!$J$1:$J$24,MATCH('Budget Mapping'!E423,Lists!$I$1:$I$24,0)),"")</f>
        <v/>
      </c>
      <c r="B423" s="155" t="str">
        <f>IFERROR(INDEX(Lists!$K$1:$K$24,MATCH('Budget Mapping'!E423,Lists!$I$1:$I$24,0)),"")</f>
        <v/>
      </c>
      <c r="C423" s="155"/>
      <c r="D423" s="155" t="str">
        <f>IFERROR(VLOOKUP(C423,'COA Mapping'!$A$1:$C$533,2,FALSE),"Unmapped")</f>
        <v>Unmapped</v>
      </c>
      <c r="E423" s="156" t="str">
        <f>IFERROR(VLOOKUP(C423,'COA Mapping'!$A$1:$C$533,3,FALSE),"Unmapped")</f>
        <v>Unmapped</v>
      </c>
      <c r="F423" s="157">
        <f t="shared" si="6"/>
        <v>0</v>
      </c>
      <c r="G423" s="154"/>
      <c r="H423" s="155"/>
      <c r="I423" s="155"/>
      <c r="J423" s="155"/>
      <c r="K423" s="156"/>
      <c r="L423" s="154"/>
      <c r="M423" s="155"/>
      <c r="N423" s="155"/>
      <c r="O423" s="155"/>
      <c r="P423" s="155"/>
      <c r="Q423" s="155"/>
      <c r="R423" s="155"/>
      <c r="S423" s="155"/>
      <c r="T423" s="155"/>
      <c r="U423" s="155"/>
      <c r="V423" s="155"/>
      <c r="W423" s="155"/>
      <c r="X423" s="155"/>
      <c r="Y423" s="155"/>
      <c r="Z423" s="155"/>
      <c r="AA423" s="155"/>
      <c r="AB423" s="155"/>
      <c r="AC423" s="155"/>
      <c r="AD423" s="155"/>
      <c r="AE423" s="156"/>
      <c r="AF423" s="154"/>
      <c r="AG423" s="155"/>
      <c r="AH423" s="155"/>
      <c r="AI423" s="155"/>
      <c r="AJ423" s="155"/>
      <c r="AK423" s="155"/>
      <c r="AL423" s="155"/>
      <c r="AM423" s="155"/>
      <c r="AN423" s="155"/>
      <c r="AO423" s="155"/>
      <c r="AP423" s="155"/>
      <c r="AQ423" s="155"/>
      <c r="AR423" s="155"/>
      <c r="AS423" s="155"/>
      <c r="AT423" s="155"/>
      <c r="AU423" s="155"/>
      <c r="AV423" s="155"/>
      <c r="AW423" s="155"/>
      <c r="AX423" s="155"/>
      <c r="AY423" s="156"/>
      <c r="AZ423" s="154"/>
      <c r="BA423" s="155"/>
      <c r="BB423" s="155"/>
      <c r="BC423" s="155"/>
      <c r="BD423" s="155"/>
      <c r="BE423" s="155"/>
      <c r="BF423" s="155"/>
      <c r="BG423" s="155"/>
      <c r="BH423" s="155"/>
      <c r="BI423" s="155"/>
      <c r="BJ423" s="155"/>
      <c r="BK423" s="155"/>
      <c r="BL423" s="155"/>
      <c r="BM423" s="155"/>
      <c r="BN423" s="155"/>
      <c r="BO423" s="155"/>
      <c r="BP423" s="155"/>
      <c r="BQ423" s="155"/>
      <c r="BR423" s="155"/>
      <c r="BS423" s="156"/>
      <c r="BT423" s="154"/>
      <c r="BU423" s="155"/>
      <c r="BV423" s="155"/>
      <c r="BW423" s="155"/>
      <c r="BX423" s="155"/>
      <c r="BY423" s="155"/>
      <c r="BZ423" s="155"/>
      <c r="CA423" s="155"/>
      <c r="CB423" s="155"/>
      <c r="CC423" s="155"/>
      <c r="CD423" s="155"/>
      <c r="CE423" s="155"/>
      <c r="CF423" s="155"/>
      <c r="CG423" s="155"/>
      <c r="CH423" s="155"/>
      <c r="CI423" s="155"/>
      <c r="CJ423" s="155"/>
      <c r="CK423" s="155"/>
      <c r="CL423" s="155"/>
      <c r="CM423" s="156"/>
    </row>
    <row r="424" spans="1:91" x14ac:dyDescent="0.3">
      <c r="A424" s="154" t="str">
        <f>IFERROR(INDEX(Lists!$J$1:$J$24,MATCH('Budget Mapping'!E424,Lists!$I$1:$I$24,0)),"")</f>
        <v/>
      </c>
      <c r="B424" s="155" t="str">
        <f>IFERROR(INDEX(Lists!$K$1:$K$24,MATCH('Budget Mapping'!E424,Lists!$I$1:$I$24,0)),"")</f>
        <v/>
      </c>
      <c r="C424" s="155"/>
      <c r="D424" s="155" t="str">
        <f>IFERROR(VLOOKUP(C424,'COA Mapping'!$A$1:$C$533,2,FALSE),"Unmapped")</f>
        <v>Unmapped</v>
      </c>
      <c r="E424" s="156" t="str">
        <f>IFERROR(VLOOKUP(C424,'COA Mapping'!$A$1:$C$533,3,FALSE),"Unmapped")</f>
        <v>Unmapped</v>
      </c>
      <c r="F424" s="157">
        <f t="shared" si="6"/>
        <v>0</v>
      </c>
      <c r="G424" s="154"/>
      <c r="H424" s="155"/>
      <c r="I424" s="155"/>
      <c r="J424" s="155"/>
      <c r="K424" s="156"/>
      <c r="L424" s="154"/>
      <c r="M424" s="155"/>
      <c r="N424" s="155"/>
      <c r="O424" s="155"/>
      <c r="P424" s="155"/>
      <c r="Q424" s="155"/>
      <c r="R424" s="155"/>
      <c r="S424" s="155"/>
      <c r="T424" s="155"/>
      <c r="U424" s="155"/>
      <c r="V424" s="155"/>
      <c r="W424" s="155"/>
      <c r="X424" s="155"/>
      <c r="Y424" s="155"/>
      <c r="Z424" s="155"/>
      <c r="AA424" s="155"/>
      <c r="AB424" s="155"/>
      <c r="AC424" s="155"/>
      <c r="AD424" s="155"/>
      <c r="AE424" s="156"/>
      <c r="AF424" s="154"/>
      <c r="AG424" s="155"/>
      <c r="AH424" s="155"/>
      <c r="AI424" s="155"/>
      <c r="AJ424" s="155"/>
      <c r="AK424" s="155"/>
      <c r="AL424" s="155"/>
      <c r="AM424" s="155"/>
      <c r="AN424" s="155"/>
      <c r="AO424" s="155"/>
      <c r="AP424" s="155"/>
      <c r="AQ424" s="155"/>
      <c r="AR424" s="155"/>
      <c r="AS424" s="155"/>
      <c r="AT424" s="155"/>
      <c r="AU424" s="155"/>
      <c r="AV424" s="155"/>
      <c r="AW424" s="155"/>
      <c r="AX424" s="155"/>
      <c r="AY424" s="156"/>
      <c r="AZ424" s="154"/>
      <c r="BA424" s="155"/>
      <c r="BB424" s="155"/>
      <c r="BC424" s="155"/>
      <c r="BD424" s="155"/>
      <c r="BE424" s="155"/>
      <c r="BF424" s="155"/>
      <c r="BG424" s="155"/>
      <c r="BH424" s="155"/>
      <c r="BI424" s="155"/>
      <c r="BJ424" s="155"/>
      <c r="BK424" s="155"/>
      <c r="BL424" s="155"/>
      <c r="BM424" s="155"/>
      <c r="BN424" s="155"/>
      <c r="BO424" s="155"/>
      <c r="BP424" s="155"/>
      <c r="BQ424" s="155"/>
      <c r="BR424" s="155"/>
      <c r="BS424" s="156"/>
      <c r="BT424" s="154"/>
      <c r="BU424" s="155"/>
      <c r="BV424" s="155"/>
      <c r="BW424" s="155"/>
      <c r="BX424" s="155"/>
      <c r="BY424" s="155"/>
      <c r="BZ424" s="155"/>
      <c r="CA424" s="155"/>
      <c r="CB424" s="155"/>
      <c r="CC424" s="155"/>
      <c r="CD424" s="155"/>
      <c r="CE424" s="155"/>
      <c r="CF424" s="155"/>
      <c r="CG424" s="155"/>
      <c r="CH424" s="155"/>
      <c r="CI424" s="155"/>
      <c r="CJ424" s="155"/>
      <c r="CK424" s="155"/>
      <c r="CL424" s="155"/>
      <c r="CM424" s="156"/>
    </row>
    <row r="425" spans="1:91" x14ac:dyDescent="0.3">
      <c r="A425" s="154" t="str">
        <f>IFERROR(INDEX(Lists!$J$1:$J$24,MATCH('Budget Mapping'!E425,Lists!$I$1:$I$24,0)),"")</f>
        <v/>
      </c>
      <c r="B425" s="155" t="str">
        <f>IFERROR(INDEX(Lists!$K$1:$K$24,MATCH('Budget Mapping'!E425,Lists!$I$1:$I$24,0)),"")</f>
        <v/>
      </c>
      <c r="C425" s="155"/>
      <c r="D425" s="155" t="str">
        <f>IFERROR(VLOOKUP(C425,'COA Mapping'!$A$1:$C$533,2,FALSE),"Unmapped")</f>
        <v>Unmapped</v>
      </c>
      <c r="E425" s="156" t="str">
        <f>IFERROR(VLOOKUP(C425,'COA Mapping'!$A$1:$C$533,3,FALSE),"Unmapped")</f>
        <v>Unmapped</v>
      </c>
      <c r="F425" s="157">
        <f t="shared" si="6"/>
        <v>0</v>
      </c>
      <c r="G425" s="154"/>
      <c r="H425" s="155"/>
      <c r="I425" s="155"/>
      <c r="J425" s="155"/>
      <c r="K425" s="156"/>
      <c r="L425" s="154"/>
      <c r="M425" s="155"/>
      <c r="N425" s="155"/>
      <c r="O425" s="155"/>
      <c r="P425" s="155"/>
      <c r="Q425" s="155"/>
      <c r="R425" s="155"/>
      <c r="S425" s="155"/>
      <c r="T425" s="155"/>
      <c r="U425" s="155"/>
      <c r="V425" s="155"/>
      <c r="W425" s="155"/>
      <c r="X425" s="155"/>
      <c r="Y425" s="155"/>
      <c r="Z425" s="155"/>
      <c r="AA425" s="155"/>
      <c r="AB425" s="155"/>
      <c r="AC425" s="155"/>
      <c r="AD425" s="155"/>
      <c r="AE425" s="156"/>
      <c r="AF425" s="154"/>
      <c r="AG425" s="155"/>
      <c r="AH425" s="155"/>
      <c r="AI425" s="155"/>
      <c r="AJ425" s="155"/>
      <c r="AK425" s="155"/>
      <c r="AL425" s="155"/>
      <c r="AM425" s="155"/>
      <c r="AN425" s="155"/>
      <c r="AO425" s="155"/>
      <c r="AP425" s="155"/>
      <c r="AQ425" s="155"/>
      <c r="AR425" s="155"/>
      <c r="AS425" s="155"/>
      <c r="AT425" s="155"/>
      <c r="AU425" s="155"/>
      <c r="AV425" s="155"/>
      <c r="AW425" s="155"/>
      <c r="AX425" s="155"/>
      <c r="AY425" s="156"/>
      <c r="AZ425" s="154"/>
      <c r="BA425" s="155"/>
      <c r="BB425" s="155"/>
      <c r="BC425" s="155"/>
      <c r="BD425" s="155"/>
      <c r="BE425" s="155"/>
      <c r="BF425" s="155"/>
      <c r="BG425" s="155"/>
      <c r="BH425" s="155"/>
      <c r="BI425" s="155"/>
      <c r="BJ425" s="155"/>
      <c r="BK425" s="155"/>
      <c r="BL425" s="155"/>
      <c r="BM425" s="155"/>
      <c r="BN425" s="155"/>
      <c r="BO425" s="155"/>
      <c r="BP425" s="155"/>
      <c r="BQ425" s="155"/>
      <c r="BR425" s="155"/>
      <c r="BS425" s="156"/>
      <c r="BT425" s="154"/>
      <c r="BU425" s="155"/>
      <c r="BV425" s="155"/>
      <c r="BW425" s="155"/>
      <c r="BX425" s="155"/>
      <c r="BY425" s="155"/>
      <c r="BZ425" s="155"/>
      <c r="CA425" s="155"/>
      <c r="CB425" s="155"/>
      <c r="CC425" s="155"/>
      <c r="CD425" s="155"/>
      <c r="CE425" s="155"/>
      <c r="CF425" s="155"/>
      <c r="CG425" s="155"/>
      <c r="CH425" s="155"/>
      <c r="CI425" s="155"/>
      <c r="CJ425" s="155"/>
      <c r="CK425" s="155"/>
      <c r="CL425" s="155"/>
      <c r="CM425" s="156"/>
    </row>
    <row r="426" spans="1:91" x14ac:dyDescent="0.3">
      <c r="A426" s="154" t="str">
        <f>IFERROR(INDEX(Lists!$J$1:$J$24,MATCH('Budget Mapping'!E426,Lists!$I$1:$I$24,0)),"")</f>
        <v/>
      </c>
      <c r="B426" s="155" t="str">
        <f>IFERROR(INDEX(Lists!$K$1:$K$24,MATCH('Budget Mapping'!E426,Lists!$I$1:$I$24,0)),"")</f>
        <v/>
      </c>
      <c r="C426" s="155"/>
      <c r="D426" s="155" t="str">
        <f>IFERROR(VLOOKUP(C426,'COA Mapping'!$A$1:$C$533,2,FALSE),"Unmapped")</f>
        <v>Unmapped</v>
      </c>
      <c r="E426" s="156" t="str">
        <f>IFERROR(VLOOKUP(C426,'COA Mapping'!$A$1:$C$533,3,FALSE),"Unmapped")</f>
        <v>Unmapped</v>
      </c>
      <c r="F426" s="157">
        <f t="shared" si="6"/>
        <v>0</v>
      </c>
      <c r="G426" s="154"/>
      <c r="H426" s="155"/>
      <c r="I426" s="155"/>
      <c r="J426" s="155"/>
      <c r="K426" s="156"/>
      <c r="L426" s="154"/>
      <c r="M426" s="155"/>
      <c r="N426" s="155"/>
      <c r="O426" s="155"/>
      <c r="P426" s="155"/>
      <c r="Q426" s="155"/>
      <c r="R426" s="155"/>
      <c r="S426" s="155"/>
      <c r="T426" s="155"/>
      <c r="U426" s="155"/>
      <c r="V426" s="155"/>
      <c r="W426" s="155"/>
      <c r="X426" s="155"/>
      <c r="Y426" s="155"/>
      <c r="Z426" s="155"/>
      <c r="AA426" s="155"/>
      <c r="AB426" s="155"/>
      <c r="AC426" s="155"/>
      <c r="AD426" s="155"/>
      <c r="AE426" s="156"/>
      <c r="AF426" s="154"/>
      <c r="AG426" s="155"/>
      <c r="AH426" s="155"/>
      <c r="AI426" s="155"/>
      <c r="AJ426" s="155"/>
      <c r="AK426" s="155"/>
      <c r="AL426" s="155"/>
      <c r="AM426" s="155"/>
      <c r="AN426" s="155"/>
      <c r="AO426" s="155"/>
      <c r="AP426" s="155"/>
      <c r="AQ426" s="155"/>
      <c r="AR426" s="155"/>
      <c r="AS426" s="155"/>
      <c r="AT426" s="155"/>
      <c r="AU426" s="155"/>
      <c r="AV426" s="155"/>
      <c r="AW426" s="155"/>
      <c r="AX426" s="155"/>
      <c r="AY426" s="156"/>
      <c r="AZ426" s="154"/>
      <c r="BA426" s="155"/>
      <c r="BB426" s="155"/>
      <c r="BC426" s="155"/>
      <c r="BD426" s="155"/>
      <c r="BE426" s="155"/>
      <c r="BF426" s="155"/>
      <c r="BG426" s="155"/>
      <c r="BH426" s="155"/>
      <c r="BI426" s="155"/>
      <c r="BJ426" s="155"/>
      <c r="BK426" s="155"/>
      <c r="BL426" s="155"/>
      <c r="BM426" s="155"/>
      <c r="BN426" s="155"/>
      <c r="BO426" s="155"/>
      <c r="BP426" s="155"/>
      <c r="BQ426" s="155"/>
      <c r="BR426" s="155"/>
      <c r="BS426" s="156"/>
      <c r="BT426" s="154"/>
      <c r="BU426" s="155"/>
      <c r="BV426" s="155"/>
      <c r="BW426" s="155"/>
      <c r="BX426" s="155"/>
      <c r="BY426" s="155"/>
      <c r="BZ426" s="155"/>
      <c r="CA426" s="155"/>
      <c r="CB426" s="155"/>
      <c r="CC426" s="155"/>
      <c r="CD426" s="155"/>
      <c r="CE426" s="155"/>
      <c r="CF426" s="155"/>
      <c r="CG426" s="155"/>
      <c r="CH426" s="155"/>
      <c r="CI426" s="155"/>
      <c r="CJ426" s="155"/>
      <c r="CK426" s="155"/>
      <c r="CL426" s="155"/>
      <c r="CM426" s="156"/>
    </row>
    <row r="427" spans="1:91" x14ac:dyDescent="0.3">
      <c r="A427" s="154" t="str">
        <f>IFERROR(INDEX(Lists!$J$1:$J$24,MATCH('Budget Mapping'!E427,Lists!$I$1:$I$24,0)),"")</f>
        <v/>
      </c>
      <c r="B427" s="155" t="str">
        <f>IFERROR(INDEX(Lists!$K$1:$K$24,MATCH('Budget Mapping'!E427,Lists!$I$1:$I$24,0)),"")</f>
        <v/>
      </c>
      <c r="C427" s="155"/>
      <c r="D427" s="155" t="str">
        <f>IFERROR(VLOOKUP(C427,'COA Mapping'!$A$1:$C$533,2,FALSE),"Unmapped")</f>
        <v>Unmapped</v>
      </c>
      <c r="E427" s="156" t="str">
        <f>IFERROR(VLOOKUP(C427,'COA Mapping'!$A$1:$C$533,3,FALSE),"Unmapped")</f>
        <v>Unmapped</v>
      </c>
      <c r="F427" s="157">
        <f t="shared" si="6"/>
        <v>0</v>
      </c>
      <c r="G427" s="154"/>
      <c r="H427" s="155"/>
      <c r="I427" s="155"/>
      <c r="J427" s="155"/>
      <c r="K427" s="156"/>
      <c r="L427" s="154"/>
      <c r="M427" s="155"/>
      <c r="N427" s="155"/>
      <c r="O427" s="155"/>
      <c r="P427" s="155"/>
      <c r="Q427" s="155"/>
      <c r="R427" s="155"/>
      <c r="S427" s="155"/>
      <c r="T427" s="155"/>
      <c r="U427" s="155"/>
      <c r="V427" s="155"/>
      <c r="W427" s="155"/>
      <c r="X427" s="155"/>
      <c r="Y427" s="155"/>
      <c r="Z427" s="155"/>
      <c r="AA427" s="155"/>
      <c r="AB427" s="155"/>
      <c r="AC427" s="155"/>
      <c r="AD427" s="155"/>
      <c r="AE427" s="156"/>
      <c r="AF427" s="154"/>
      <c r="AG427" s="155"/>
      <c r="AH427" s="155"/>
      <c r="AI427" s="155"/>
      <c r="AJ427" s="155"/>
      <c r="AK427" s="155"/>
      <c r="AL427" s="155"/>
      <c r="AM427" s="155"/>
      <c r="AN427" s="155"/>
      <c r="AO427" s="155"/>
      <c r="AP427" s="155"/>
      <c r="AQ427" s="155"/>
      <c r="AR427" s="155"/>
      <c r="AS427" s="155"/>
      <c r="AT427" s="155"/>
      <c r="AU427" s="155"/>
      <c r="AV427" s="155"/>
      <c r="AW427" s="155"/>
      <c r="AX427" s="155"/>
      <c r="AY427" s="156"/>
      <c r="AZ427" s="154"/>
      <c r="BA427" s="155"/>
      <c r="BB427" s="155"/>
      <c r="BC427" s="155"/>
      <c r="BD427" s="155"/>
      <c r="BE427" s="155"/>
      <c r="BF427" s="155"/>
      <c r="BG427" s="155"/>
      <c r="BH427" s="155"/>
      <c r="BI427" s="155"/>
      <c r="BJ427" s="155"/>
      <c r="BK427" s="155"/>
      <c r="BL427" s="155"/>
      <c r="BM427" s="155"/>
      <c r="BN427" s="155"/>
      <c r="BO427" s="155"/>
      <c r="BP427" s="155"/>
      <c r="BQ427" s="155"/>
      <c r="BR427" s="155"/>
      <c r="BS427" s="156"/>
      <c r="BT427" s="154"/>
      <c r="BU427" s="155"/>
      <c r="BV427" s="155"/>
      <c r="BW427" s="155"/>
      <c r="BX427" s="155"/>
      <c r="BY427" s="155"/>
      <c r="BZ427" s="155"/>
      <c r="CA427" s="155"/>
      <c r="CB427" s="155"/>
      <c r="CC427" s="155"/>
      <c r="CD427" s="155"/>
      <c r="CE427" s="155"/>
      <c r="CF427" s="155"/>
      <c r="CG427" s="155"/>
      <c r="CH427" s="155"/>
      <c r="CI427" s="155"/>
      <c r="CJ427" s="155"/>
      <c r="CK427" s="155"/>
      <c r="CL427" s="155"/>
      <c r="CM427" s="156"/>
    </row>
    <row r="428" spans="1:91" x14ac:dyDescent="0.3">
      <c r="A428" s="154" t="str">
        <f>IFERROR(INDEX(Lists!$J$1:$J$24,MATCH('Budget Mapping'!E428,Lists!$I$1:$I$24,0)),"")</f>
        <v/>
      </c>
      <c r="B428" s="155" t="str">
        <f>IFERROR(INDEX(Lists!$K$1:$K$24,MATCH('Budget Mapping'!E428,Lists!$I$1:$I$24,0)),"")</f>
        <v/>
      </c>
      <c r="C428" s="155"/>
      <c r="D428" s="155" t="str">
        <f>IFERROR(VLOOKUP(C428,'COA Mapping'!$A$1:$C$533,2,FALSE),"Unmapped")</f>
        <v>Unmapped</v>
      </c>
      <c r="E428" s="156" t="str">
        <f>IFERROR(VLOOKUP(C428,'COA Mapping'!$A$1:$C$533,3,FALSE),"Unmapped")</f>
        <v>Unmapped</v>
      </c>
      <c r="F428" s="157">
        <f t="shared" si="6"/>
        <v>0</v>
      </c>
      <c r="G428" s="154"/>
      <c r="H428" s="155"/>
      <c r="I428" s="155"/>
      <c r="J428" s="155"/>
      <c r="K428" s="156"/>
      <c r="L428" s="154"/>
      <c r="M428" s="155"/>
      <c r="N428" s="155"/>
      <c r="O428" s="155"/>
      <c r="P428" s="155"/>
      <c r="Q428" s="155"/>
      <c r="R428" s="155"/>
      <c r="S428" s="155"/>
      <c r="T428" s="155"/>
      <c r="U428" s="155"/>
      <c r="V428" s="155"/>
      <c r="W428" s="155"/>
      <c r="X428" s="155"/>
      <c r="Y428" s="155"/>
      <c r="Z428" s="155"/>
      <c r="AA428" s="155"/>
      <c r="AB428" s="155"/>
      <c r="AC428" s="155"/>
      <c r="AD428" s="155"/>
      <c r="AE428" s="156"/>
      <c r="AF428" s="154"/>
      <c r="AG428" s="155"/>
      <c r="AH428" s="155"/>
      <c r="AI428" s="155"/>
      <c r="AJ428" s="155"/>
      <c r="AK428" s="155"/>
      <c r="AL428" s="155"/>
      <c r="AM428" s="155"/>
      <c r="AN428" s="155"/>
      <c r="AO428" s="155"/>
      <c r="AP428" s="155"/>
      <c r="AQ428" s="155"/>
      <c r="AR428" s="155"/>
      <c r="AS428" s="155"/>
      <c r="AT428" s="155"/>
      <c r="AU428" s="155"/>
      <c r="AV428" s="155"/>
      <c r="AW428" s="155"/>
      <c r="AX428" s="155"/>
      <c r="AY428" s="156"/>
      <c r="AZ428" s="154"/>
      <c r="BA428" s="155"/>
      <c r="BB428" s="155"/>
      <c r="BC428" s="155"/>
      <c r="BD428" s="155"/>
      <c r="BE428" s="155"/>
      <c r="BF428" s="155"/>
      <c r="BG428" s="155"/>
      <c r="BH428" s="155"/>
      <c r="BI428" s="155"/>
      <c r="BJ428" s="155"/>
      <c r="BK428" s="155"/>
      <c r="BL428" s="155"/>
      <c r="BM428" s="155"/>
      <c r="BN428" s="155"/>
      <c r="BO428" s="155"/>
      <c r="BP428" s="155"/>
      <c r="BQ428" s="155"/>
      <c r="BR428" s="155"/>
      <c r="BS428" s="156"/>
      <c r="BT428" s="154"/>
      <c r="BU428" s="155"/>
      <c r="BV428" s="155"/>
      <c r="BW428" s="155"/>
      <c r="BX428" s="155"/>
      <c r="BY428" s="155"/>
      <c r="BZ428" s="155"/>
      <c r="CA428" s="155"/>
      <c r="CB428" s="155"/>
      <c r="CC428" s="155"/>
      <c r="CD428" s="155"/>
      <c r="CE428" s="155"/>
      <c r="CF428" s="155"/>
      <c r="CG428" s="155"/>
      <c r="CH428" s="155"/>
      <c r="CI428" s="155"/>
      <c r="CJ428" s="155"/>
      <c r="CK428" s="155"/>
      <c r="CL428" s="155"/>
      <c r="CM428" s="156"/>
    </row>
    <row r="429" spans="1:91" x14ac:dyDescent="0.3">
      <c r="A429" s="154" t="str">
        <f>IFERROR(INDEX(Lists!$J$1:$J$24,MATCH('Budget Mapping'!E429,Lists!$I$1:$I$24,0)),"")</f>
        <v/>
      </c>
      <c r="B429" s="155" t="str">
        <f>IFERROR(INDEX(Lists!$K$1:$K$24,MATCH('Budget Mapping'!E429,Lists!$I$1:$I$24,0)),"")</f>
        <v/>
      </c>
      <c r="C429" s="155"/>
      <c r="D429" s="155" t="str">
        <f>IFERROR(VLOOKUP(C429,'COA Mapping'!$A$1:$C$533,2,FALSE),"Unmapped")</f>
        <v>Unmapped</v>
      </c>
      <c r="E429" s="156" t="str">
        <f>IFERROR(VLOOKUP(C429,'COA Mapping'!$A$1:$C$533,3,FALSE),"Unmapped")</f>
        <v>Unmapped</v>
      </c>
      <c r="F429" s="157">
        <f t="shared" si="6"/>
        <v>0</v>
      </c>
      <c r="G429" s="154"/>
      <c r="H429" s="155"/>
      <c r="I429" s="155"/>
      <c r="J429" s="155"/>
      <c r="K429" s="156"/>
      <c r="L429" s="154"/>
      <c r="M429" s="155"/>
      <c r="N429" s="155"/>
      <c r="O429" s="155"/>
      <c r="P429" s="155"/>
      <c r="Q429" s="155"/>
      <c r="R429" s="155"/>
      <c r="S429" s="155"/>
      <c r="T429" s="155"/>
      <c r="U429" s="155"/>
      <c r="V429" s="155"/>
      <c r="W429" s="155"/>
      <c r="X429" s="155"/>
      <c r="Y429" s="155"/>
      <c r="Z429" s="155"/>
      <c r="AA429" s="155"/>
      <c r="AB429" s="155"/>
      <c r="AC429" s="155"/>
      <c r="AD429" s="155"/>
      <c r="AE429" s="156"/>
      <c r="AF429" s="154"/>
      <c r="AG429" s="155"/>
      <c r="AH429" s="155"/>
      <c r="AI429" s="155"/>
      <c r="AJ429" s="155"/>
      <c r="AK429" s="155"/>
      <c r="AL429" s="155"/>
      <c r="AM429" s="155"/>
      <c r="AN429" s="155"/>
      <c r="AO429" s="155"/>
      <c r="AP429" s="155"/>
      <c r="AQ429" s="155"/>
      <c r="AR429" s="155"/>
      <c r="AS429" s="155"/>
      <c r="AT429" s="155"/>
      <c r="AU429" s="155"/>
      <c r="AV429" s="155"/>
      <c r="AW429" s="155"/>
      <c r="AX429" s="155"/>
      <c r="AY429" s="156"/>
      <c r="AZ429" s="154"/>
      <c r="BA429" s="155"/>
      <c r="BB429" s="155"/>
      <c r="BC429" s="155"/>
      <c r="BD429" s="155"/>
      <c r="BE429" s="155"/>
      <c r="BF429" s="155"/>
      <c r="BG429" s="155"/>
      <c r="BH429" s="155"/>
      <c r="BI429" s="155"/>
      <c r="BJ429" s="155"/>
      <c r="BK429" s="155"/>
      <c r="BL429" s="155"/>
      <c r="BM429" s="155"/>
      <c r="BN429" s="155"/>
      <c r="BO429" s="155"/>
      <c r="BP429" s="155"/>
      <c r="BQ429" s="155"/>
      <c r="BR429" s="155"/>
      <c r="BS429" s="156"/>
      <c r="BT429" s="154"/>
      <c r="BU429" s="155"/>
      <c r="BV429" s="155"/>
      <c r="BW429" s="155"/>
      <c r="BX429" s="155"/>
      <c r="BY429" s="155"/>
      <c r="BZ429" s="155"/>
      <c r="CA429" s="155"/>
      <c r="CB429" s="155"/>
      <c r="CC429" s="155"/>
      <c r="CD429" s="155"/>
      <c r="CE429" s="155"/>
      <c r="CF429" s="155"/>
      <c r="CG429" s="155"/>
      <c r="CH429" s="155"/>
      <c r="CI429" s="155"/>
      <c r="CJ429" s="155"/>
      <c r="CK429" s="155"/>
      <c r="CL429" s="155"/>
      <c r="CM429" s="156"/>
    </row>
    <row r="430" spans="1:91" x14ac:dyDescent="0.3">
      <c r="A430" s="154" t="str">
        <f>IFERROR(INDEX(Lists!$J$1:$J$24,MATCH('Budget Mapping'!E430,Lists!$I$1:$I$24,0)),"")</f>
        <v/>
      </c>
      <c r="B430" s="155" t="str">
        <f>IFERROR(INDEX(Lists!$K$1:$K$24,MATCH('Budget Mapping'!E430,Lists!$I$1:$I$24,0)),"")</f>
        <v/>
      </c>
      <c r="C430" s="155"/>
      <c r="D430" s="155" t="str">
        <f>IFERROR(VLOOKUP(C430,'COA Mapping'!$A$1:$C$533,2,FALSE),"Unmapped")</f>
        <v>Unmapped</v>
      </c>
      <c r="E430" s="156" t="str">
        <f>IFERROR(VLOOKUP(C430,'COA Mapping'!$A$1:$C$533,3,FALSE),"Unmapped")</f>
        <v>Unmapped</v>
      </c>
      <c r="F430" s="157">
        <f t="shared" si="6"/>
        <v>0</v>
      </c>
      <c r="G430" s="154"/>
      <c r="H430" s="155"/>
      <c r="I430" s="155"/>
      <c r="J430" s="155"/>
      <c r="K430" s="156"/>
      <c r="L430" s="154"/>
      <c r="M430" s="155"/>
      <c r="N430" s="155"/>
      <c r="O430" s="155"/>
      <c r="P430" s="155"/>
      <c r="Q430" s="155"/>
      <c r="R430" s="155"/>
      <c r="S430" s="155"/>
      <c r="T430" s="155"/>
      <c r="U430" s="155"/>
      <c r="V430" s="155"/>
      <c r="W430" s="155"/>
      <c r="X430" s="155"/>
      <c r="Y430" s="155"/>
      <c r="Z430" s="155"/>
      <c r="AA430" s="155"/>
      <c r="AB430" s="155"/>
      <c r="AC430" s="155"/>
      <c r="AD430" s="155"/>
      <c r="AE430" s="156"/>
      <c r="AF430" s="154"/>
      <c r="AG430" s="155"/>
      <c r="AH430" s="155"/>
      <c r="AI430" s="155"/>
      <c r="AJ430" s="155"/>
      <c r="AK430" s="155"/>
      <c r="AL430" s="155"/>
      <c r="AM430" s="155"/>
      <c r="AN430" s="155"/>
      <c r="AO430" s="155"/>
      <c r="AP430" s="155"/>
      <c r="AQ430" s="155"/>
      <c r="AR430" s="155"/>
      <c r="AS430" s="155"/>
      <c r="AT430" s="155"/>
      <c r="AU430" s="155"/>
      <c r="AV430" s="155"/>
      <c r="AW430" s="155"/>
      <c r="AX430" s="155"/>
      <c r="AY430" s="156"/>
      <c r="AZ430" s="154"/>
      <c r="BA430" s="155"/>
      <c r="BB430" s="155"/>
      <c r="BC430" s="155"/>
      <c r="BD430" s="155"/>
      <c r="BE430" s="155"/>
      <c r="BF430" s="155"/>
      <c r="BG430" s="155"/>
      <c r="BH430" s="155"/>
      <c r="BI430" s="155"/>
      <c r="BJ430" s="155"/>
      <c r="BK430" s="155"/>
      <c r="BL430" s="155"/>
      <c r="BM430" s="155"/>
      <c r="BN430" s="155"/>
      <c r="BO430" s="155"/>
      <c r="BP430" s="155"/>
      <c r="BQ430" s="155"/>
      <c r="BR430" s="155"/>
      <c r="BS430" s="156"/>
      <c r="BT430" s="154"/>
      <c r="BU430" s="155"/>
      <c r="BV430" s="155"/>
      <c r="BW430" s="155"/>
      <c r="BX430" s="155"/>
      <c r="BY430" s="155"/>
      <c r="BZ430" s="155"/>
      <c r="CA430" s="155"/>
      <c r="CB430" s="155"/>
      <c r="CC430" s="155"/>
      <c r="CD430" s="155"/>
      <c r="CE430" s="155"/>
      <c r="CF430" s="155"/>
      <c r="CG430" s="155"/>
      <c r="CH430" s="155"/>
      <c r="CI430" s="155"/>
      <c r="CJ430" s="155"/>
      <c r="CK430" s="155"/>
      <c r="CL430" s="155"/>
      <c r="CM430" s="156"/>
    </row>
    <row r="431" spans="1:91" x14ac:dyDescent="0.3">
      <c r="A431" s="154" t="str">
        <f>IFERROR(INDEX(Lists!$J$1:$J$24,MATCH('Budget Mapping'!E431,Lists!$I$1:$I$24,0)),"")</f>
        <v/>
      </c>
      <c r="B431" s="155" t="str">
        <f>IFERROR(INDEX(Lists!$K$1:$K$24,MATCH('Budget Mapping'!E431,Lists!$I$1:$I$24,0)),"")</f>
        <v/>
      </c>
      <c r="C431" s="155"/>
      <c r="D431" s="155" t="str">
        <f>IFERROR(VLOOKUP(C431,'COA Mapping'!$A$1:$C$533,2,FALSE),"Unmapped")</f>
        <v>Unmapped</v>
      </c>
      <c r="E431" s="156" t="str">
        <f>IFERROR(VLOOKUP(C431,'COA Mapping'!$A$1:$C$533,3,FALSE),"Unmapped")</f>
        <v>Unmapped</v>
      </c>
      <c r="F431" s="157">
        <f t="shared" si="6"/>
        <v>0</v>
      </c>
      <c r="G431" s="154"/>
      <c r="H431" s="155"/>
      <c r="I431" s="155"/>
      <c r="J431" s="155"/>
      <c r="K431" s="156"/>
      <c r="L431" s="154"/>
      <c r="M431" s="155"/>
      <c r="N431" s="155"/>
      <c r="O431" s="155"/>
      <c r="P431" s="155"/>
      <c r="Q431" s="155"/>
      <c r="R431" s="155"/>
      <c r="S431" s="155"/>
      <c r="T431" s="155"/>
      <c r="U431" s="155"/>
      <c r="V431" s="155"/>
      <c r="W431" s="155"/>
      <c r="X431" s="155"/>
      <c r="Y431" s="155"/>
      <c r="Z431" s="155"/>
      <c r="AA431" s="155"/>
      <c r="AB431" s="155"/>
      <c r="AC431" s="155"/>
      <c r="AD431" s="155"/>
      <c r="AE431" s="156"/>
      <c r="AF431" s="154"/>
      <c r="AG431" s="155"/>
      <c r="AH431" s="155"/>
      <c r="AI431" s="155"/>
      <c r="AJ431" s="155"/>
      <c r="AK431" s="155"/>
      <c r="AL431" s="155"/>
      <c r="AM431" s="155"/>
      <c r="AN431" s="155"/>
      <c r="AO431" s="155"/>
      <c r="AP431" s="155"/>
      <c r="AQ431" s="155"/>
      <c r="AR431" s="155"/>
      <c r="AS431" s="155"/>
      <c r="AT431" s="155"/>
      <c r="AU431" s="155"/>
      <c r="AV431" s="155"/>
      <c r="AW431" s="155"/>
      <c r="AX431" s="155"/>
      <c r="AY431" s="156"/>
      <c r="AZ431" s="154"/>
      <c r="BA431" s="155"/>
      <c r="BB431" s="155"/>
      <c r="BC431" s="155"/>
      <c r="BD431" s="155"/>
      <c r="BE431" s="155"/>
      <c r="BF431" s="155"/>
      <c r="BG431" s="155"/>
      <c r="BH431" s="155"/>
      <c r="BI431" s="155"/>
      <c r="BJ431" s="155"/>
      <c r="BK431" s="155"/>
      <c r="BL431" s="155"/>
      <c r="BM431" s="155"/>
      <c r="BN431" s="155"/>
      <c r="BO431" s="155"/>
      <c r="BP431" s="155"/>
      <c r="BQ431" s="155"/>
      <c r="BR431" s="155"/>
      <c r="BS431" s="156"/>
      <c r="BT431" s="154"/>
      <c r="BU431" s="155"/>
      <c r="BV431" s="155"/>
      <c r="BW431" s="155"/>
      <c r="BX431" s="155"/>
      <c r="BY431" s="155"/>
      <c r="BZ431" s="155"/>
      <c r="CA431" s="155"/>
      <c r="CB431" s="155"/>
      <c r="CC431" s="155"/>
      <c r="CD431" s="155"/>
      <c r="CE431" s="155"/>
      <c r="CF431" s="155"/>
      <c r="CG431" s="155"/>
      <c r="CH431" s="155"/>
      <c r="CI431" s="155"/>
      <c r="CJ431" s="155"/>
      <c r="CK431" s="155"/>
      <c r="CL431" s="155"/>
      <c r="CM431" s="156"/>
    </row>
    <row r="432" spans="1:91" x14ac:dyDescent="0.3">
      <c r="A432" s="154" t="str">
        <f>IFERROR(INDEX(Lists!$J$1:$J$24,MATCH('Budget Mapping'!E432,Lists!$I$1:$I$24,0)),"")</f>
        <v/>
      </c>
      <c r="B432" s="155" t="str">
        <f>IFERROR(INDEX(Lists!$K$1:$K$24,MATCH('Budget Mapping'!E432,Lists!$I$1:$I$24,0)),"")</f>
        <v/>
      </c>
      <c r="C432" s="155"/>
      <c r="D432" s="155" t="str">
        <f>IFERROR(VLOOKUP(C432,'COA Mapping'!$A$1:$C$533,2,FALSE),"Unmapped")</f>
        <v>Unmapped</v>
      </c>
      <c r="E432" s="156" t="str">
        <f>IFERROR(VLOOKUP(C432,'COA Mapping'!$A$1:$C$533,3,FALSE),"Unmapped")</f>
        <v>Unmapped</v>
      </c>
      <c r="F432" s="157">
        <f t="shared" si="6"/>
        <v>0</v>
      </c>
      <c r="G432" s="154"/>
      <c r="H432" s="155"/>
      <c r="I432" s="155"/>
      <c r="J432" s="155"/>
      <c r="K432" s="156"/>
      <c r="L432" s="154"/>
      <c r="M432" s="155"/>
      <c r="N432" s="155"/>
      <c r="O432" s="155"/>
      <c r="P432" s="155"/>
      <c r="Q432" s="155"/>
      <c r="R432" s="155"/>
      <c r="S432" s="155"/>
      <c r="T432" s="155"/>
      <c r="U432" s="155"/>
      <c r="V432" s="155"/>
      <c r="W432" s="155"/>
      <c r="X432" s="155"/>
      <c r="Y432" s="155"/>
      <c r="Z432" s="155"/>
      <c r="AA432" s="155"/>
      <c r="AB432" s="155"/>
      <c r="AC432" s="155"/>
      <c r="AD432" s="155"/>
      <c r="AE432" s="156"/>
      <c r="AF432" s="154"/>
      <c r="AG432" s="155"/>
      <c r="AH432" s="155"/>
      <c r="AI432" s="155"/>
      <c r="AJ432" s="155"/>
      <c r="AK432" s="155"/>
      <c r="AL432" s="155"/>
      <c r="AM432" s="155"/>
      <c r="AN432" s="155"/>
      <c r="AO432" s="155"/>
      <c r="AP432" s="155"/>
      <c r="AQ432" s="155"/>
      <c r="AR432" s="155"/>
      <c r="AS432" s="155"/>
      <c r="AT432" s="155"/>
      <c r="AU432" s="155"/>
      <c r="AV432" s="155"/>
      <c r="AW432" s="155"/>
      <c r="AX432" s="155"/>
      <c r="AY432" s="156"/>
      <c r="AZ432" s="154"/>
      <c r="BA432" s="155"/>
      <c r="BB432" s="155"/>
      <c r="BC432" s="155"/>
      <c r="BD432" s="155"/>
      <c r="BE432" s="155"/>
      <c r="BF432" s="155"/>
      <c r="BG432" s="155"/>
      <c r="BH432" s="155"/>
      <c r="BI432" s="155"/>
      <c r="BJ432" s="155"/>
      <c r="BK432" s="155"/>
      <c r="BL432" s="155"/>
      <c r="BM432" s="155"/>
      <c r="BN432" s="155"/>
      <c r="BO432" s="155"/>
      <c r="BP432" s="155"/>
      <c r="BQ432" s="155"/>
      <c r="BR432" s="155"/>
      <c r="BS432" s="156"/>
      <c r="BT432" s="154"/>
      <c r="BU432" s="155"/>
      <c r="BV432" s="155"/>
      <c r="BW432" s="155"/>
      <c r="BX432" s="155"/>
      <c r="BY432" s="155"/>
      <c r="BZ432" s="155"/>
      <c r="CA432" s="155"/>
      <c r="CB432" s="155"/>
      <c r="CC432" s="155"/>
      <c r="CD432" s="155"/>
      <c r="CE432" s="155"/>
      <c r="CF432" s="155"/>
      <c r="CG432" s="155"/>
      <c r="CH432" s="155"/>
      <c r="CI432" s="155"/>
      <c r="CJ432" s="155"/>
      <c r="CK432" s="155"/>
      <c r="CL432" s="155"/>
      <c r="CM432" s="156"/>
    </row>
    <row r="433" spans="1:91" x14ac:dyDescent="0.3">
      <c r="A433" s="154" t="str">
        <f>IFERROR(INDEX(Lists!$J$1:$J$24,MATCH('Budget Mapping'!E433,Lists!$I$1:$I$24,0)),"")</f>
        <v/>
      </c>
      <c r="B433" s="155" t="str">
        <f>IFERROR(INDEX(Lists!$K$1:$K$24,MATCH('Budget Mapping'!E433,Lists!$I$1:$I$24,0)),"")</f>
        <v/>
      </c>
      <c r="C433" s="155"/>
      <c r="D433" s="155" t="str">
        <f>IFERROR(VLOOKUP(C433,'COA Mapping'!$A$1:$C$533,2,FALSE),"Unmapped")</f>
        <v>Unmapped</v>
      </c>
      <c r="E433" s="156" t="str">
        <f>IFERROR(VLOOKUP(C433,'COA Mapping'!$A$1:$C$533,3,FALSE),"Unmapped")</f>
        <v>Unmapped</v>
      </c>
      <c r="F433" s="157">
        <f t="shared" si="6"/>
        <v>0</v>
      </c>
      <c r="G433" s="154"/>
      <c r="H433" s="155"/>
      <c r="I433" s="155"/>
      <c r="J433" s="155"/>
      <c r="K433" s="156"/>
      <c r="L433" s="154"/>
      <c r="M433" s="155"/>
      <c r="N433" s="155"/>
      <c r="O433" s="155"/>
      <c r="P433" s="155"/>
      <c r="Q433" s="155"/>
      <c r="R433" s="155"/>
      <c r="S433" s="155"/>
      <c r="T433" s="155"/>
      <c r="U433" s="155"/>
      <c r="V433" s="155"/>
      <c r="W433" s="155"/>
      <c r="X433" s="155"/>
      <c r="Y433" s="155"/>
      <c r="Z433" s="155"/>
      <c r="AA433" s="155"/>
      <c r="AB433" s="155"/>
      <c r="AC433" s="155"/>
      <c r="AD433" s="155"/>
      <c r="AE433" s="156"/>
      <c r="AF433" s="154"/>
      <c r="AG433" s="155"/>
      <c r="AH433" s="155"/>
      <c r="AI433" s="155"/>
      <c r="AJ433" s="155"/>
      <c r="AK433" s="155"/>
      <c r="AL433" s="155"/>
      <c r="AM433" s="155"/>
      <c r="AN433" s="155"/>
      <c r="AO433" s="155"/>
      <c r="AP433" s="155"/>
      <c r="AQ433" s="155"/>
      <c r="AR433" s="155"/>
      <c r="AS433" s="155"/>
      <c r="AT433" s="155"/>
      <c r="AU433" s="155"/>
      <c r="AV433" s="155"/>
      <c r="AW433" s="155"/>
      <c r="AX433" s="155"/>
      <c r="AY433" s="156"/>
      <c r="AZ433" s="154"/>
      <c r="BA433" s="155"/>
      <c r="BB433" s="155"/>
      <c r="BC433" s="155"/>
      <c r="BD433" s="155"/>
      <c r="BE433" s="155"/>
      <c r="BF433" s="155"/>
      <c r="BG433" s="155"/>
      <c r="BH433" s="155"/>
      <c r="BI433" s="155"/>
      <c r="BJ433" s="155"/>
      <c r="BK433" s="155"/>
      <c r="BL433" s="155"/>
      <c r="BM433" s="155"/>
      <c r="BN433" s="155"/>
      <c r="BO433" s="155"/>
      <c r="BP433" s="155"/>
      <c r="BQ433" s="155"/>
      <c r="BR433" s="155"/>
      <c r="BS433" s="156"/>
      <c r="BT433" s="154"/>
      <c r="BU433" s="155"/>
      <c r="BV433" s="155"/>
      <c r="BW433" s="155"/>
      <c r="BX433" s="155"/>
      <c r="BY433" s="155"/>
      <c r="BZ433" s="155"/>
      <c r="CA433" s="155"/>
      <c r="CB433" s="155"/>
      <c r="CC433" s="155"/>
      <c r="CD433" s="155"/>
      <c r="CE433" s="155"/>
      <c r="CF433" s="155"/>
      <c r="CG433" s="155"/>
      <c r="CH433" s="155"/>
      <c r="CI433" s="155"/>
      <c r="CJ433" s="155"/>
      <c r="CK433" s="155"/>
      <c r="CL433" s="155"/>
      <c r="CM433" s="156"/>
    </row>
    <row r="434" spans="1:91" x14ac:dyDescent="0.3">
      <c r="A434" s="154" t="str">
        <f>IFERROR(INDEX(Lists!$J$1:$J$24,MATCH('Budget Mapping'!E434,Lists!$I$1:$I$24,0)),"")</f>
        <v/>
      </c>
      <c r="B434" s="155" t="str">
        <f>IFERROR(INDEX(Lists!$K$1:$K$24,MATCH('Budget Mapping'!E434,Lists!$I$1:$I$24,0)),"")</f>
        <v/>
      </c>
      <c r="C434" s="155"/>
      <c r="D434" s="155" t="str">
        <f>IFERROR(VLOOKUP(C434,'COA Mapping'!$A$1:$C$533,2,FALSE),"Unmapped")</f>
        <v>Unmapped</v>
      </c>
      <c r="E434" s="156" t="str">
        <f>IFERROR(VLOOKUP(C434,'COA Mapping'!$A$1:$C$533,3,FALSE),"Unmapped")</f>
        <v>Unmapped</v>
      </c>
      <c r="F434" s="157">
        <f t="shared" si="6"/>
        <v>0</v>
      </c>
      <c r="G434" s="154"/>
      <c r="H434" s="155"/>
      <c r="I434" s="155"/>
      <c r="J434" s="155"/>
      <c r="K434" s="156"/>
      <c r="L434" s="154"/>
      <c r="M434" s="155"/>
      <c r="N434" s="155"/>
      <c r="O434" s="155"/>
      <c r="P434" s="155"/>
      <c r="Q434" s="155"/>
      <c r="R434" s="155"/>
      <c r="S434" s="155"/>
      <c r="T434" s="155"/>
      <c r="U434" s="155"/>
      <c r="V434" s="155"/>
      <c r="W434" s="155"/>
      <c r="X434" s="155"/>
      <c r="Y434" s="155"/>
      <c r="Z434" s="155"/>
      <c r="AA434" s="155"/>
      <c r="AB434" s="155"/>
      <c r="AC434" s="155"/>
      <c r="AD434" s="155"/>
      <c r="AE434" s="156"/>
      <c r="AF434" s="154"/>
      <c r="AG434" s="155"/>
      <c r="AH434" s="155"/>
      <c r="AI434" s="155"/>
      <c r="AJ434" s="155"/>
      <c r="AK434" s="155"/>
      <c r="AL434" s="155"/>
      <c r="AM434" s="155"/>
      <c r="AN434" s="155"/>
      <c r="AO434" s="155"/>
      <c r="AP434" s="155"/>
      <c r="AQ434" s="155"/>
      <c r="AR434" s="155"/>
      <c r="AS434" s="155"/>
      <c r="AT434" s="155"/>
      <c r="AU434" s="155"/>
      <c r="AV434" s="155"/>
      <c r="AW434" s="155"/>
      <c r="AX434" s="155"/>
      <c r="AY434" s="156"/>
      <c r="AZ434" s="154"/>
      <c r="BA434" s="155"/>
      <c r="BB434" s="155"/>
      <c r="BC434" s="155"/>
      <c r="BD434" s="155"/>
      <c r="BE434" s="155"/>
      <c r="BF434" s="155"/>
      <c r="BG434" s="155"/>
      <c r="BH434" s="155"/>
      <c r="BI434" s="155"/>
      <c r="BJ434" s="155"/>
      <c r="BK434" s="155"/>
      <c r="BL434" s="155"/>
      <c r="BM434" s="155"/>
      <c r="BN434" s="155"/>
      <c r="BO434" s="155"/>
      <c r="BP434" s="155"/>
      <c r="BQ434" s="155"/>
      <c r="BR434" s="155"/>
      <c r="BS434" s="156"/>
      <c r="BT434" s="154"/>
      <c r="BU434" s="155"/>
      <c r="BV434" s="155"/>
      <c r="BW434" s="155"/>
      <c r="BX434" s="155"/>
      <c r="BY434" s="155"/>
      <c r="BZ434" s="155"/>
      <c r="CA434" s="155"/>
      <c r="CB434" s="155"/>
      <c r="CC434" s="155"/>
      <c r="CD434" s="155"/>
      <c r="CE434" s="155"/>
      <c r="CF434" s="155"/>
      <c r="CG434" s="155"/>
      <c r="CH434" s="155"/>
      <c r="CI434" s="155"/>
      <c r="CJ434" s="155"/>
      <c r="CK434" s="155"/>
      <c r="CL434" s="155"/>
      <c r="CM434" s="156"/>
    </row>
    <row r="435" spans="1:91" x14ac:dyDescent="0.3">
      <c r="A435" s="154" t="str">
        <f>IFERROR(INDEX(Lists!$J$1:$J$24,MATCH('Budget Mapping'!E435,Lists!$I$1:$I$24,0)),"")</f>
        <v/>
      </c>
      <c r="B435" s="155" t="str">
        <f>IFERROR(INDEX(Lists!$K$1:$K$24,MATCH('Budget Mapping'!E435,Lists!$I$1:$I$24,0)),"")</f>
        <v/>
      </c>
      <c r="C435" s="155"/>
      <c r="D435" s="155" t="str">
        <f>IFERROR(VLOOKUP(C435,'COA Mapping'!$A$1:$C$533,2,FALSE),"Unmapped")</f>
        <v>Unmapped</v>
      </c>
      <c r="E435" s="156" t="str">
        <f>IFERROR(VLOOKUP(C435,'COA Mapping'!$A$1:$C$533,3,FALSE),"Unmapped")</f>
        <v>Unmapped</v>
      </c>
      <c r="F435" s="157">
        <f t="shared" si="6"/>
        <v>0</v>
      </c>
      <c r="G435" s="154"/>
      <c r="H435" s="155"/>
      <c r="I435" s="155"/>
      <c r="J435" s="155"/>
      <c r="K435" s="156"/>
      <c r="L435" s="154"/>
      <c r="M435" s="155"/>
      <c r="N435" s="155"/>
      <c r="O435" s="155"/>
      <c r="P435" s="155"/>
      <c r="Q435" s="155"/>
      <c r="R435" s="155"/>
      <c r="S435" s="155"/>
      <c r="T435" s="155"/>
      <c r="U435" s="155"/>
      <c r="V435" s="155"/>
      <c r="W435" s="155"/>
      <c r="X435" s="155"/>
      <c r="Y435" s="155"/>
      <c r="Z435" s="155"/>
      <c r="AA435" s="155"/>
      <c r="AB435" s="155"/>
      <c r="AC435" s="155"/>
      <c r="AD435" s="155"/>
      <c r="AE435" s="156"/>
      <c r="AF435" s="154"/>
      <c r="AG435" s="155"/>
      <c r="AH435" s="155"/>
      <c r="AI435" s="155"/>
      <c r="AJ435" s="155"/>
      <c r="AK435" s="155"/>
      <c r="AL435" s="155"/>
      <c r="AM435" s="155"/>
      <c r="AN435" s="155"/>
      <c r="AO435" s="155"/>
      <c r="AP435" s="155"/>
      <c r="AQ435" s="155"/>
      <c r="AR435" s="155"/>
      <c r="AS435" s="155"/>
      <c r="AT435" s="155"/>
      <c r="AU435" s="155"/>
      <c r="AV435" s="155"/>
      <c r="AW435" s="155"/>
      <c r="AX435" s="155"/>
      <c r="AY435" s="156"/>
      <c r="AZ435" s="154"/>
      <c r="BA435" s="155"/>
      <c r="BB435" s="155"/>
      <c r="BC435" s="155"/>
      <c r="BD435" s="155"/>
      <c r="BE435" s="155"/>
      <c r="BF435" s="155"/>
      <c r="BG435" s="155"/>
      <c r="BH435" s="155"/>
      <c r="BI435" s="155"/>
      <c r="BJ435" s="155"/>
      <c r="BK435" s="155"/>
      <c r="BL435" s="155"/>
      <c r="BM435" s="155"/>
      <c r="BN435" s="155"/>
      <c r="BO435" s="155"/>
      <c r="BP435" s="155"/>
      <c r="BQ435" s="155"/>
      <c r="BR435" s="155"/>
      <c r="BS435" s="156"/>
      <c r="BT435" s="154"/>
      <c r="BU435" s="155"/>
      <c r="BV435" s="155"/>
      <c r="BW435" s="155"/>
      <c r="BX435" s="155"/>
      <c r="BY435" s="155"/>
      <c r="BZ435" s="155"/>
      <c r="CA435" s="155"/>
      <c r="CB435" s="155"/>
      <c r="CC435" s="155"/>
      <c r="CD435" s="155"/>
      <c r="CE435" s="155"/>
      <c r="CF435" s="155"/>
      <c r="CG435" s="155"/>
      <c r="CH435" s="155"/>
      <c r="CI435" s="155"/>
      <c r="CJ435" s="155"/>
      <c r="CK435" s="155"/>
      <c r="CL435" s="155"/>
      <c r="CM435" s="156"/>
    </row>
    <row r="436" spans="1:91" x14ac:dyDescent="0.3">
      <c r="A436" s="154" t="str">
        <f>IFERROR(INDEX(Lists!$J$1:$J$24,MATCH('Budget Mapping'!E436,Lists!$I$1:$I$24,0)),"")</f>
        <v/>
      </c>
      <c r="B436" s="155" t="str">
        <f>IFERROR(INDEX(Lists!$K$1:$K$24,MATCH('Budget Mapping'!E436,Lists!$I$1:$I$24,0)),"")</f>
        <v/>
      </c>
      <c r="C436" s="155"/>
      <c r="D436" s="155" t="str">
        <f>IFERROR(VLOOKUP(C436,'COA Mapping'!$A$1:$C$533,2,FALSE),"Unmapped")</f>
        <v>Unmapped</v>
      </c>
      <c r="E436" s="156" t="str">
        <f>IFERROR(VLOOKUP(C436,'COA Mapping'!$A$1:$C$533,3,FALSE),"Unmapped")</f>
        <v>Unmapped</v>
      </c>
      <c r="F436" s="157">
        <f t="shared" si="6"/>
        <v>0</v>
      </c>
      <c r="G436" s="154"/>
      <c r="H436" s="155"/>
      <c r="I436" s="155"/>
      <c r="J436" s="155"/>
      <c r="K436" s="156"/>
      <c r="L436" s="154"/>
      <c r="M436" s="155"/>
      <c r="N436" s="155"/>
      <c r="O436" s="155"/>
      <c r="P436" s="155"/>
      <c r="Q436" s="155"/>
      <c r="R436" s="155"/>
      <c r="S436" s="155"/>
      <c r="T436" s="155"/>
      <c r="U436" s="155"/>
      <c r="V436" s="155"/>
      <c r="W436" s="155"/>
      <c r="X436" s="155"/>
      <c r="Y436" s="155"/>
      <c r="Z436" s="155"/>
      <c r="AA436" s="155"/>
      <c r="AB436" s="155"/>
      <c r="AC436" s="155"/>
      <c r="AD436" s="155"/>
      <c r="AE436" s="156"/>
      <c r="AF436" s="154"/>
      <c r="AG436" s="155"/>
      <c r="AH436" s="155"/>
      <c r="AI436" s="155"/>
      <c r="AJ436" s="155"/>
      <c r="AK436" s="155"/>
      <c r="AL436" s="155"/>
      <c r="AM436" s="155"/>
      <c r="AN436" s="155"/>
      <c r="AO436" s="155"/>
      <c r="AP436" s="155"/>
      <c r="AQ436" s="155"/>
      <c r="AR436" s="155"/>
      <c r="AS436" s="155"/>
      <c r="AT436" s="155"/>
      <c r="AU436" s="155"/>
      <c r="AV436" s="155"/>
      <c r="AW436" s="155"/>
      <c r="AX436" s="155"/>
      <c r="AY436" s="156"/>
      <c r="AZ436" s="154"/>
      <c r="BA436" s="155"/>
      <c r="BB436" s="155"/>
      <c r="BC436" s="155"/>
      <c r="BD436" s="155"/>
      <c r="BE436" s="155"/>
      <c r="BF436" s="155"/>
      <c r="BG436" s="155"/>
      <c r="BH436" s="155"/>
      <c r="BI436" s="155"/>
      <c r="BJ436" s="155"/>
      <c r="BK436" s="155"/>
      <c r="BL436" s="155"/>
      <c r="BM436" s="155"/>
      <c r="BN436" s="155"/>
      <c r="BO436" s="155"/>
      <c r="BP436" s="155"/>
      <c r="BQ436" s="155"/>
      <c r="BR436" s="155"/>
      <c r="BS436" s="156"/>
      <c r="BT436" s="154"/>
      <c r="BU436" s="155"/>
      <c r="BV436" s="155"/>
      <c r="BW436" s="155"/>
      <c r="BX436" s="155"/>
      <c r="BY436" s="155"/>
      <c r="BZ436" s="155"/>
      <c r="CA436" s="155"/>
      <c r="CB436" s="155"/>
      <c r="CC436" s="155"/>
      <c r="CD436" s="155"/>
      <c r="CE436" s="155"/>
      <c r="CF436" s="155"/>
      <c r="CG436" s="155"/>
      <c r="CH436" s="155"/>
      <c r="CI436" s="155"/>
      <c r="CJ436" s="155"/>
      <c r="CK436" s="155"/>
      <c r="CL436" s="155"/>
      <c r="CM436" s="156"/>
    </row>
    <row r="437" spans="1:91" x14ac:dyDescent="0.3">
      <c r="A437" s="154" t="str">
        <f>IFERROR(INDEX(Lists!$J$1:$J$24,MATCH('Budget Mapping'!E437,Lists!$I$1:$I$24,0)),"")</f>
        <v/>
      </c>
      <c r="B437" s="155" t="str">
        <f>IFERROR(INDEX(Lists!$K$1:$K$24,MATCH('Budget Mapping'!E437,Lists!$I$1:$I$24,0)),"")</f>
        <v/>
      </c>
      <c r="C437" s="155"/>
      <c r="D437" s="155" t="str">
        <f>IFERROR(VLOOKUP(C437,'COA Mapping'!$A$1:$C$533,2,FALSE),"Unmapped")</f>
        <v>Unmapped</v>
      </c>
      <c r="E437" s="156" t="str">
        <f>IFERROR(VLOOKUP(C437,'COA Mapping'!$A$1:$C$533,3,FALSE),"Unmapped")</f>
        <v>Unmapped</v>
      </c>
      <c r="F437" s="157">
        <f t="shared" si="6"/>
        <v>0</v>
      </c>
      <c r="G437" s="154"/>
      <c r="H437" s="155"/>
      <c r="I437" s="155"/>
      <c r="J437" s="155"/>
      <c r="K437" s="156"/>
      <c r="L437" s="154"/>
      <c r="M437" s="155"/>
      <c r="N437" s="155"/>
      <c r="O437" s="155"/>
      <c r="P437" s="155"/>
      <c r="Q437" s="155"/>
      <c r="R437" s="155"/>
      <c r="S437" s="155"/>
      <c r="T437" s="155"/>
      <c r="U437" s="155"/>
      <c r="V437" s="155"/>
      <c r="W437" s="155"/>
      <c r="X437" s="155"/>
      <c r="Y437" s="155"/>
      <c r="Z437" s="155"/>
      <c r="AA437" s="155"/>
      <c r="AB437" s="155"/>
      <c r="AC437" s="155"/>
      <c r="AD437" s="155"/>
      <c r="AE437" s="156"/>
      <c r="AF437" s="154"/>
      <c r="AG437" s="155"/>
      <c r="AH437" s="155"/>
      <c r="AI437" s="155"/>
      <c r="AJ437" s="155"/>
      <c r="AK437" s="155"/>
      <c r="AL437" s="155"/>
      <c r="AM437" s="155"/>
      <c r="AN437" s="155"/>
      <c r="AO437" s="155"/>
      <c r="AP437" s="155"/>
      <c r="AQ437" s="155"/>
      <c r="AR437" s="155"/>
      <c r="AS437" s="155"/>
      <c r="AT437" s="155"/>
      <c r="AU437" s="155"/>
      <c r="AV437" s="155"/>
      <c r="AW437" s="155"/>
      <c r="AX437" s="155"/>
      <c r="AY437" s="156"/>
      <c r="AZ437" s="154"/>
      <c r="BA437" s="155"/>
      <c r="BB437" s="155"/>
      <c r="BC437" s="155"/>
      <c r="BD437" s="155"/>
      <c r="BE437" s="155"/>
      <c r="BF437" s="155"/>
      <c r="BG437" s="155"/>
      <c r="BH437" s="155"/>
      <c r="BI437" s="155"/>
      <c r="BJ437" s="155"/>
      <c r="BK437" s="155"/>
      <c r="BL437" s="155"/>
      <c r="BM437" s="155"/>
      <c r="BN437" s="155"/>
      <c r="BO437" s="155"/>
      <c r="BP437" s="155"/>
      <c r="BQ437" s="155"/>
      <c r="BR437" s="155"/>
      <c r="BS437" s="156"/>
      <c r="BT437" s="154"/>
      <c r="BU437" s="155"/>
      <c r="BV437" s="155"/>
      <c r="BW437" s="155"/>
      <c r="BX437" s="155"/>
      <c r="BY437" s="155"/>
      <c r="BZ437" s="155"/>
      <c r="CA437" s="155"/>
      <c r="CB437" s="155"/>
      <c r="CC437" s="155"/>
      <c r="CD437" s="155"/>
      <c r="CE437" s="155"/>
      <c r="CF437" s="155"/>
      <c r="CG437" s="155"/>
      <c r="CH437" s="155"/>
      <c r="CI437" s="155"/>
      <c r="CJ437" s="155"/>
      <c r="CK437" s="155"/>
      <c r="CL437" s="155"/>
      <c r="CM437" s="156"/>
    </row>
    <row r="438" spans="1:91" x14ac:dyDescent="0.3">
      <c r="A438" s="154" t="str">
        <f>IFERROR(INDEX(Lists!$J$1:$J$24,MATCH('Budget Mapping'!E438,Lists!$I$1:$I$24,0)),"")</f>
        <v/>
      </c>
      <c r="B438" s="155" t="str">
        <f>IFERROR(INDEX(Lists!$K$1:$K$24,MATCH('Budget Mapping'!E438,Lists!$I$1:$I$24,0)),"")</f>
        <v/>
      </c>
      <c r="C438" s="155"/>
      <c r="D438" s="155" t="str">
        <f>IFERROR(VLOOKUP(C438,'COA Mapping'!$A$1:$C$533,2,FALSE),"Unmapped")</f>
        <v>Unmapped</v>
      </c>
      <c r="E438" s="156" t="str">
        <f>IFERROR(VLOOKUP(C438,'COA Mapping'!$A$1:$C$533,3,FALSE),"Unmapped")</f>
        <v>Unmapped</v>
      </c>
      <c r="F438" s="157">
        <f t="shared" si="6"/>
        <v>0</v>
      </c>
      <c r="G438" s="154"/>
      <c r="H438" s="155"/>
      <c r="I438" s="155"/>
      <c r="J438" s="155"/>
      <c r="K438" s="156"/>
      <c r="L438" s="154"/>
      <c r="M438" s="155"/>
      <c r="N438" s="155"/>
      <c r="O438" s="155"/>
      <c r="P438" s="155"/>
      <c r="Q438" s="155"/>
      <c r="R438" s="155"/>
      <c r="S438" s="155"/>
      <c r="T438" s="155"/>
      <c r="U438" s="155"/>
      <c r="V438" s="155"/>
      <c r="W438" s="155"/>
      <c r="X438" s="155"/>
      <c r="Y438" s="155"/>
      <c r="Z438" s="155"/>
      <c r="AA438" s="155"/>
      <c r="AB438" s="155"/>
      <c r="AC438" s="155"/>
      <c r="AD438" s="155"/>
      <c r="AE438" s="156"/>
      <c r="AF438" s="154"/>
      <c r="AG438" s="155"/>
      <c r="AH438" s="155"/>
      <c r="AI438" s="155"/>
      <c r="AJ438" s="155"/>
      <c r="AK438" s="155"/>
      <c r="AL438" s="155"/>
      <c r="AM438" s="155"/>
      <c r="AN438" s="155"/>
      <c r="AO438" s="155"/>
      <c r="AP438" s="155"/>
      <c r="AQ438" s="155"/>
      <c r="AR438" s="155"/>
      <c r="AS438" s="155"/>
      <c r="AT438" s="155"/>
      <c r="AU438" s="155"/>
      <c r="AV438" s="155"/>
      <c r="AW438" s="155"/>
      <c r="AX438" s="155"/>
      <c r="AY438" s="156"/>
      <c r="AZ438" s="154"/>
      <c r="BA438" s="155"/>
      <c r="BB438" s="155"/>
      <c r="BC438" s="155"/>
      <c r="BD438" s="155"/>
      <c r="BE438" s="155"/>
      <c r="BF438" s="155"/>
      <c r="BG438" s="155"/>
      <c r="BH438" s="155"/>
      <c r="BI438" s="155"/>
      <c r="BJ438" s="155"/>
      <c r="BK438" s="155"/>
      <c r="BL438" s="155"/>
      <c r="BM438" s="155"/>
      <c r="BN438" s="155"/>
      <c r="BO438" s="155"/>
      <c r="BP438" s="155"/>
      <c r="BQ438" s="155"/>
      <c r="BR438" s="155"/>
      <c r="BS438" s="156"/>
      <c r="BT438" s="154"/>
      <c r="BU438" s="155"/>
      <c r="BV438" s="155"/>
      <c r="BW438" s="155"/>
      <c r="BX438" s="155"/>
      <c r="BY438" s="155"/>
      <c r="BZ438" s="155"/>
      <c r="CA438" s="155"/>
      <c r="CB438" s="155"/>
      <c r="CC438" s="155"/>
      <c r="CD438" s="155"/>
      <c r="CE438" s="155"/>
      <c r="CF438" s="155"/>
      <c r="CG438" s="155"/>
      <c r="CH438" s="155"/>
      <c r="CI438" s="155"/>
      <c r="CJ438" s="155"/>
      <c r="CK438" s="155"/>
      <c r="CL438" s="155"/>
      <c r="CM438" s="156"/>
    </row>
    <row r="439" spans="1:91" x14ac:dyDescent="0.3">
      <c r="A439" s="154" t="str">
        <f>IFERROR(INDEX(Lists!$J$1:$J$24,MATCH('Budget Mapping'!E439,Lists!$I$1:$I$24,0)),"")</f>
        <v/>
      </c>
      <c r="B439" s="155" t="str">
        <f>IFERROR(INDEX(Lists!$K$1:$K$24,MATCH('Budget Mapping'!E439,Lists!$I$1:$I$24,0)),"")</f>
        <v/>
      </c>
      <c r="C439" s="155"/>
      <c r="D439" s="155" t="str">
        <f>IFERROR(VLOOKUP(C439,'COA Mapping'!$A$1:$C$533,2,FALSE),"Unmapped")</f>
        <v>Unmapped</v>
      </c>
      <c r="E439" s="156" t="str">
        <f>IFERROR(VLOOKUP(C439,'COA Mapping'!$A$1:$C$533,3,FALSE),"Unmapped")</f>
        <v>Unmapped</v>
      </c>
      <c r="F439" s="157">
        <f t="shared" si="6"/>
        <v>0</v>
      </c>
      <c r="G439" s="154"/>
      <c r="H439" s="155"/>
      <c r="I439" s="155"/>
      <c r="J439" s="155"/>
      <c r="K439" s="156"/>
      <c r="L439" s="154"/>
      <c r="M439" s="155"/>
      <c r="N439" s="155"/>
      <c r="O439" s="155"/>
      <c r="P439" s="155"/>
      <c r="Q439" s="155"/>
      <c r="R439" s="155"/>
      <c r="S439" s="155"/>
      <c r="T439" s="155"/>
      <c r="U439" s="155"/>
      <c r="V439" s="155"/>
      <c r="W439" s="155"/>
      <c r="X439" s="155"/>
      <c r="Y439" s="155"/>
      <c r="Z439" s="155"/>
      <c r="AA439" s="155"/>
      <c r="AB439" s="155"/>
      <c r="AC439" s="155"/>
      <c r="AD439" s="155"/>
      <c r="AE439" s="156"/>
      <c r="AF439" s="154"/>
      <c r="AG439" s="155"/>
      <c r="AH439" s="155"/>
      <c r="AI439" s="155"/>
      <c r="AJ439" s="155"/>
      <c r="AK439" s="155"/>
      <c r="AL439" s="155"/>
      <c r="AM439" s="155"/>
      <c r="AN439" s="155"/>
      <c r="AO439" s="155"/>
      <c r="AP439" s="155"/>
      <c r="AQ439" s="155"/>
      <c r="AR439" s="155"/>
      <c r="AS439" s="155"/>
      <c r="AT439" s="155"/>
      <c r="AU439" s="155"/>
      <c r="AV439" s="155"/>
      <c r="AW439" s="155"/>
      <c r="AX439" s="155"/>
      <c r="AY439" s="156"/>
      <c r="AZ439" s="154"/>
      <c r="BA439" s="155"/>
      <c r="BB439" s="155"/>
      <c r="BC439" s="155"/>
      <c r="BD439" s="155"/>
      <c r="BE439" s="155"/>
      <c r="BF439" s="155"/>
      <c r="BG439" s="155"/>
      <c r="BH439" s="155"/>
      <c r="BI439" s="155"/>
      <c r="BJ439" s="155"/>
      <c r="BK439" s="155"/>
      <c r="BL439" s="155"/>
      <c r="BM439" s="155"/>
      <c r="BN439" s="155"/>
      <c r="BO439" s="155"/>
      <c r="BP439" s="155"/>
      <c r="BQ439" s="155"/>
      <c r="BR439" s="155"/>
      <c r="BS439" s="156"/>
      <c r="BT439" s="154"/>
      <c r="BU439" s="155"/>
      <c r="BV439" s="155"/>
      <c r="BW439" s="155"/>
      <c r="BX439" s="155"/>
      <c r="BY439" s="155"/>
      <c r="BZ439" s="155"/>
      <c r="CA439" s="155"/>
      <c r="CB439" s="155"/>
      <c r="CC439" s="155"/>
      <c r="CD439" s="155"/>
      <c r="CE439" s="155"/>
      <c r="CF439" s="155"/>
      <c r="CG439" s="155"/>
      <c r="CH439" s="155"/>
      <c r="CI439" s="155"/>
      <c r="CJ439" s="155"/>
      <c r="CK439" s="155"/>
      <c r="CL439" s="155"/>
      <c r="CM439" s="156"/>
    </row>
    <row r="440" spans="1:91" x14ac:dyDescent="0.3">
      <c r="A440" s="154" t="str">
        <f>IFERROR(INDEX(Lists!$J$1:$J$24,MATCH('Budget Mapping'!E440,Lists!$I$1:$I$24,0)),"")</f>
        <v/>
      </c>
      <c r="B440" s="155" t="str">
        <f>IFERROR(INDEX(Lists!$K$1:$K$24,MATCH('Budget Mapping'!E440,Lists!$I$1:$I$24,0)),"")</f>
        <v/>
      </c>
      <c r="C440" s="155"/>
      <c r="D440" s="155" t="str">
        <f>IFERROR(VLOOKUP(C440,'COA Mapping'!$A$1:$C$533,2,FALSE),"Unmapped")</f>
        <v>Unmapped</v>
      </c>
      <c r="E440" s="156" t="str">
        <f>IFERROR(VLOOKUP(C440,'COA Mapping'!$A$1:$C$533,3,FALSE),"Unmapped")</f>
        <v>Unmapped</v>
      </c>
      <c r="F440" s="157">
        <f t="shared" si="6"/>
        <v>0</v>
      </c>
      <c r="G440" s="154"/>
      <c r="H440" s="155"/>
      <c r="I440" s="155"/>
      <c r="J440" s="155"/>
      <c r="K440" s="156"/>
      <c r="L440" s="154"/>
      <c r="M440" s="155"/>
      <c r="N440" s="155"/>
      <c r="O440" s="155"/>
      <c r="P440" s="155"/>
      <c r="Q440" s="155"/>
      <c r="R440" s="155"/>
      <c r="S440" s="155"/>
      <c r="T440" s="155"/>
      <c r="U440" s="155"/>
      <c r="V440" s="155"/>
      <c r="W440" s="155"/>
      <c r="X440" s="155"/>
      <c r="Y440" s="155"/>
      <c r="Z440" s="155"/>
      <c r="AA440" s="155"/>
      <c r="AB440" s="155"/>
      <c r="AC440" s="155"/>
      <c r="AD440" s="155"/>
      <c r="AE440" s="156"/>
      <c r="AF440" s="154"/>
      <c r="AG440" s="155"/>
      <c r="AH440" s="155"/>
      <c r="AI440" s="155"/>
      <c r="AJ440" s="155"/>
      <c r="AK440" s="155"/>
      <c r="AL440" s="155"/>
      <c r="AM440" s="155"/>
      <c r="AN440" s="155"/>
      <c r="AO440" s="155"/>
      <c r="AP440" s="155"/>
      <c r="AQ440" s="155"/>
      <c r="AR440" s="155"/>
      <c r="AS440" s="155"/>
      <c r="AT440" s="155"/>
      <c r="AU440" s="155"/>
      <c r="AV440" s="155"/>
      <c r="AW440" s="155"/>
      <c r="AX440" s="155"/>
      <c r="AY440" s="156"/>
      <c r="AZ440" s="154"/>
      <c r="BA440" s="155"/>
      <c r="BB440" s="155"/>
      <c r="BC440" s="155"/>
      <c r="BD440" s="155"/>
      <c r="BE440" s="155"/>
      <c r="BF440" s="155"/>
      <c r="BG440" s="155"/>
      <c r="BH440" s="155"/>
      <c r="BI440" s="155"/>
      <c r="BJ440" s="155"/>
      <c r="BK440" s="155"/>
      <c r="BL440" s="155"/>
      <c r="BM440" s="155"/>
      <c r="BN440" s="155"/>
      <c r="BO440" s="155"/>
      <c r="BP440" s="155"/>
      <c r="BQ440" s="155"/>
      <c r="BR440" s="155"/>
      <c r="BS440" s="156"/>
      <c r="BT440" s="154"/>
      <c r="BU440" s="155"/>
      <c r="BV440" s="155"/>
      <c r="BW440" s="155"/>
      <c r="BX440" s="155"/>
      <c r="BY440" s="155"/>
      <c r="BZ440" s="155"/>
      <c r="CA440" s="155"/>
      <c r="CB440" s="155"/>
      <c r="CC440" s="155"/>
      <c r="CD440" s="155"/>
      <c r="CE440" s="155"/>
      <c r="CF440" s="155"/>
      <c r="CG440" s="155"/>
      <c r="CH440" s="155"/>
      <c r="CI440" s="155"/>
      <c r="CJ440" s="155"/>
      <c r="CK440" s="155"/>
      <c r="CL440" s="155"/>
      <c r="CM440" s="156"/>
    </row>
    <row r="441" spans="1:91" x14ac:dyDescent="0.3">
      <c r="A441" s="154" t="str">
        <f>IFERROR(INDEX(Lists!$J$1:$J$24,MATCH('Budget Mapping'!E441,Lists!$I$1:$I$24,0)),"")</f>
        <v/>
      </c>
      <c r="B441" s="155" t="str">
        <f>IFERROR(INDEX(Lists!$K$1:$K$24,MATCH('Budget Mapping'!E441,Lists!$I$1:$I$24,0)),"")</f>
        <v/>
      </c>
      <c r="C441" s="155"/>
      <c r="D441" s="155" t="str">
        <f>IFERROR(VLOOKUP(C441,'COA Mapping'!$A$1:$C$533,2,FALSE),"Unmapped")</f>
        <v>Unmapped</v>
      </c>
      <c r="E441" s="156" t="str">
        <f>IFERROR(VLOOKUP(C441,'COA Mapping'!$A$1:$C$533,3,FALSE),"Unmapped")</f>
        <v>Unmapped</v>
      </c>
      <c r="F441" s="157">
        <f t="shared" si="6"/>
        <v>0</v>
      </c>
      <c r="G441" s="154"/>
      <c r="H441" s="155"/>
      <c r="I441" s="155"/>
      <c r="J441" s="155"/>
      <c r="K441" s="156"/>
      <c r="L441" s="154"/>
      <c r="M441" s="155"/>
      <c r="N441" s="155"/>
      <c r="O441" s="155"/>
      <c r="P441" s="155"/>
      <c r="Q441" s="155"/>
      <c r="R441" s="155"/>
      <c r="S441" s="155"/>
      <c r="T441" s="155"/>
      <c r="U441" s="155"/>
      <c r="V441" s="155"/>
      <c r="W441" s="155"/>
      <c r="X441" s="155"/>
      <c r="Y441" s="155"/>
      <c r="Z441" s="155"/>
      <c r="AA441" s="155"/>
      <c r="AB441" s="155"/>
      <c r="AC441" s="155"/>
      <c r="AD441" s="155"/>
      <c r="AE441" s="156"/>
      <c r="AF441" s="154"/>
      <c r="AG441" s="155"/>
      <c r="AH441" s="155"/>
      <c r="AI441" s="155"/>
      <c r="AJ441" s="155"/>
      <c r="AK441" s="155"/>
      <c r="AL441" s="155"/>
      <c r="AM441" s="155"/>
      <c r="AN441" s="155"/>
      <c r="AO441" s="155"/>
      <c r="AP441" s="155"/>
      <c r="AQ441" s="155"/>
      <c r="AR441" s="155"/>
      <c r="AS441" s="155"/>
      <c r="AT441" s="155"/>
      <c r="AU441" s="155"/>
      <c r="AV441" s="155"/>
      <c r="AW441" s="155"/>
      <c r="AX441" s="155"/>
      <c r="AY441" s="156"/>
      <c r="AZ441" s="154"/>
      <c r="BA441" s="155"/>
      <c r="BB441" s="155"/>
      <c r="BC441" s="155"/>
      <c r="BD441" s="155"/>
      <c r="BE441" s="155"/>
      <c r="BF441" s="155"/>
      <c r="BG441" s="155"/>
      <c r="BH441" s="155"/>
      <c r="BI441" s="155"/>
      <c r="BJ441" s="155"/>
      <c r="BK441" s="155"/>
      <c r="BL441" s="155"/>
      <c r="BM441" s="155"/>
      <c r="BN441" s="155"/>
      <c r="BO441" s="155"/>
      <c r="BP441" s="155"/>
      <c r="BQ441" s="155"/>
      <c r="BR441" s="155"/>
      <c r="BS441" s="156"/>
      <c r="BT441" s="154"/>
      <c r="BU441" s="155"/>
      <c r="BV441" s="155"/>
      <c r="BW441" s="155"/>
      <c r="BX441" s="155"/>
      <c r="BY441" s="155"/>
      <c r="BZ441" s="155"/>
      <c r="CA441" s="155"/>
      <c r="CB441" s="155"/>
      <c r="CC441" s="155"/>
      <c r="CD441" s="155"/>
      <c r="CE441" s="155"/>
      <c r="CF441" s="155"/>
      <c r="CG441" s="155"/>
      <c r="CH441" s="155"/>
      <c r="CI441" s="155"/>
      <c r="CJ441" s="155"/>
      <c r="CK441" s="155"/>
      <c r="CL441" s="155"/>
      <c r="CM441" s="156"/>
    </row>
    <row r="442" spans="1:91" x14ac:dyDescent="0.3">
      <c r="A442" s="154" t="str">
        <f>IFERROR(INDEX(Lists!$J$1:$J$24,MATCH('Budget Mapping'!E442,Lists!$I$1:$I$24,0)),"")</f>
        <v/>
      </c>
      <c r="B442" s="155" t="str">
        <f>IFERROR(INDEX(Lists!$K$1:$K$24,MATCH('Budget Mapping'!E442,Lists!$I$1:$I$24,0)),"")</f>
        <v/>
      </c>
      <c r="C442" s="155"/>
      <c r="D442" s="155" t="str">
        <f>IFERROR(VLOOKUP(C442,'COA Mapping'!$A$1:$C$533,2,FALSE),"Unmapped")</f>
        <v>Unmapped</v>
      </c>
      <c r="E442" s="156" t="str">
        <f>IFERROR(VLOOKUP(C442,'COA Mapping'!$A$1:$C$533,3,FALSE),"Unmapped")</f>
        <v>Unmapped</v>
      </c>
      <c r="F442" s="157">
        <f t="shared" si="6"/>
        <v>0</v>
      </c>
      <c r="G442" s="154"/>
      <c r="H442" s="155"/>
      <c r="I442" s="155"/>
      <c r="J442" s="155"/>
      <c r="K442" s="156"/>
      <c r="L442" s="154"/>
      <c r="M442" s="155"/>
      <c r="N442" s="155"/>
      <c r="O442" s="155"/>
      <c r="P442" s="155"/>
      <c r="Q442" s="155"/>
      <c r="R442" s="155"/>
      <c r="S442" s="155"/>
      <c r="T442" s="155"/>
      <c r="U442" s="155"/>
      <c r="V442" s="155"/>
      <c r="W442" s="155"/>
      <c r="X442" s="155"/>
      <c r="Y442" s="155"/>
      <c r="Z442" s="155"/>
      <c r="AA442" s="155"/>
      <c r="AB442" s="155"/>
      <c r="AC442" s="155"/>
      <c r="AD442" s="155"/>
      <c r="AE442" s="156"/>
      <c r="AF442" s="154"/>
      <c r="AG442" s="155"/>
      <c r="AH442" s="155"/>
      <c r="AI442" s="155"/>
      <c r="AJ442" s="155"/>
      <c r="AK442" s="155"/>
      <c r="AL442" s="155"/>
      <c r="AM442" s="155"/>
      <c r="AN442" s="155"/>
      <c r="AO442" s="155"/>
      <c r="AP442" s="155"/>
      <c r="AQ442" s="155"/>
      <c r="AR442" s="155"/>
      <c r="AS442" s="155"/>
      <c r="AT442" s="155"/>
      <c r="AU442" s="155"/>
      <c r="AV442" s="155"/>
      <c r="AW442" s="155"/>
      <c r="AX442" s="155"/>
      <c r="AY442" s="156"/>
      <c r="AZ442" s="154"/>
      <c r="BA442" s="155"/>
      <c r="BB442" s="155"/>
      <c r="BC442" s="155"/>
      <c r="BD442" s="155"/>
      <c r="BE442" s="155"/>
      <c r="BF442" s="155"/>
      <c r="BG442" s="155"/>
      <c r="BH442" s="155"/>
      <c r="BI442" s="155"/>
      <c r="BJ442" s="155"/>
      <c r="BK442" s="155"/>
      <c r="BL442" s="155"/>
      <c r="BM442" s="155"/>
      <c r="BN442" s="155"/>
      <c r="BO442" s="155"/>
      <c r="BP442" s="155"/>
      <c r="BQ442" s="155"/>
      <c r="BR442" s="155"/>
      <c r="BS442" s="156"/>
      <c r="BT442" s="154"/>
      <c r="BU442" s="155"/>
      <c r="BV442" s="155"/>
      <c r="BW442" s="155"/>
      <c r="BX442" s="155"/>
      <c r="BY442" s="155"/>
      <c r="BZ442" s="155"/>
      <c r="CA442" s="155"/>
      <c r="CB442" s="155"/>
      <c r="CC442" s="155"/>
      <c r="CD442" s="155"/>
      <c r="CE442" s="155"/>
      <c r="CF442" s="155"/>
      <c r="CG442" s="155"/>
      <c r="CH442" s="155"/>
      <c r="CI442" s="155"/>
      <c r="CJ442" s="155"/>
      <c r="CK442" s="155"/>
      <c r="CL442" s="155"/>
      <c r="CM442" s="156"/>
    </row>
    <row r="443" spans="1:91" x14ac:dyDescent="0.3">
      <c r="A443" s="154" t="str">
        <f>IFERROR(INDEX(Lists!$J$1:$J$24,MATCH('Budget Mapping'!E443,Lists!$I$1:$I$24,0)),"")</f>
        <v/>
      </c>
      <c r="B443" s="155" t="str">
        <f>IFERROR(INDEX(Lists!$K$1:$K$24,MATCH('Budget Mapping'!E443,Lists!$I$1:$I$24,0)),"")</f>
        <v/>
      </c>
      <c r="C443" s="155"/>
      <c r="D443" s="155" t="str">
        <f>IFERROR(VLOOKUP(C443,'COA Mapping'!$A$1:$C$533,2,FALSE),"Unmapped")</f>
        <v>Unmapped</v>
      </c>
      <c r="E443" s="156" t="str">
        <f>IFERROR(VLOOKUP(C443,'COA Mapping'!$A$1:$C$533,3,FALSE),"Unmapped")</f>
        <v>Unmapped</v>
      </c>
      <c r="F443" s="157">
        <f t="shared" si="6"/>
        <v>0</v>
      </c>
      <c r="G443" s="154"/>
      <c r="H443" s="155"/>
      <c r="I443" s="155"/>
      <c r="J443" s="155"/>
      <c r="K443" s="156"/>
      <c r="L443" s="154"/>
      <c r="M443" s="155"/>
      <c r="N443" s="155"/>
      <c r="O443" s="155"/>
      <c r="P443" s="155"/>
      <c r="Q443" s="155"/>
      <c r="R443" s="155"/>
      <c r="S443" s="155"/>
      <c r="T443" s="155"/>
      <c r="U443" s="155"/>
      <c r="V443" s="155"/>
      <c r="W443" s="155"/>
      <c r="X443" s="155"/>
      <c r="Y443" s="155"/>
      <c r="Z443" s="155"/>
      <c r="AA443" s="155"/>
      <c r="AB443" s="155"/>
      <c r="AC443" s="155"/>
      <c r="AD443" s="155"/>
      <c r="AE443" s="156"/>
      <c r="AF443" s="154"/>
      <c r="AG443" s="155"/>
      <c r="AH443" s="155"/>
      <c r="AI443" s="155"/>
      <c r="AJ443" s="155"/>
      <c r="AK443" s="155"/>
      <c r="AL443" s="155"/>
      <c r="AM443" s="155"/>
      <c r="AN443" s="155"/>
      <c r="AO443" s="155"/>
      <c r="AP443" s="155"/>
      <c r="AQ443" s="155"/>
      <c r="AR443" s="155"/>
      <c r="AS443" s="155"/>
      <c r="AT443" s="155"/>
      <c r="AU443" s="155"/>
      <c r="AV443" s="155"/>
      <c r="AW443" s="155"/>
      <c r="AX443" s="155"/>
      <c r="AY443" s="156"/>
      <c r="AZ443" s="154"/>
      <c r="BA443" s="155"/>
      <c r="BB443" s="155"/>
      <c r="BC443" s="155"/>
      <c r="BD443" s="155"/>
      <c r="BE443" s="155"/>
      <c r="BF443" s="155"/>
      <c r="BG443" s="155"/>
      <c r="BH443" s="155"/>
      <c r="BI443" s="155"/>
      <c r="BJ443" s="155"/>
      <c r="BK443" s="155"/>
      <c r="BL443" s="155"/>
      <c r="BM443" s="155"/>
      <c r="BN443" s="155"/>
      <c r="BO443" s="155"/>
      <c r="BP443" s="155"/>
      <c r="BQ443" s="155"/>
      <c r="BR443" s="155"/>
      <c r="BS443" s="156"/>
      <c r="BT443" s="154"/>
      <c r="BU443" s="155"/>
      <c r="BV443" s="155"/>
      <c r="BW443" s="155"/>
      <c r="BX443" s="155"/>
      <c r="BY443" s="155"/>
      <c r="BZ443" s="155"/>
      <c r="CA443" s="155"/>
      <c r="CB443" s="155"/>
      <c r="CC443" s="155"/>
      <c r="CD443" s="155"/>
      <c r="CE443" s="155"/>
      <c r="CF443" s="155"/>
      <c r="CG443" s="155"/>
      <c r="CH443" s="155"/>
      <c r="CI443" s="155"/>
      <c r="CJ443" s="155"/>
      <c r="CK443" s="155"/>
      <c r="CL443" s="155"/>
      <c r="CM443" s="156"/>
    </row>
    <row r="444" spans="1:91" x14ac:dyDescent="0.3">
      <c r="A444" s="154" t="str">
        <f>IFERROR(INDEX(Lists!$J$1:$J$24,MATCH('Budget Mapping'!E444,Lists!$I$1:$I$24,0)),"")</f>
        <v/>
      </c>
      <c r="B444" s="155" t="str">
        <f>IFERROR(INDEX(Lists!$K$1:$K$24,MATCH('Budget Mapping'!E444,Lists!$I$1:$I$24,0)),"")</f>
        <v/>
      </c>
      <c r="C444" s="155"/>
      <c r="D444" s="155" t="str">
        <f>IFERROR(VLOOKUP(C444,'COA Mapping'!$A$1:$C$533,2,FALSE),"Unmapped")</f>
        <v>Unmapped</v>
      </c>
      <c r="E444" s="156" t="str">
        <f>IFERROR(VLOOKUP(C444,'COA Mapping'!$A$1:$C$533,3,FALSE),"Unmapped")</f>
        <v>Unmapped</v>
      </c>
      <c r="F444" s="157">
        <f t="shared" si="6"/>
        <v>0</v>
      </c>
      <c r="G444" s="154"/>
      <c r="H444" s="155"/>
      <c r="I444" s="155"/>
      <c r="J444" s="155"/>
      <c r="K444" s="156"/>
      <c r="L444" s="154"/>
      <c r="M444" s="155"/>
      <c r="N444" s="155"/>
      <c r="O444" s="155"/>
      <c r="P444" s="155"/>
      <c r="Q444" s="155"/>
      <c r="R444" s="155"/>
      <c r="S444" s="155"/>
      <c r="T444" s="155"/>
      <c r="U444" s="155"/>
      <c r="V444" s="155"/>
      <c r="W444" s="155"/>
      <c r="X444" s="155"/>
      <c r="Y444" s="155"/>
      <c r="Z444" s="155"/>
      <c r="AA444" s="155"/>
      <c r="AB444" s="155"/>
      <c r="AC444" s="155"/>
      <c r="AD444" s="155"/>
      <c r="AE444" s="156"/>
      <c r="AF444" s="154"/>
      <c r="AG444" s="155"/>
      <c r="AH444" s="155"/>
      <c r="AI444" s="155"/>
      <c r="AJ444" s="155"/>
      <c r="AK444" s="155"/>
      <c r="AL444" s="155"/>
      <c r="AM444" s="155"/>
      <c r="AN444" s="155"/>
      <c r="AO444" s="155"/>
      <c r="AP444" s="155"/>
      <c r="AQ444" s="155"/>
      <c r="AR444" s="155"/>
      <c r="AS444" s="155"/>
      <c r="AT444" s="155"/>
      <c r="AU444" s="155"/>
      <c r="AV444" s="155"/>
      <c r="AW444" s="155"/>
      <c r="AX444" s="155"/>
      <c r="AY444" s="156"/>
      <c r="AZ444" s="154"/>
      <c r="BA444" s="155"/>
      <c r="BB444" s="155"/>
      <c r="BC444" s="155"/>
      <c r="BD444" s="155"/>
      <c r="BE444" s="155"/>
      <c r="BF444" s="155"/>
      <c r="BG444" s="155"/>
      <c r="BH444" s="155"/>
      <c r="BI444" s="155"/>
      <c r="BJ444" s="155"/>
      <c r="BK444" s="155"/>
      <c r="BL444" s="155"/>
      <c r="BM444" s="155"/>
      <c r="BN444" s="155"/>
      <c r="BO444" s="155"/>
      <c r="BP444" s="155"/>
      <c r="BQ444" s="155"/>
      <c r="BR444" s="155"/>
      <c r="BS444" s="156"/>
      <c r="BT444" s="154"/>
      <c r="BU444" s="155"/>
      <c r="BV444" s="155"/>
      <c r="BW444" s="155"/>
      <c r="BX444" s="155"/>
      <c r="BY444" s="155"/>
      <c r="BZ444" s="155"/>
      <c r="CA444" s="155"/>
      <c r="CB444" s="155"/>
      <c r="CC444" s="155"/>
      <c r="CD444" s="155"/>
      <c r="CE444" s="155"/>
      <c r="CF444" s="155"/>
      <c r="CG444" s="155"/>
      <c r="CH444" s="155"/>
      <c r="CI444" s="155"/>
      <c r="CJ444" s="155"/>
      <c r="CK444" s="155"/>
      <c r="CL444" s="155"/>
      <c r="CM444" s="156"/>
    </row>
    <row r="445" spans="1:91" x14ac:dyDescent="0.3">
      <c r="A445" s="154" t="str">
        <f>IFERROR(INDEX(Lists!$J$1:$J$24,MATCH('Budget Mapping'!E445,Lists!$I$1:$I$24,0)),"")</f>
        <v/>
      </c>
      <c r="B445" s="155" t="str">
        <f>IFERROR(INDEX(Lists!$K$1:$K$24,MATCH('Budget Mapping'!E445,Lists!$I$1:$I$24,0)),"")</f>
        <v/>
      </c>
      <c r="C445" s="155"/>
      <c r="D445" s="155" t="str">
        <f>IFERROR(VLOOKUP(C445,'COA Mapping'!$A$1:$C$533,2,FALSE),"Unmapped")</f>
        <v>Unmapped</v>
      </c>
      <c r="E445" s="156" t="str">
        <f>IFERROR(VLOOKUP(C445,'COA Mapping'!$A$1:$C$533,3,FALSE),"Unmapped")</f>
        <v>Unmapped</v>
      </c>
      <c r="F445" s="157">
        <f t="shared" si="6"/>
        <v>0</v>
      </c>
      <c r="G445" s="154"/>
      <c r="H445" s="155"/>
      <c r="I445" s="155"/>
      <c r="J445" s="155"/>
      <c r="K445" s="156"/>
      <c r="L445" s="154"/>
      <c r="M445" s="155"/>
      <c r="N445" s="155"/>
      <c r="O445" s="155"/>
      <c r="P445" s="155"/>
      <c r="Q445" s="155"/>
      <c r="R445" s="155"/>
      <c r="S445" s="155"/>
      <c r="T445" s="155"/>
      <c r="U445" s="155"/>
      <c r="V445" s="155"/>
      <c r="W445" s="155"/>
      <c r="X445" s="155"/>
      <c r="Y445" s="155"/>
      <c r="Z445" s="155"/>
      <c r="AA445" s="155"/>
      <c r="AB445" s="155"/>
      <c r="AC445" s="155"/>
      <c r="AD445" s="155"/>
      <c r="AE445" s="156"/>
      <c r="AF445" s="154"/>
      <c r="AG445" s="155"/>
      <c r="AH445" s="155"/>
      <c r="AI445" s="155"/>
      <c r="AJ445" s="155"/>
      <c r="AK445" s="155"/>
      <c r="AL445" s="155"/>
      <c r="AM445" s="155"/>
      <c r="AN445" s="155"/>
      <c r="AO445" s="155"/>
      <c r="AP445" s="155"/>
      <c r="AQ445" s="155"/>
      <c r="AR445" s="155"/>
      <c r="AS445" s="155"/>
      <c r="AT445" s="155"/>
      <c r="AU445" s="155"/>
      <c r="AV445" s="155"/>
      <c r="AW445" s="155"/>
      <c r="AX445" s="155"/>
      <c r="AY445" s="156"/>
      <c r="AZ445" s="154"/>
      <c r="BA445" s="155"/>
      <c r="BB445" s="155"/>
      <c r="BC445" s="155"/>
      <c r="BD445" s="155"/>
      <c r="BE445" s="155"/>
      <c r="BF445" s="155"/>
      <c r="BG445" s="155"/>
      <c r="BH445" s="155"/>
      <c r="BI445" s="155"/>
      <c r="BJ445" s="155"/>
      <c r="BK445" s="155"/>
      <c r="BL445" s="155"/>
      <c r="BM445" s="155"/>
      <c r="BN445" s="155"/>
      <c r="BO445" s="155"/>
      <c r="BP445" s="155"/>
      <c r="BQ445" s="155"/>
      <c r="BR445" s="155"/>
      <c r="BS445" s="156"/>
      <c r="BT445" s="154"/>
      <c r="BU445" s="155"/>
      <c r="BV445" s="155"/>
      <c r="BW445" s="155"/>
      <c r="BX445" s="155"/>
      <c r="BY445" s="155"/>
      <c r="BZ445" s="155"/>
      <c r="CA445" s="155"/>
      <c r="CB445" s="155"/>
      <c r="CC445" s="155"/>
      <c r="CD445" s="155"/>
      <c r="CE445" s="155"/>
      <c r="CF445" s="155"/>
      <c r="CG445" s="155"/>
      <c r="CH445" s="155"/>
      <c r="CI445" s="155"/>
      <c r="CJ445" s="155"/>
      <c r="CK445" s="155"/>
      <c r="CL445" s="155"/>
      <c r="CM445" s="156"/>
    </row>
    <row r="446" spans="1:91" x14ac:dyDescent="0.3">
      <c r="A446" s="154" t="str">
        <f>IFERROR(INDEX(Lists!$J$1:$J$24,MATCH('Budget Mapping'!E446,Lists!$I$1:$I$24,0)),"")</f>
        <v/>
      </c>
      <c r="B446" s="155" t="str">
        <f>IFERROR(INDEX(Lists!$K$1:$K$24,MATCH('Budget Mapping'!E446,Lists!$I$1:$I$24,0)),"")</f>
        <v/>
      </c>
      <c r="C446" s="155"/>
      <c r="D446" s="155" t="str">
        <f>IFERROR(VLOOKUP(C446,'COA Mapping'!$A$1:$C$533,2,FALSE),"Unmapped")</f>
        <v>Unmapped</v>
      </c>
      <c r="E446" s="156" t="str">
        <f>IFERROR(VLOOKUP(C446,'COA Mapping'!$A$1:$C$533,3,FALSE),"Unmapped")</f>
        <v>Unmapped</v>
      </c>
      <c r="F446" s="157">
        <f t="shared" si="6"/>
        <v>0</v>
      </c>
      <c r="G446" s="154"/>
      <c r="H446" s="155"/>
      <c r="I446" s="155"/>
      <c r="J446" s="155"/>
      <c r="K446" s="156"/>
      <c r="L446" s="154"/>
      <c r="M446" s="155"/>
      <c r="N446" s="155"/>
      <c r="O446" s="155"/>
      <c r="P446" s="155"/>
      <c r="Q446" s="155"/>
      <c r="R446" s="155"/>
      <c r="S446" s="155"/>
      <c r="T446" s="155"/>
      <c r="U446" s="155"/>
      <c r="V446" s="155"/>
      <c r="W446" s="155"/>
      <c r="X446" s="155"/>
      <c r="Y446" s="155"/>
      <c r="Z446" s="155"/>
      <c r="AA446" s="155"/>
      <c r="AB446" s="155"/>
      <c r="AC446" s="155"/>
      <c r="AD446" s="155"/>
      <c r="AE446" s="156"/>
      <c r="AF446" s="154"/>
      <c r="AG446" s="155"/>
      <c r="AH446" s="155"/>
      <c r="AI446" s="155"/>
      <c r="AJ446" s="155"/>
      <c r="AK446" s="155"/>
      <c r="AL446" s="155"/>
      <c r="AM446" s="155"/>
      <c r="AN446" s="155"/>
      <c r="AO446" s="155"/>
      <c r="AP446" s="155"/>
      <c r="AQ446" s="155"/>
      <c r="AR446" s="155"/>
      <c r="AS446" s="155"/>
      <c r="AT446" s="155"/>
      <c r="AU446" s="155"/>
      <c r="AV446" s="155"/>
      <c r="AW446" s="155"/>
      <c r="AX446" s="155"/>
      <c r="AY446" s="156"/>
      <c r="AZ446" s="154"/>
      <c r="BA446" s="155"/>
      <c r="BB446" s="155"/>
      <c r="BC446" s="155"/>
      <c r="BD446" s="155"/>
      <c r="BE446" s="155"/>
      <c r="BF446" s="155"/>
      <c r="BG446" s="155"/>
      <c r="BH446" s="155"/>
      <c r="BI446" s="155"/>
      <c r="BJ446" s="155"/>
      <c r="BK446" s="155"/>
      <c r="BL446" s="155"/>
      <c r="BM446" s="155"/>
      <c r="BN446" s="155"/>
      <c r="BO446" s="155"/>
      <c r="BP446" s="155"/>
      <c r="BQ446" s="155"/>
      <c r="BR446" s="155"/>
      <c r="BS446" s="156"/>
      <c r="BT446" s="154"/>
      <c r="BU446" s="155"/>
      <c r="BV446" s="155"/>
      <c r="BW446" s="155"/>
      <c r="BX446" s="155"/>
      <c r="BY446" s="155"/>
      <c r="BZ446" s="155"/>
      <c r="CA446" s="155"/>
      <c r="CB446" s="155"/>
      <c r="CC446" s="155"/>
      <c r="CD446" s="155"/>
      <c r="CE446" s="155"/>
      <c r="CF446" s="155"/>
      <c r="CG446" s="155"/>
      <c r="CH446" s="155"/>
      <c r="CI446" s="155"/>
      <c r="CJ446" s="155"/>
      <c r="CK446" s="155"/>
      <c r="CL446" s="155"/>
      <c r="CM446" s="156"/>
    </row>
    <row r="447" spans="1:91" x14ac:dyDescent="0.3">
      <c r="A447" s="154" t="str">
        <f>IFERROR(INDEX(Lists!$J$1:$J$24,MATCH('Budget Mapping'!E447,Lists!$I$1:$I$24,0)),"")</f>
        <v/>
      </c>
      <c r="B447" s="155" t="str">
        <f>IFERROR(INDEX(Lists!$K$1:$K$24,MATCH('Budget Mapping'!E447,Lists!$I$1:$I$24,0)),"")</f>
        <v/>
      </c>
      <c r="C447" s="155"/>
      <c r="D447" s="155" t="str">
        <f>IFERROR(VLOOKUP(C447,'COA Mapping'!$A$1:$C$533,2,FALSE),"Unmapped")</f>
        <v>Unmapped</v>
      </c>
      <c r="E447" s="156" t="str">
        <f>IFERROR(VLOOKUP(C447,'COA Mapping'!$A$1:$C$533,3,FALSE),"Unmapped")</f>
        <v>Unmapped</v>
      </c>
      <c r="F447" s="157">
        <f t="shared" si="6"/>
        <v>0</v>
      </c>
      <c r="G447" s="154"/>
      <c r="H447" s="155"/>
      <c r="I447" s="155"/>
      <c r="J447" s="155"/>
      <c r="K447" s="156"/>
      <c r="L447" s="154"/>
      <c r="M447" s="155"/>
      <c r="N447" s="155"/>
      <c r="O447" s="155"/>
      <c r="P447" s="155"/>
      <c r="Q447" s="155"/>
      <c r="R447" s="155"/>
      <c r="S447" s="155"/>
      <c r="T447" s="155"/>
      <c r="U447" s="155"/>
      <c r="V447" s="155"/>
      <c r="W447" s="155"/>
      <c r="X447" s="155"/>
      <c r="Y447" s="155"/>
      <c r="Z447" s="155"/>
      <c r="AA447" s="155"/>
      <c r="AB447" s="155"/>
      <c r="AC447" s="155"/>
      <c r="AD447" s="155"/>
      <c r="AE447" s="156"/>
      <c r="AF447" s="154"/>
      <c r="AG447" s="155"/>
      <c r="AH447" s="155"/>
      <c r="AI447" s="155"/>
      <c r="AJ447" s="155"/>
      <c r="AK447" s="155"/>
      <c r="AL447" s="155"/>
      <c r="AM447" s="155"/>
      <c r="AN447" s="155"/>
      <c r="AO447" s="155"/>
      <c r="AP447" s="155"/>
      <c r="AQ447" s="155"/>
      <c r="AR447" s="155"/>
      <c r="AS447" s="155"/>
      <c r="AT447" s="155"/>
      <c r="AU447" s="155"/>
      <c r="AV447" s="155"/>
      <c r="AW447" s="155"/>
      <c r="AX447" s="155"/>
      <c r="AY447" s="156"/>
      <c r="AZ447" s="154"/>
      <c r="BA447" s="155"/>
      <c r="BB447" s="155"/>
      <c r="BC447" s="155"/>
      <c r="BD447" s="155"/>
      <c r="BE447" s="155"/>
      <c r="BF447" s="155"/>
      <c r="BG447" s="155"/>
      <c r="BH447" s="155"/>
      <c r="BI447" s="155"/>
      <c r="BJ447" s="155"/>
      <c r="BK447" s="155"/>
      <c r="BL447" s="155"/>
      <c r="BM447" s="155"/>
      <c r="BN447" s="155"/>
      <c r="BO447" s="155"/>
      <c r="BP447" s="155"/>
      <c r="BQ447" s="155"/>
      <c r="BR447" s="155"/>
      <c r="BS447" s="156"/>
      <c r="BT447" s="154"/>
      <c r="BU447" s="155"/>
      <c r="BV447" s="155"/>
      <c r="BW447" s="155"/>
      <c r="BX447" s="155"/>
      <c r="BY447" s="155"/>
      <c r="BZ447" s="155"/>
      <c r="CA447" s="155"/>
      <c r="CB447" s="155"/>
      <c r="CC447" s="155"/>
      <c r="CD447" s="155"/>
      <c r="CE447" s="155"/>
      <c r="CF447" s="155"/>
      <c r="CG447" s="155"/>
      <c r="CH447" s="155"/>
      <c r="CI447" s="155"/>
      <c r="CJ447" s="155"/>
      <c r="CK447" s="155"/>
      <c r="CL447" s="155"/>
      <c r="CM447" s="156"/>
    </row>
    <row r="448" spans="1:91" x14ac:dyDescent="0.3">
      <c r="A448" s="154" t="str">
        <f>IFERROR(INDEX(Lists!$J$1:$J$24,MATCH('Budget Mapping'!E448,Lists!$I$1:$I$24,0)),"")</f>
        <v/>
      </c>
      <c r="B448" s="155" t="str">
        <f>IFERROR(INDEX(Lists!$K$1:$K$24,MATCH('Budget Mapping'!E448,Lists!$I$1:$I$24,0)),"")</f>
        <v/>
      </c>
      <c r="C448" s="155"/>
      <c r="D448" s="155" t="str">
        <f>IFERROR(VLOOKUP(C448,'COA Mapping'!$A$1:$C$533,2,FALSE),"Unmapped")</f>
        <v>Unmapped</v>
      </c>
      <c r="E448" s="156" t="str">
        <f>IFERROR(VLOOKUP(C448,'COA Mapping'!$A$1:$C$533,3,FALSE),"Unmapped")</f>
        <v>Unmapped</v>
      </c>
      <c r="F448" s="157">
        <f t="shared" si="6"/>
        <v>0</v>
      </c>
      <c r="G448" s="154"/>
      <c r="H448" s="155"/>
      <c r="I448" s="155"/>
      <c r="J448" s="155"/>
      <c r="K448" s="156"/>
      <c r="L448" s="154"/>
      <c r="M448" s="155"/>
      <c r="N448" s="155"/>
      <c r="O448" s="155"/>
      <c r="P448" s="155"/>
      <c r="Q448" s="155"/>
      <c r="R448" s="155"/>
      <c r="S448" s="155"/>
      <c r="T448" s="155"/>
      <c r="U448" s="155"/>
      <c r="V448" s="155"/>
      <c r="W448" s="155"/>
      <c r="X448" s="155"/>
      <c r="Y448" s="155"/>
      <c r="Z448" s="155"/>
      <c r="AA448" s="155"/>
      <c r="AB448" s="155"/>
      <c r="AC448" s="155"/>
      <c r="AD448" s="155"/>
      <c r="AE448" s="156"/>
      <c r="AF448" s="154"/>
      <c r="AG448" s="155"/>
      <c r="AH448" s="155"/>
      <c r="AI448" s="155"/>
      <c r="AJ448" s="155"/>
      <c r="AK448" s="155"/>
      <c r="AL448" s="155"/>
      <c r="AM448" s="155"/>
      <c r="AN448" s="155"/>
      <c r="AO448" s="155"/>
      <c r="AP448" s="155"/>
      <c r="AQ448" s="155"/>
      <c r="AR448" s="155"/>
      <c r="AS448" s="155"/>
      <c r="AT448" s="155"/>
      <c r="AU448" s="155"/>
      <c r="AV448" s="155"/>
      <c r="AW448" s="155"/>
      <c r="AX448" s="155"/>
      <c r="AY448" s="156"/>
      <c r="AZ448" s="154"/>
      <c r="BA448" s="155"/>
      <c r="BB448" s="155"/>
      <c r="BC448" s="155"/>
      <c r="BD448" s="155"/>
      <c r="BE448" s="155"/>
      <c r="BF448" s="155"/>
      <c r="BG448" s="155"/>
      <c r="BH448" s="155"/>
      <c r="BI448" s="155"/>
      <c r="BJ448" s="155"/>
      <c r="BK448" s="155"/>
      <c r="BL448" s="155"/>
      <c r="BM448" s="155"/>
      <c r="BN448" s="155"/>
      <c r="BO448" s="155"/>
      <c r="BP448" s="155"/>
      <c r="BQ448" s="155"/>
      <c r="BR448" s="155"/>
      <c r="BS448" s="156"/>
      <c r="BT448" s="154"/>
      <c r="BU448" s="155"/>
      <c r="BV448" s="155"/>
      <c r="BW448" s="155"/>
      <c r="BX448" s="155"/>
      <c r="BY448" s="155"/>
      <c r="BZ448" s="155"/>
      <c r="CA448" s="155"/>
      <c r="CB448" s="155"/>
      <c r="CC448" s="155"/>
      <c r="CD448" s="155"/>
      <c r="CE448" s="155"/>
      <c r="CF448" s="155"/>
      <c r="CG448" s="155"/>
      <c r="CH448" s="155"/>
      <c r="CI448" s="155"/>
      <c r="CJ448" s="155"/>
      <c r="CK448" s="155"/>
      <c r="CL448" s="155"/>
      <c r="CM448" s="156"/>
    </row>
    <row r="449" spans="1:91" x14ac:dyDescent="0.3">
      <c r="A449" s="154" t="str">
        <f>IFERROR(INDEX(Lists!$J$1:$J$24,MATCH('Budget Mapping'!E449,Lists!$I$1:$I$24,0)),"")</f>
        <v/>
      </c>
      <c r="B449" s="155" t="str">
        <f>IFERROR(INDEX(Lists!$K$1:$K$24,MATCH('Budget Mapping'!E449,Lists!$I$1:$I$24,0)),"")</f>
        <v/>
      </c>
      <c r="C449" s="155"/>
      <c r="D449" s="155" t="str">
        <f>IFERROR(VLOOKUP(C449,'COA Mapping'!$A$1:$C$533,2,FALSE),"Unmapped")</f>
        <v>Unmapped</v>
      </c>
      <c r="E449" s="156" t="str">
        <f>IFERROR(VLOOKUP(C449,'COA Mapping'!$A$1:$C$533,3,FALSE),"Unmapped")</f>
        <v>Unmapped</v>
      </c>
      <c r="F449" s="157">
        <f t="shared" si="6"/>
        <v>0</v>
      </c>
      <c r="G449" s="154"/>
      <c r="H449" s="155"/>
      <c r="I449" s="155"/>
      <c r="J449" s="155"/>
      <c r="K449" s="156"/>
      <c r="L449" s="154"/>
      <c r="M449" s="155"/>
      <c r="N449" s="155"/>
      <c r="O449" s="155"/>
      <c r="P449" s="155"/>
      <c r="Q449" s="155"/>
      <c r="R449" s="155"/>
      <c r="S449" s="155"/>
      <c r="T449" s="155"/>
      <c r="U449" s="155"/>
      <c r="V449" s="155"/>
      <c r="W449" s="155"/>
      <c r="X449" s="155"/>
      <c r="Y449" s="155"/>
      <c r="Z449" s="155"/>
      <c r="AA449" s="155"/>
      <c r="AB449" s="155"/>
      <c r="AC449" s="155"/>
      <c r="AD449" s="155"/>
      <c r="AE449" s="156"/>
      <c r="AF449" s="154"/>
      <c r="AG449" s="155"/>
      <c r="AH449" s="155"/>
      <c r="AI449" s="155"/>
      <c r="AJ449" s="155"/>
      <c r="AK449" s="155"/>
      <c r="AL449" s="155"/>
      <c r="AM449" s="155"/>
      <c r="AN449" s="155"/>
      <c r="AO449" s="155"/>
      <c r="AP449" s="155"/>
      <c r="AQ449" s="155"/>
      <c r="AR449" s="155"/>
      <c r="AS449" s="155"/>
      <c r="AT449" s="155"/>
      <c r="AU449" s="155"/>
      <c r="AV449" s="155"/>
      <c r="AW449" s="155"/>
      <c r="AX449" s="155"/>
      <c r="AY449" s="156"/>
      <c r="AZ449" s="154"/>
      <c r="BA449" s="155"/>
      <c r="BB449" s="155"/>
      <c r="BC449" s="155"/>
      <c r="BD449" s="155"/>
      <c r="BE449" s="155"/>
      <c r="BF449" s="155"/>
      <c r="BG449" s="155"/>
      <c r="BH449" s="155"/>
      <c r="BI449" s="155"/>
      <c r="BJ449" s="155"/>
      <c r="BK449" s="155"/>
      <c r="BL449" s="155"/>
      <c r="BM449" s="155"/>
      <c r="BN449" s="155"/>
      <c r="BO449" s="155"/>
      <c r="BP449" s="155"/>
      <c r="BQ449" s="155"/>
      <c r="BR449" s="155"/>
      <c r="BS449" s="156"/>
      <c r="BT449" s="154"/>
      <c r="BU449" s="155"/>
      <c r="BV449" s="155"/>
      <c r="BW449" s="155"/>
      <c r="BX449" s="155"/>
      <c r="BY449" s="155"/>
      <c r="BZ449" s="155"/>
      <c r="CA449" s="155"/>
      <c r="CB449" s="155"/>
      <c r="CC449" s="155"/>
      <c r="CD449" s="155"/>
      <c r="CE449" s="155"/>
      <c r="CF449" s="155"/>
      <c r="CG449" s="155"/>
      <c r="CH449" s="155"/>
      <c r="CI449" s="155"/>
      <c r="CJ449" s="155"/>
      <c r="CK449" s="155"/>
      <c r="CL449" s="155"/>
      <c r="CM449" s="156"/>
    </row>
    <row r="450" spans="1:91" x14ac:dyDescent="0.3">
      <c r="A450" s="154" t="str">
        <f>IFERROR(INDEX(Lists!$J$1:$J$24,MATCH('Budget Mapping'!E450,Lists!$I$1:$I$24,0)),"")</f>
        <v/>
      </c>
      <c r="B450" s="155" t="str">
        <f>IFERROR(INDEX(Lists!$K$1:$K$24,MATCH('Budget Mapping'!E450,Lists!$I$1:$I$24,0)),"")</f>
        <v/>
      </c>
      <c r="C450" s="155"/>
      <c r="D450" s="155" t="str">
        <f>IFERROR(VLOOKUP(C450,'COA Mapping'!$A$1:$C$533,2,FALSE),"Unmapped")</f>
        <v>Unmapped</v>
      </c>
      <c r="E450" s="156" t="str">
        <f>IFERROR(VLOOKUP(C450,'COA Mapping'!$A$1:$C$533,3,FALSE),"Unmapped")</f>
        <v>Unmapped</v>
      </c>
      <c r="F450" s="157">
        <f t="shared" ref="F450:F501" si="7">SUM(G450:CM450)</f>
        <v>0</v>
      </c>
      <c r="G450" s="154"/>
      <c r="H450" s="155"/>
      <c r="I450" s="155"/>
      <c r="J450" s="155"/>
      <c r="K450" s="156"/>
      <c r="L450" s="154"/>
      <c r="M450" s="155"/>
      <c r="N450" s="155"/>
      <c r="O450" s="155"/>
      <c r="P450" s="155"/>
      <c r="Q450" s="155"/>
      <c r="R450" s="155"/>
      <c r="S450" s="155"/>
      <c r="T450" s="155"/>
      <c r="U450" s="155"/>
      <c r="V450" s="155"/>
      <c r="W450" s="155"/>
      <c r="X450" s="155"/>
      <c r="Y450" s="155"/>
      <c r="Z450" s="155"/>
      <c r="AA450" s="155"/>
      <c r="AB450" s="155"/>
      <c r="AC450" s="155"/>
      <c r="AD450" s="155"/>
      <c r="AE450" s="156"/>
      <c r="AF450" s="154"/>
      <c r="AG450" s="155"/>
      <c r="AH450" s="155"/>
      <c r="AI450" s="155"/>
      <c r="AJ450" s="155"/>
      <c r="AK450" s="155"/>
      <c r="AL450" s="155"/>
      <c r="AM450" s="155"/>
      <c r="AN450" s="155"/>
      <c r="AO450" s="155"/>
      <c r="AP450" s="155"/>
      <c r="AQ450" s="155"/>
      <c r="AR450" s="155"/>
      <c r="AS450" s="155"/>
      <c r="AT450" s="155"/>
      <c r="AU450" s="155"/>
      <c r="AV450" s="155"/>
      <c r="AW450" s="155"/>
      <c r="AX450" s="155"/>
      <c r="AY450" s="156"/>
      <c r="AZ450" s="154"/>
      <c r="BA450" s="155"/>
      <c r="BB450" s="155"/>
      <c r="BC450" s="155"/>
      <c r="BD450" s="155"/>
      <c r="BE450" s="155"/>
      <c r="BF450" s="155"/>
      <c r="BG450" s="155"/>
      <c r="BH450" s="155"/>
      <c r="BI450" s="155"/>
      <c r="BJ450" s="155"/>
      <c r="BK450" s="155"/>
      <c r="BL450" s="155"/>
      <c r="BM450" s="155"/>
      <c r="BN450" s="155"/>
      <c r="BO450" s="155"/>
      <c r="BP450" s="155"/>
      <c r="BQ450" s="155"/>
      <c r="BR450" s="155"/>
      <c r="BS450" s="156"/>
      <c r="BT450" s="154"/>
      <c r="BU450" s="155"/>
      <c r="BV450" s="155"/>
      <c r="BW450" s="155"/>
      <c r="BX450" s="155"/>
      <c r="BY450" s="155"/>
      <c r="BZ450" s="155"/>
      <c r="CA450" s="155"/>
      <c r="CB450" s="155"/>
      <c r="CC450" s="155"/>
      <c r="CD450" s="155"/>
      <c r="CE450" s="155"/>
      <c r="CF450" s="155"/>
      <c r="CG450" s="155"/>
      <c r="CH450" s="155"/>
      <c r="CI450" s="155"/>
      <c r="CJ450" s="155"/>
      <c r="CK450" s="155"/>
      <c r="CL450" s="155"/>
      <c r="CM450" s="156"/>
    </row>
    <row r="451" spans="1:91" x14ac:dyDescent="0.3">
      <c r="A451" s="154" t="str">
        <f>IFERROR(INDEX(Lists!$J$1:$J$24,MATCH('Budget Mapping'!E451,Lists!$I$1:$I$24,0)),"")</f>
        <v/>
      </c>
      <c r="B451" s="155" t="str">
        <f>IFERROR(INDEX(Lists!$K$1:$K$24,MATCH('Budget Mapping'!E451,Lists!$I$1:$I$24,0)),"")</f>
        <v/>
      </c>
      <c r="C451" s="155"/>
      <c r="D451" s="155" t="str">
        <f>IFERROR(VLOOKUP(C451,'COA Mapping'!$A$1:$C$533,2,FALSE),"Unmapped")</f>
        <v>Unmapped</v>
      </c>
      <c r="E451" s="156" t="str">
        <f>IFERROR(VLOOKUP(C451,'COA Mapping'!$A$1:$C$533,3,FALSE),"Unmapped")</f>
        <v>Unmapped</v>
      </c>
      <c r="F451" s="157">
        <f t="shared" si="7"/>
        <v>0</v>
      </c>
      <c r="G451" s="154"/>
      <c r="H451" s="155"/>
      <c r="I451" s="155"/>
      <c r="J451" s="155"/>
      <c r="K451" s="156"/>
      <c r="L451" s="154"/>
      <c r="M451" s="155"/>
      <c r="N451" s="155"/>
      <c r="O451" s="155"/>
      <c r="P451" s="155"/>
      <c r="Q451" s="155"/>
      <c r="R451" s="155"/>
      <c r="S451" s="155"/>
      <c r="T451" s="155"/>
      <c r="U451" s="155"/>
      <c r="V451" s="155"/>
      <c r="W451" s="155"/>
      <c r="X451" s="155"/>
      <c r="Y451" s="155"/>
      <c r="Z451" s="155"/>
      <c r="AA451" s="155"/>
      <c r="AB451" s="155"/>
      <c r="AC451" s="155"/>
      <c r="AD451" s="155"/>
      <c r="AE451" s="156"/>
      <c r="AF451" s="154"/>
      <c r="AG451" s="155"/>
      <c r="AH451" s="155"/>
      <c r="AI451" s="155"/>
      <c r="AJ451" s="155"/>
      <c r="AK451" s="155"/>
      <c r="AL451" s="155"/>
      <c r="AM451" s="155"/>
      <c r="AN451" s="155"/>
      <c r="AO451" s="155"/>
      <c r="AP451" s="155"/>
      <c r="AQ451" s="155"/>
      <c r="AR451" s="155"/>
      <c r="AS451" s="155"/>
      <c r="AT451" s="155"/>
      <c r="AU451" s="155"/>
      <c r="AV451" s="155"/>
      <c r="AW451" s="155"/>
      <c r="AX451" s="155"/>
      <c r="AY451" s="156"/>
      <c r="AZ451" s="154"/>
      <c r="BA451" s="155"/>
      <c r="BB451" s="155"/>
      <c r="BC451" s="155"/>
      <c r="BD451" s="155"/>
      <c r="BE451" s="155"/>
      <c r="BF451" s="155"/>
      <c r="BG451" s="155"/>
      <c r="BH451" s="155"/>
      <c r="BI451" s="155"/>
      <c r="BJ451" s="155"/>
      <c r="BK451" s="155"/>
      <c r="BL451" s="155"/>
      <c r="BM451" s="155"/>
      <c r="BN451" s="155"/>
      <c r="BO451" s="155"/>
      <c r="BP451" s="155"/>
      <c r="BQ451" s="155"/>
      <c r="BR451" s="155"/>
      <c r="BS451" s="156"/>
      <c r="BT451" s="154"/>
      <c r="BU451" s="155"/>
      <c r="BV451" s="155"/>
      <c r="BW451" s="155"/>
      <c r="BX451" s="155"/>
      <c r="BY451" s="155"/>
      <c r="BZ451" s="155"/>
      <c r="CA451" s="155"/>
      <c r="CB451" s="155"/>
      <c r="CC451" s="155"/>
      <c r="CD451" s="155"/>
      <c r="CE451" s="155"/>
      <c r="CF451" s="155"/>
      <c r="CG451" s="155"/>
      <c r="CH451" s="155"/>
      <c r="CI451" s="155"/>
      <c r="CJ451" s="155"/>
      <c r="CK451" s="155"/>
      <c r="CL451" s="155"/>
      <c r="CM451" s="156"/>
    </row>
    <row r="452" spans="1:91" x14ac:dyDescent="0.3">
      <c r="A452" s="154" t="str">
        <f>IFERROR(INDEX(Lists!$J$1:$J$24,MATCH('Budget Mapping'!E452,Lists!$I$1:$I$24,0)),"")</f>
        <v/>
      </c>
      <c r="B452" s="155" t="str">
        <f>IFERROR(INDEX(Lists!$K$1:$K$24,MATCH('Budget Mapping'!E452,Lists!$I$1:$I$24,0)),"")</f>
        <v/>
      </c>
      <c r="C452" s="155"/>
      <c r="D452" s="155" t="str">
        <f>IFERROR(VLOOKUP(C452,'COA Mapping'!$A$1:$C$533,2,FALSE),"Unmapped")</f>
        <v>Unmapped</v>
      </c>
      <c r="E452" s="156" t="str">
        <f>IFERROR(VLOOKUP(C452,'COA Mapping'!$A$1:$C$533,3,FALSE),"Unmapped")</f>
        <v>Unmapped</v>
      </c>
      <c r="F452" s="157">
        <f t="shared" si="7"/>
        <v>0</v>
      </c>
      <c r="G452" s="154"/>
      <c r="H452" s="155"/>
      <c r="I452" s="155"/>
      <c r="J452" s="155"/>
      <c r="K452" s="156"/>
      <c r="L452" s="154"/>
      <c r="M452" s="155"/>
      <c r="N452" s="155"/>
      <c r="O452" s="155"/>
      <c r="P452" s="155"/>
      <c r="Q452" s="155"/>
      <c r="R452" s="155"/>
      <c r="S452" s="155"/>
      <c r="T452" s="155"/>
      <c r="U452" s="155"/>
      <c r="V452" s="155"/>
      <c r="W452" s="155"/>
      <c r="X452" s="155"/>
      <c r="Y452" s="155"/>
      <c r="Z452" s="155"/>
      <c r="AA452" s="155"/>
      <c r="AB452" s="155"/>
      <c r="AC452" s="155"/>
      <c r="AD452" s="155"/>
      <c r="AE452" s="156"/>
      <c r="AF452" s="154"/>
      <c r="AG452" s="155"/>
      <c r="AH452" s="155"/>
      <c r="AI452" s="155"/>
      <c r="AJ452" s="155"/>
      <c r="AK452" s="155"/>
      <c r="AL452" s="155"/>
      <c r="AM452" s="155"/>
      <c r="AN452" s="155"/>
      <c r="AO452" s="155"/>
      <c r="AP452" s="155"/>
      <c r="AQ452" s="155"/>
      <c r="AR452" s="155"/>
      <c r="AS452" s="155"/>
      <c r="AT452" s="155"/>
      <c r="AU452" s="155"/>
      <c r="AV452" s="155"/>
      <c r="AW452" s="155"/>
      <c r="AX452" s="155"/>
      <c r="AY452" s="156"/>
      <c r="AZ452" s="154"/>
      <c r="BA452" s="155"/>
      <c r="BB452" s="155"/>
      <c r="BC452" s="155"/>
      <c r="BD452" s="155"/>
      <c r="BE452" s="155"/>
      <c r="BF452" s="155"/>
      <c r="BG452" s="155"/>
      <c r="BH452" s="155"/>
      <c r="BI452" s="155"/>
      <c r="BJ452" s="155"/>
      <c r="BK452" s="155"/>
      <c r="BL452" s="155"/>
      <c r="BM452" s="155"/>
      <c r="BN452" s="155"/>
      <c r="BO452" s="155"/>
      <c r="BP452" s="155"/>
      <c r="BQ452" s="155"/>
      <c r="BR452" s="155"/>
      <c r="BS452" s="156"/>
      <c r="BT452" s="154"/>
      <c r="BU452" s="155"/>
      <c r="BV452" s="155"/>
      <c r="BW452" s="155"/>
      <c r="BX452" s="155"/>
      <c r="BY452" s="155"/>
      <c r="BZ452" s="155"/>
      <c r="CA452" s="155"/>
      <c r="CB452" s="155"/>
      <c r="CC452" s="155"/>
      <c r="CD452" s="155"/>
      <c r="CE452" s="155"/>
      <c r="CF452" s="155"/>
      <c r="CG452" s="155"/>
      <c r="CH452" s="155"/>
      <c r="CI452" s="155"/>
      <c r="CJ452" s="155"/>
      <c r="CK452" s="155"/>
      <c r="CL452" s="155"/>
      <c r="CM452" s="156"/>
    </row>
    <row r="453" spans="1:91" x14ac:dyDescent="0.3">
      <c r="A453" s="154" t="str">
        <f>IFERROR(INDEX(Lists!$J$1:$J$24,MATCH('Budget Mapping'!E453,Lists!$I$1:$I$24,0)),"")</f>
        <v/>
      </c>
      <c r="B453" s="155" t="str">
        <f>IFERROR(INDEX(Lists!$K$1:$K$24,MATCH('Budget Mapping'!E453,Lists!$I$1:$I$24,0)),"")</f>
        <v/>
      </c>
      <c r="C453" s="155"/>
      <c r="D453" s="155" t="str">
        <f>IFERROR(VLOOKUP(C453,'COA Mapping'!$A$1:$C$533,2,FALSE),"Unmapped")</f>
        <v>Unmapped</v>
      </c>
      <c r="E453" s="156" t="str">
        <f>IFERROR(VLOOKUP(C453,'COA Mapping'!$A$1:$C$533,3,FALSE),"Unmapped")</f>
        <v>Unmapped</v>
      </c>
      <c r="F453" s="157">
        <f t="shared" si="7"/>
        <v>0</v>
      </c>
      <c r="G453" s="154"/>
      <c r="H453" s="155"/>
      <c r="I453" s="155"/>
      <c r="J453" s="155"/>
      <c r="K453" s="156"/>
      <c r="L453" s="154"/>
      <c r="M453" s="155"/>
      <c r="N453" s="155"/>
      <c r="O453" s="155"/>
      <c r="P453" s="155"/>
      <c r="Q453" s="155"/>
      <c r="R453" s="155"/>
      <c r="S453" s="155"/>
      <c r="T453" s="155"/>
      <c r="U453" s="155"/>
      <c r="V453" s="155"/>
      <c r="W453" s="155"/>
      <c r="X453" s="155"/>
      <c r="Y453" s="155"/>
      <c r="Z453" s="155"/>
      <c r="AA453" s="155"/>
      <c r="AB453" s="155"/>
      <c r="AC453" s="155"/>
      <c r="AD453" s="155"/>
      <c r="AE453" s="156"/>
      <c r="AF453" s="154"/>
      <c r="AG453" s="155"/>
      <c r="AH453" s="155"/>
      <c r="AI453" s="155"/>
      <c r="AJ453" s="155"/>
      <c r="AK453" s="155"/>
      <c r="AL453" s="155"/>
      <c r="AM453" s="155"/>
      <c r="AN453" s="155"/>
      <c r="AO453" s="155"/>
      <c r="AP453" s="155"/>
      <c r="AQ453" s="155"/>
      <c r="AR453" s="155"/>
      <c r="AS453" s="155"/>
      <c r="AT453" s="155"/>
      <c r="AU453" s="155"/>
      <c r="AV453" s="155"/>
      <c r="AW453" s="155"/>
      <c r="AX453" s="155"/>
      <c r="AY453" s="156"/>
      <c r="AZ453" s="154"/>
      <c r="BA453" s="155"/>
      <c r="BB453" s="155"/>
      <c r="BC453" s="155"/>
      <c r="BD453" s="155"/>
      <c r="BE453" s="155"/>
      <c r="BF453" s="155"/>
      <c r="BG453" s="155"/>
      <c r="BH453" s="155"/>
      <c r="BI453" s="155"/>
      <c r="BJ453" s="155"/>
      <c r="BK453" s="155"/>
      <c r="BL453" s="155"/>
      <c r="BM453" s="155"/>
      <c r="BN453" s="155"/>
      <c r="BO453" s="155"/>
      <c r="BP453" s="155"/>
      <c r="BQ453" s="155"/>
      <c r="BR453" s="155"/>
      <c r="BS453" s="156"/>
      <c r="BT453" s="154"/>
      <c r="BU453" s="155"/>
      <c r="BV453" s="155"/>
      <c r="BW453" s="155"/>
      <c r="BX453" s="155"/>
      <c r="BY453" s="155"/>
      <c r="BZ453" s="155"/>
      <c r="CA453" s="155"/>
      <c r="CB453" s="155"/>
      <c r="CC453" s="155"/>
      <c r="CD453" s="155"/>
      <c r="CE453" s="155"/>
      <c r="CF453" s="155"/>
      <c r="CG453" s="155"/>
      <c r="CH453" s="155"/>
      <c r="CI453" s="155"/>
      <c r="CJ453" s="155"/>
      <c r="CK453" s="155"/>
      <c r="CL453" s="155"/>
      <c r="CM453" s="156"/>
    </row>
    <row r="454" spans="1:91" x14ac:dyDescent="0.3">
      <c r="A454" s="154" t="str">
        <f>IFERROR(INDEX(Lists!$J$1:$J$24,MATCH('Budget Mapping'!E454,Lists!$I$1:$I$24,0)),"")</f>
        <v/>
      </c>
      <c r="B454" s="155" t="str">
        <f>IFERROR(INDEX(Lists!$K$1:$K$24,MATCH('Budget Mapping'!E454,Lists!$I$1:$I$24,0)),"")</f>
        <v/>
      </c>
      <c r="C454" s="155"/>
      <c r="D454" s="155" t="str">
        <f>IFERROR(VLOOKUP(C454,'COA Mapping'!$A$1:$C$533,2,FALSE),"Unmapped")</f>
        <v>Unmapped</v>
      </c>
      <c r="E454" s="156" t="str">
        <f>IFERROR(VLOOKUP(C454,'COA Mapping'!$A$1:$C$533,3,FALSE),"Unmapped")</f>
        <v>Unmapped</v>
      </c>
      <c r="F454" s="157">
        <f t="shared" si="7"/>
        <v>0</v>
      </c>
      <c r="G454" s="154"/>
      <c r="H454" s="155"/>
      <c r="I454" s="155"/>
      <c r="J454" s="155"/>
      <c r="K454" s="156"/>
      <c r="L454" s="154"/>
      <c r="M454" s="155"/>
      <c r="N454" s="155"/>
      <c r="O454" s="155"/>
      <c r="P454" s="155"/>
      <c r="Q454" s="155"/>
      <c r="R454" s="155"/>
      <c r="S454" s="155"/>
      <c r="T454" s="155"/>
      <c r="U454" s="155"/>
      <c r="V454" s="155"/>
      <c r="W454" s="155"/>
      <c r="X454" s="155"/>
      <c r="Y454" s="155"/>
      <c r="Z454" s="155"/>
      <c r="AA454" s="155"/>
      <c r="AB454" s="155"/>
      <c r="AC454" s="155"/>
      <c r="AD454" s="155"/>
      <c r="AE454" s="156"/>
      <c r="AF454" s="154"/>
      <c r="AG454" s="155"/>
      <c r="AH454" s="155"/>
      <c r="AI454" s="155"/>
      <c r="AJ454" s="155"/>
      <c r="AK454" s="155"/>
      <c r="AL454" s="155"/>
      <c r="AM454" s="155"/>
      <c r="AN454" s="155"/>
      <c r="AO454" s="155"/>
      <c r="AP454" s="155"/>
      <c r="AQ454" s="155"/>
      <c r="AR454" s="155"/>
      <c r="AS454" s="155"/>
      <c r="AT454" s="155"/>
      <c r="AU454" s="155"/>
      <c r="AV454" s="155"/>
      <c r="AW454" s="155"/>
      <c r="AX454" s="155"/>
      <c r="AY454" s="156"/>
      <c r="AZ454" s="154"/>
      <c r="BA454" s="155"/>
      <c r="BB454" s="155"/>
      <c r="BC454" s="155"/>
      <c r="BD454" s="155"/>
      <c r="BE454" s="155"/>
      <c r="BF454" s="155"/>
      <c r="BG454" s="155"/>
      <c r="BH454" s="155"/>
      <c r="BI454" s="155"/>
      <c r="BJ454" s="155"/>
      <c r="BK454" s="155"/>
      <c r="BL454" s="155"/>
      <c r="BM454" s="155"/>
      <c r="BN454" s="155"/>
      <c r="BO454" s="155"/>
      <c r="BP454" s="155"/>
      <c r="BQ454" s="155"/>
      <c r="BR454" s="155"/>
      <c r="BS454" s="156"/>
      <c r="BT454" s="154"/>
      <c r="BU454" s="155"/>
      <c r="BV454" s="155"/>
      <c r="BW454" s="155"/>
      <c r="BX454" s="155"/>
      <c r="BY454" s="155"/>
      <c r="BZ454" s="155"/>
      <c r="CA454" s="155"/>
      <c r="CB454" s="155"/>
      <c r="CC454" s="155"/>
      <c r="CD454" s="155"/>
      <c r="CE454" s="155"/>
      <c r="CF454" s="155"/>
      <c r="CG454" s="155"/>
      <c r="CH454" s="155"/>
      <c r="CI454" s="155"/>
      <c r="CJ454" s="155"/>
      <c r="CK454" s="155"/>
      <c r="CL454" s="155"/>
      <c r="CM454" s="156"/>
    </row>
    <row r="455" spans="1:91" x14ac:dyDescent="0.3">
      <c r="A455" s="154" t="str">
        <f>IFERROR(INDEX(Lists!$J$1:$J$24,MATCH('Budget Mapping'!E455,Lists!$I$1:$I$24,0)),"")</f>
        <v/>
      </c>
      <c r="B455" s="155" t="str">
        <f>IFERROR(INDEX(Lists!$K$1:$K$24,MATCH('Budget Mapping'!E455,Lists!$I$1:$I$24,0)),"")</f>
        <v/>
      </c>
      <c r="C455" s="155"/>
      <c r="D455" s="155" t="str">
        <f>IFERROR(VLOOKUP(C455,'COA Mapping'!$A$1:$C$533,2,FALSE),"Unmapped")</f>
        <v>Unmapped</v>
      </c>
      <c r="E455" s="156" t="str">
        <f>IFERROR(VLOOKUP(C455,'COA Mapping'!$A$1:$C$533,3,FALSE),"Unmapped")</f>
        <v>Unmapped</v>
      </c>
      <c r="F455" s="157">
        <f t="shared" si="7"/>
        <v>0</v>
      </c>
      <c r="G455" s="154"/>
      <c r="H455" s="155"/>
      <c r="I455" s="155"/>
      <c r="J455" s="155"/>
      <c r="K455" s="156"/>
      <c r="L455" s="154"/>
      <c r="M455" s="155"/>
      <c r="N455" s="155"/>
      <c r="O455" s="155"/>
      <c r="P455" s="155"/>
      <c r="Q455" s="155"/>
      <c r="R455" s="155"/>
      <c r="S455" s="155"/>
      <c r="T455" s="155"/>
      <c r="U455" s="155"/>
      <c r="V455" s="155"/>
      <c r="W455" s="155"/>
      <c r="X455" s="155"/>
      <c r="Y455" s="155"/>
      <c r="Z455" s="155"/>
      <c r="AA455" s="155"/>
      <c r="AB455" s="155"/>
      <c r="AC455" s="155"/>
      <c r="AD455" s="155"/>
      <c r="AE455" s="156"/>
      <c r="AF455" s="154"/>
      <c r="AG455" s="155"/>
      <c r="AH455" s="155"/>
      <c r="AI455" s="155"/>
      <c r="AJ455" s="155"/>
      <c r="AK455" s="155"/>
      <c r="AL455" s="155"/>
      <c r="AM455" s="155"/>
      <c r="AN455" s="155"/>
      <c r="AO455" s="155"/>
      <c r="AP455" s="155"/>
      <c r="AQ455" s="155"/>
      <c r="AR455" s="155"/>
      <c r="AS455" s="155"/>
      <c r="AT455" s="155"/>
      <c r="AU455" s="155"/>
      <c r="AV455" s="155"/>
      <c r="AW455" s="155"/>
      <c r="AX455" s="155"/>
      <c r="AY455" s="156"/>
      <c r="AZ455" s="154"/>
      <c r="BA455" s="155"/>
      <c r="BB455" s="155"/>
      <c r="BC455" s="155"/>
      <c r="BD455" s="155"/>
      <c r="BE455" s="155"/>
      <c r="BF455" s="155"/>
      <c r="BG455" s="155"/>
      <c r="BH455" s="155"/>
      <c r="BI455" s="155"/>
      <c r="BJ455" s="155"/>
      <c r="BK455" s="155"/>
      <c r="BL455" s="155"/>
      <c r="BM455" s="155"/>
      <c r="BN455" s="155"/>
      <c r="BO455" s="155"/>
      <c r="BP455" s="155"/>
      <c r="BQ455" s="155"/>
      <c r="BR455" s="155"/>
      <c r="BS455" s="156"/>
      <c r="BT455" s="154"/>
      <c r="BU455" s="155"/>
      <c r="BV455" s="155"/>
      <c r="BW455" s="155"/>
      <c r="BX455" s="155"/>
      <c r="BY455" s="155"/>
      <c r="BZ455" s="155"/>
      <c r="CA455" s="155"/>
      <c r="CB455" s="155"/>
      <c r="CC455" s="155"/>
      <c r="CD455" s="155"/>
      <c r="CE455" s="155"/>
      <c r="CF455" s="155"/>
      <c r="CG455" s="155"/>
      <c r="CH455" s="155"/>
      <c r="CI455" s="155"/>
      <c r="CJ455" s="155"/>
      <c r="CK455" s="155"/>
      <c r="CL455" s="155"/>
      <c r="CM455" s="156"/>
    </row>
    <row r="456" spans="1:91" x14ac:dyDescent="0.3">
      <c r="A456" s="154" t="str">
        <f>IFERROR(INDEX(Lists!$J$1:$J$24,MATCH('Budget Mapping'!E456,Lists!$I$1:$I$24,0)),"")</f>
        <v/>
      </c>
      <c r="B456" s="155" t="str">
        <f>IFERROR(INDEX(Lists!$K$1:$K$24,MATCH('Budget Mapping'!E456,Lists!$I$1:$I$24,0)),"")</f>
        <v/>
      </c>
      <c r="C456" s="155"/>
      <c r="D456" s="155" t="str">
        <f>IFERROR(VLOOKUP(C456,'COA Mapping'!$A$1:$C$533,2,FALSE),"Unmapped")</f>
        <v>Unmapped</v>
      </c>
      <c r="E456" s="156" t="str">
        <f>IFERROR(VLOOKUP(C456,'COA Mapping'!$A$1:$C$533,3,FALSE),"Unmapped")</f>
        <v>Unmapped</v>
      </c>
      <c r="F456" s="157">
        <f t="shared" si="7"/>
        <v>0</v>
      </c>
      <c r="G456" s="154"/>
      <c r="H456" s="155"/>
      <c r="I456" s="155"/>
      <c r="J456" s="155"/>
      <c r="K456" s="156"/>
      <c r="L456" s="154"/>
      <c r="M456" s="155"/>
      <c r="N456" s="155"/>
      <c r="O456" s="155"/>
      <c r="P456" s="155"/>
      <c r="Q456" s="155"/>
      <c r="R456" s="155"/>
      <c r="S456" s="155"/>
      <c r="T456" s="155"/>
      <c r="U456" s="155"/>
      <c r="V456" s="155"/>
      <c r="W456" s="155"/>
      <c r="X456" s="155"/>
      <c r="Y456" s="155"/>
      <c r="Z456" s="155"/>
      <c r="AA456" s="155"/>
      <c r="AB456" s="155"/>
      <c r="AC456" s="155"/>
      <c r="AD456" s="155"/>
      <c r="AE456" s="156"/>
      <c r="AF456" s="154"/>
      <c r="AG456" s="155"/>
      <c r="AH456" s="155"/>
      <c r="AI456" s="155"/>
      <c r="AJ456" s="155"/>
      <c r="AK456" s="155"/>
      <c r="AL456" s="155"/>
      <c r="AM456" s="155"/>
      <c r="AN456" s="155"/>
      <c r="AO456" s="155"/>
      <c r="AP456" s="155"/>
      <c r="AQ456" s="155"/>
      <c r="AR456" s="155"/>
      <c r="AS456" s="155"/>
      <c r="AT456" s="155"/>
      <c r="AU456" s="155"/>
      <c r="AV456" s="155"/>
      <c r="AW456" s="155"/>
      <c r="AX456" s="155"/>
      <c r="AY456" s="156"/>
      <c r="AZ456" s="154"/>
      <c r="BA456" s="155"/>
      <c r="BB456" s="155"/>
      <c r="BC456" s="155"/>
      <c r="BD456" s="155"/>
      <c r="BE456" s="155"/>
      <c r="BF456" s="155"/>
      <c r="BG456" s="155"/>
      <c r="BH456" s="155"/>
      <c r="BI456" s="155"/>
      <c r="BJ456" s="155"/>
      <c r="BK456" s="155"/>
      <c r="BL456" s="155"/>
      <c r="BM456" s="155"/>
      <c r="BN456" s="155"/>
      <c r="BO456" s="155"/>
      <c r="BP456" s="155"/>
      <c r="BQ456" s="155"/>
      <c r="BR456" s="155"/>
      <c r="BS456" s="156"/>
      <c r="BT456" s="154"/>
      <c r="BU456" s="155"/>
      <c r="BV456" s="155"/>
      <c r="BW456" s="155"/>
      <c r="BX456" s="155"/>
      <c r="BY456" s="155"/>
      <c r="BZ456" s="155"/>
      <c r="CA456" s="155"/>
      <c r="CB456" s="155"/>
      <c r="CC456" s="155"/>
      <c r="CD456" s="155"/>
      <c r="CE456" s="155"/>
      <c r="CF456" s="155"/>
      <c r="CG456" s="155"/>
      <c r="CH456" s="155"/>
      <c r="CI456" s="155"/>
      <c r="CJ456" s="155"/>
      <c r="CK456" s="155"/>
      <c r="CL456" s="155"/>
      <c r="CM456" s="156"/>
    </row>
    <row r="457" spans="1:91" x14ac:dyDescent="0.3">
      <c r="A457" s="154" t="str">
        <f>IFERROR(INDEX(Lists!$J$1:$J$24,MATCH('Budget Mapping'!E457,Lists!$I$1:$I$24,0)),"")</f>
        <v/>
      </c>
      <c r="B457" s="155" t="str">
        <f>IFERROR(INDEX(Lists!$K$1:$K$24,MATCH('Budget Mapping'!E457,Lists!$I$1:$I$24,0)),"")</f>
        <v/>
      </c>
      <c r="C457" s="155"/>
      <c r="D457" s="155" t="str">
        <f>IFERROR(VLOOKUP(C457,'COA Mapping'!$A$1:$C$533,2,FALSE),"Unmapped")</f>
        <v>Unmapped</v>
      </c>
      <c r="E457" s="156" t="str">
        <f>IFERROR(VLOOKUP(C457,'COA Mapping'!$A$1:$C$533,3,FALSE),"Unmapped")</f>
        <v>Unmapped</v>
      </c>
      <c r="F457" s="157">
        <f t="shared" si="7"/>
        <v>0</v>
      </c>
      <c r="G457" s="154"/>
      <c r="H457" s="155"/>
      <c r="I457" s="155"/>
      <c r="J457" s="155"/>
      <c r="K457" s="156"/>
      <c r="L457" s="154"/>
      <c r="M457" s="155"/>
      <c r="N457" s="155"/>
      <c r="O457" s="155"/>
      <c r="P457" s="155"/>
      <c r="Q457" s="155"/>
      <c r="R457" s="155"/>
      <c r="S457" s="155"/>
      <c r="T457" s="155"/>
      <c r="U457" s="155"/>
      <c r="V457" s="155"/>
      <c r="W457" s="155"/>
      <c r="X457" s="155"/>
      <c r="Y457" s="155"/>
      <c r="Z457" s="155"/>
      <c r="AA457" s="155"/>
      <c r="AB457" s="155"/>
      <c r="AC457" s="155"/>
      <c r="AD457" s="155"/>
      <c r="AE457" s="156"/>
      <c r="AF457" s="154"/>
      <c r="AG457" s="155"/>
      <c r="AH457" s="155"/>
      <c r="AI457" s="155"/>
      <c r="AJ457" s="155"/>
      <c r="AK457" s="155"/>
      <c r="AL457" s="155"/>
      <c r="AM457" s="155"/>
      <c r="AN457" s="155"/>
      <c r="AO457" s="155"/>
      <c r="AP457" s="155"/>
      <c r="AQ457" s="155"/>
      <c r="AR457" s="155"/>
      <c r="AS457" s="155"/>
      <c r="AT457" s="155"/>
      <c r="AU457" s="155"/>
      <c r="AV457" s="155"/>
      <c r="AW457" s="155"/>
      <c r="AX457" s="155"/>
      <c r="AY457" s="156"/>
      <c r="AZ457" s="154"/>
      <c r="BA457" s="155"/>
      <c r="BB457" s="155"/>
      <c r="BC457" s="155"/>
      <c r="BD457" s="155"/>
      <c r="BE457" s="155"/>
      <c r="BF457" s="155"/>
      <c r="BG457" s="155"/>
      <c r="BH457" s="155"/>
      <c r="BI457" s="155"/>
      <c r="BJ457" s="155"/>
      <c r="BK457" s="155"/>
      <c r="BL457" s="155"/>
      <c r="BM457" s="155"/>
      <c r="BN457" s="155"/>
      <c r="BO457" s="155"/>
      <c r="BP457" s="155"/>
      <c r="BQ457" s="155"/>
      <c r="BR457" s="155"/>
      <c r="BS457" s="156"/>
      <c r="BT457" s="154"/>
      <c r="BU457" s="155"/>
      <c r="BV457" s="155"/>
      <c r="BW457" s="155"/>
      <c r="BX457" s="155"/>
      <c r="BY457" s="155"/>
      <c r="BZ457" s="155"/>
      <c r="CA457" s="155"/>
      <c r="CB457" s="155"/>
      <c r="CC457" s="155"/>
      <c r="CD457" s="155"/>
      <c r="CE457" s="155"/>
      <c r="CF457" s="155"/>
      <c r="CG457" s="155"/>
      <c r="CH457" s="155"/>
      <c r="CI457" s="155"/>
      <c r="CJ457" s="155"/>
      <c r="CK457" s="155"/>
      <c r="CL457" s="155"/>
      <c r="CM457" s="156"/>
    </row>
    <row r="458" spans="1:91" x14ac:dyDescent="0.3">
      <c r="A458" s="154" t="str">
        <f>IFERROR(INDEX(Lists!$J$1:$J$24,MATCH('Budget Mapping'!E458,Lists!$I$1:$I$24,0)),"")</f>
        <v/>
      </c>
      <c r="B458" s="155" t="str">
        <f>IFERROR(INDEX(Lists!$K$1:$K$24,MATCH('Budget Mapping'!E458,Lists!$I$1:$I$24,0)),"")</f>
        <v/>
      </c>
      <c r="C458" s="155"/>
      <c r="D458" s="155" t="str">
        <f>IFERROR(VLOOKUP(C458,'COA Mapping'!$A$1:$C$533,2,FALSE),"Unmapped")</f>
        <v>Unmapped</v>
      </c>
      <c r="E458" s="156" t="str">
        <f>IFERROR(VLOOKUP(C458,'COA Mapping'!$A$1:$C$533,3,FALSE),"Unmapped")</f>
        <v>Unmapped</v>
      </c>
      <c r="F458" s="157">
        <f t="shared" si="7"/>
        <v>0</v>
      </c>
      <c r="G458" s="154"/>
      <c r="H458" s="155"/>
      <c r="I458" s="155"/>
      <c r="J458" s="155"/>
      <c r="K458" s="156"/>
      <c r="L458" s="154"/>
      <c r="M458" s="155"/>
      <c r="N458" s="155"/>
      <c r="O458" s="155"/>
      <c r="P458" s="155"/>
      <c r="Q458" s="155"/>
      <c r="R458" s="155"/>
      <c r="S458" s="155"/>
      <c r="T458" s="155"/>
      <c r="U458" s="155"/>
      <c r="V458" s="155"/>
      <c r="W458" s="155"/>
      <c r="X458" s="155"/>
      <c r="Y458" s="155"/>
      <c r="Z458" s="155"/>
      <c r="AA458" s="155"/>
      <c r="AB458" s="155"/>
      <c r="AC458" s="155"/>
      <c r="AD458" s="155"/>
      <c r="AE458" s="156"/>
      <c r="AF458" s="154"/>
      <c r="AG458" s="155"/>
      <c r="AH458" s="155"/>
      <c r="AI458" s="155"/>
      <c r="AJ458" s="155"/>
      <c r="AK458" s="155"/>
      <c r="AL458" s="155"/>
      <c r="AM458" s="155"/>
      <c r="AN458" s="155"/>
      <c r="AO458" s="155"/>
      <c r="AP458" s="155"/>
      <c r="AQ458" s="155"/>
      <c r="AR458" s="155"/>
      <c r="AS458" s="155"/>
      <c r="AT458" s="155"/>
      <c r="AU458" s="155"/>
      <c r="AV458" s="155"/>
      <c r="AW458" s="155"/>
      <c r="AX458" s="155"/>
      <c r="AY458" s="156"/>
      <c r="AZ458" s="154"/>
      <c r="BA458" s="155"/>
      <c r="BB458" s="155"/>
      <c r="BC458" s="155"/>
      <c r="BD458" s="155"/>
      <c r="BE458" s="155"/>
      <c r="BF458" s="155"/>
      <c r="BG458" s="155"/>
      <c r="BH458" s="155"/>
      <c r="BI458" s="155"/>
      <c r="BJ458" s="155"/>
      <c r="BK458" s="155"/>
      <c r="BL458" s="155"/>
      <c r="BM458" s="155"/>
      <c r="BN458" s="155"/>
      <c r="BO458" s="155"/>
      <c r="BP458" s="155"/>
      <c r="BQ458" s="155"/>
      <c r="BR458" s="155"/>
      <c r="BS458" s="156"/>
      <c r="BT458" s="154"/>
      <c r="BU458" s="155"/>
      <c r="BV458" s="155"/>
      <c r="BW458" s="155"/>
      <c r="BX458" s="155"/>
      <c r="BY458" s="155"/>
      <c r="BZ458" s="155"/>
      <c r="CA458" s="155"/>
      <c r="CB458" s="155"/>
      <c r="CC458" s="155"/>
      <c r="CD458" s="155"/>
      <c r="CE458" s="155"/>
      <c r="CF458" s="155"/>
      <c r="CG458" s="155"/>
      <c r="CH458" s="155"/>
      <c r="CI458" s="155"/>
      <c r="CJ458" s="155"/>
      <c r="CK458" s="155"/>
      <c r="CL458" s="155"/>
      <c r="CM458" s="156"/>
    </row>
    <row r="459" spans="1:91" x14ac:dyDescent="0.3">
      <c r="A459" s="154" t="str">
        <f>IFERROR(INDEX(Lists!$J$1:$J$24,MATCH('Budget Mapping'!E459,Lists!$I$1:$I$24,0)),"")</f>
        <v/>
      </c>
      <c r="B459" s="155" t="str">
        <f>IFERROR(INDEX(Lists!$K$1:$K$24,MATCH('Budget Mapping'!E459,Lists!$I$1:$I$24,0)),"")</f>
        <v/>
      </c>
      <c r="C459" s="155"/>
      <c r="D459" s="155" t="str">
        <f>IFERROR(VLOOKUP(C459,'COA Mapping'!$A$1:$C$533,2,FALSE),"Unmapped")</f>
        <v>Unmapped</v>
      </c>
      <c r="E459" s="156" t="str">
        <f>IFERROR(VLOOKUP(C459,'COA Mapping'!$A$1:$C$533,3,FALSE),"Unmapped")</f>
        <v>Unmapped</v>
      </c>
      <c r="F459" s="157">
        <f t="shared" si="7"/>
        <v>0</v>
      </c>
      <c r="G459" s="154"/>
      <c r="H459" s="155"/>
      <c r="I459" s="155"/>
      <c r="J459" s="155"/>
      <c r="K459" s="156"/>
      <c r="L459" s="154"/>
      <c r="M459" s="155"/>
      <c r="N459" s="155"/>
      <c r="O459" s="155"/>
      <c r="P459" s="155"/>
      <c r="Q459" s="155"/>
      <c r="R459" s="155"/>
      <c r="S459" s="155"/>
      <c r="T459" s="155"/>
      <c r="U459" s="155"/>
      <c r="V459" s="155"/>
      <c r="W459" s="155"/>
      <c r="X459" s="155"/>
      <c r="Y459" s="155"/>
      <c r="Z459" s="155"/>
      <c r="AA459" s="155"/>
      <c r="AB459" s="155"/>
      <c r="AC459" s="155"/>
      <c r="AD459" s="155"/>
      <c r="AE459" s="156"/>
      <c r="AF459" s="154"/>
      <c r="AG459" s="155"/>
      <c r="AH459" s="155"/>
      <c r="AI459" s="155"/>
      <c r="AJ459" s="155"/>
      <c r="AK459" s="155"/>
      <c r="AL459" s="155"/>
      <c r="AM459" s="155"/>
      <c r="AN459" s="155"/>
      <c r="AO459" s="155"/>
      <c r="AP459" s="155"/>
      <c r="AQ459" s="155"/>
      <c r="AR459" s="155"/>
      <c r="AS459" s="155"/>
      <c r="AT459" s="155"/>
      <c r="AU459" s="155"/>
      <c r="AV459" s="155"/>
      <c r="AW459" s="155"/>
      <c r="AX459" s="155"/>
      <c r="AY459" s="156"/>
      <c r="AZ459" s="154"/>
      <c r="BA459" s="155"/>
      <c r="BB459" s="155"/>
      <c r="BC459" s="155"/>
      <c r="BD459" s="155"/>
      <c r="BE459" s="155"/>
      <c r="BF459" s="155"/>
      <c r="BG459" s="155"/>
      <c r="BH459" s="155"/>
      <c r="BI459" s="155"/>
      <c r="BJ459" s="155"/>
      <c r="BK459" s="155"/>
      <c r="BL459" s="155"/>
      <c r="BM459" s="155"/>
      <c r="BN459" s="155"/>
      <c r="BO459" s="155"/>
      <c r="BP459" s="155"/>
      <c r="BQ459" s="155"/>
      <c r="BR459" s="155"/>
      <c r="BS459" s="156"/>
      <c r="BT459" s="154"/>
      <c r="BU459" s="155"/>
      <c r="BV459" s="155"/>
      <c r="BW459" s="155"/>
      <c r="BX459" s="155"/>
      <c r="BY459" s="155"/>
      <c r="BZ459" s="155"/>
      <c r="CA459" s="155"/>
      <c r="CB459" s="155"/>
      <c r="CC459" s="155"/>
      <c r="CD459" s="155"/>
      <c r="CE459" s="155"/>
      <c r="CF459" s="155"/>
      <c r="CG459" s="155"/>
      <c r="CH459" s="155"/>
      <c r="CI459" s="155"/>
      <c r="CJ459" s="155"/>
      <c r="CK459" s="155"/>
      <c r="CL459" s="155"/>
      <c r="CM459" s="156"/>
    </row>
    <row r="460" spans="1:91" x14ac:dyDescent="0.3">
      <c r="A460" s="154" t="str">
        <f>IFERROR(INDEX(Lists!$J$1:$J$24,MATCH('Budget Mapping'!E460,Lists!$I$1:$I$24,0)),"")</f>
        <v/>
      </c>
      <c r="B460" s="155" t="str">
        <f>IFERROR(INDEX(Lists!$K$1:$K$24,MATCH('Budget Mapping'!E460,Lists!$I$1:$I$24,0)),"")</f>
        <v/>
      </c>
      <c r="C460" s="155"/>
      <c r="D460" s="155" t="str">
        <f>IFERROR(VLOOKUP(C460,'COA Mapping'!$A$1:$C$533,2,FALSE),"Unmapped")</f>
        <v>Unmapped</v>
      </c>
      <c r="E460" s="156" t="str">
        <f>IFERROR(VLOOKUP(C460,'COA Mapping'!$A$1:$C$533,3,FALSE),"Unmapped")</f>
        <v>Unmapped</v>
      </c>
      <c r="F460" s="157">
        <f t="shared" si="7"/>
        <v>0</v>
      </c>
      <c r="G460" s="154"/>
      <c r="H460" s="155"/>
      <c r="I460" s="155"/>
      <c r="J460" s="155"/>
      <c r="K460" s="156"/>
      <c r="L460" s="154"/>
      <c r="M460" s="155"/>
      <c r="N460" s="155"/>
      <c r="O460" s="155"/>
      <c r="P460" s="155"/>
      <c r="Q460" s="155"/>
      <c r="R460" s="155"/>
      <c r="S460" s="155"/>
      <c r="T460" s="155"/>
      <c r="U460" s="155"/>
      <c r="V460" s="155"/>
      <c r="W460" s="155"/>
      <c r="X460" s="155"/>
      <c r="Y460" s="155"/>
      <c r="Z460" s="155"/>
      <c r="AA460" s="155"/>
      <c r="AB460" s="155"/>
      <c r="AC460" s="155"/>
      <c r="AD460" s="155"/>
      <c r="AE460" s="156"/>
      <c r="AF460" s="154"/>
      <c r="AG460" s="155"/>
      <c r="AH460" s="155"/>
      <c r="AI460" s="155"/>
      <c r="AJ460" s="155"/>
      <c r="AK460" s="155"/>
      <c r="AL460" s="155"/>
      <c r="AM460" s="155"/>
      <c r="AN460" s="155"/>
      <c r="AO460" s="155"/>
      <c r="AP460" s="155"/>
      <c r="AQ460" s="155"/>
      <c r="AR460" s="155"/>
      <c r="AS460" s="155"/>
      <c r="AT460" s="155"/>
      <c r="AU460" s="155"/>
      <c r="AV460" s="155"/>
      <c r="AW460" s="155"/>
      <c r="AX460" s="155"/>
      <c r="AY460" s="156"/>
      <c r="AZ460" s="154"/>
      <c r="BA460" s="155"/>
      <c r="BB460" s="155"/>
      <c r="BC460" s="155"/>
      <c r="BD460" s="155"/>
      <c r="BE460" s="155"/>
      <c r="BF460" s="155"/>
      <c r="BG460" s="155"/>
      <c r="BH460" s="155"/>
      <c r="BI460" s="155"/>
      <c r="BJ460" s="155"/>
      <c r="BK460" s="155"/>
      <c r="BL460" s="155"/>
      <c r="BM460" s="155"/>
      <c r="BN460" s="155"/>
      <c r="BO460" s="155"/>
      <c r="BP460" s="155"/>
      <c r="BQ460" s="155"/>
      <c r="BR460" s="155"/>
      <c r="BS460" s="156"/>
      <c r="BT460" s="154"/>
      <c r="BU460" s="155"/>
      <c r="BV460" s="155"/>
      <c r="BW460" s="155"/>
      <c r="BX460" s="155"/>
      <c r="BY460" s="155"/>
      <c r="BZ460" s="155"/>
      <c r="CA460" s="155"/>
      <c r="CB460" s="155"/>
      <c r="CC460" s="155"/>
      <c r="CD460" s="155"/>
      <c r="CE460" s="155"/>
      <c r="CF460" s="155"/>
      <c r="CG460" s="155"/>
      <c r="CH460" s="155"/>
      <c r="CI460" s="155"/>
      <c r="CJ460" s="155"/>
      <c r="CK460" s="155"/>
      <c r="CL460" s="155"/>
      <c r="CM460" s="156"/>
    </row>
    <row r="461" spans="1:91" x14ac:dyDescent="0.3">
      <c r="A461" s="154" t="str">
        <f>IFERROR(INDEX(Lists!$J$1:$J$24,MATCH('Budget Mapping'!E461,Lists!$I$1:$I$24,0)),"")</f>
        <v/>
      </c>
      <c r="B461" s="155" t="str">
        <f>IFERROR(INDEX(Lists!$K$1:$K$24,MATCH('Budget Mapping'!E461,Lists!$I$1:$I$24,0)),"")</f>
        <v/>
      </c>
      <c r="C461" s="155"/>
      <c r="D461" s="155" t="str">
        <f>IFERROR(VLOOKUP(C461,'COA Mapping'!$A$1:$C$533,2,FALSE),"Unmapped")</f>
        <v>Unmapped</v>
      </c>
      <c r="E461" s="156" t="str">
        <f>IFERROR(VLOOKUP(C461,'COA Mapping'!$A$1:$C$533,3,FALSE),"Unmapped")</f>
        <v>Unmapped</v>
      </c>
      <c r="F461" s="157">
        <f t="shared" si="7"/>
        <v>0</v>
      </c>
      <c r="G461" s="154"/>
      <c r="H461" s="155"/>
      <c r="I461" s="155"/>
      <c r="J461" s="155"/>
      <c r="K461" s="156"/>
      <c r="L461" s="154"/>
      <c r="M461" s="155"/>
      <c r="N461" s="155"/>
      <c r="O461" s="155"/>
      <c r="P461" s="155"/>
      <c r="Q461" s="155"/>
      <c r="R461" s="155"/>
      <c r="S461" s="155"/>
      <c r="T461" s="155"/>
      <c r="U461" s="155"/>
      <c r="V461" s="155"/>
      <c r="W461" s="155"/>
      <c r="X461" s="155"/>
      <c r="Y461" s="155"/>
      <c r="Z461" s="155"/>
      <c r="AA461" s="155"/>
      <c r="AB461" s="155"/>
      <c r="AC461" s="155"/>
      <c r="AD461" s="155"/>
      <c r="AE461" s="156"/>
      <c r="AF461" s="154"/>
      <c r="AG461" s="155"/>
      <c r="AH461" s="155"/>
      <c r="AI461" s="155"/>
      <c r="AJ461" s="155"/>
      <c r="AK461" s="155"/>
      <c r="AL461" s="155"/>
      <c r="AM461" s="155"/>
      <c r="AN461" s="155"/>
      <c r="AO461" s="155"/>
      <c r="AP461" s="155"/>
      <c r="AQ461" s="155"/>
      <c r="AR461" s="155"/>
      <c r="AS461" s="155"/>
      <c r="AT461" s="155"/>
      <c r="AU461" s="155"/>
      <c r="AV461" s="155"/>
      <c r="AW461" s="155"/>
      <c r="AX461" s="155"/>
      <c r="AY461" s="156"/>
      <c r="AZ461" s="154"/>
      <c r="BA461" s="155"/>
      <c r="BB461" s="155"/>
      <c r="BC461" s="155"/>
      <c r="BD461" s="155"/>
      <c r="BE461" s="155"/>
      <c r="BF461" s="155"/>
      <c r="BG461" s="155"/>
      <c r="BH461" s="155"/>
      <c r="BI461" s="155"/>
      <c r="BJ461" s="155"/>
      <c r="BK461" s="155"/>
      <c r="BL461" s="155"/>
      <c r="BM461" s="155"/>
      <c r="BN461" s="155"/>
      <c r="BO461" s="155"/>
      <c r="BP461" s="155"/>
      <c r="BQ461" s="155"/>
      <c r="BR461" s="155"/>
      <c r="BS461" s="156"/>
      <c r="BT461" s="154"/>
      <c r="BU461" s="155"/>
      <c r="BV461" s="155"/>
      <c r="BW461" s="155"/>
      <c r="BX461" s="155"/>
      <c r="BY461" s="155"/>
      <c r="BZ461" s="155"/>
      <c r="CA461" s="155"/>
      <c r="CB461" s="155"/>
      <c r="CC461" s="155"/>
      <c r="CD461" s="155"/>
      <c r="CE461" s="155"/>
      <c r="CF461" s="155"/>
      <c r="CG461" s="155"/>
      <c r="CH461" s="155"/>
      <c r="CI461" s="155"/>
      <c r="CJ461" s="155"/>
      <c r="CK461" s="155"/>
      <c r="CL461" s="155"/>
      <c r="CM461" s="156"/>
    </row>
    <row r="462" spans="1:91" x14ac:dyDescent="0.3">
      <c r="A462" s="154" t="str">
        <f>IFERROR(INDEX(Lists!$J$1:$J$24,MATCH('Budget Mapping'!E462,Lists!$I$1:$I$24,0)),"")</f>
        <v/>
      </c>
      <c r="B462" s="155" t="str">
        <f>IFERROR(INDEX(Lists!$K$1:$K$24,MATCH('Budget Mapping'!E462,Lists!$I$1:$I$24,0)),"")</f>
        <v/>
      </c>
      <c r="C462" s="155"/>
      <c r="D462" s="155" t="str">
        <f>IFERROR(VLOOKUP(C462,'COA Mapping'!$A$1:$C$533,2,FALSE),"Unmapped")</f>
        <v>Unmapped</v>
      </c>
      <c r="E462" s="156" t="str">
        <f>IFERROR(VLOOKUP(C462,'COA Mapping'!$A$1:$C$533,3,FALSE),"Unmapped")</f>
        <v>Unmapped</v>
      </c>
      <c r="F462" s="157">
        <f t="shared" si="7"/>
        <v>0</v>
      </c>
      <c r="G462" s="154"/>
      <c r="H462" s="155"/>
      <c r="I462" s="155"/>
      <c r="J462" s="155"/>
      <c r="K462" s="156"/>
      <c r="L462" s="154"/>
      <c r="M462" s="155"/>
      <c r="N462" s="155"/>
      <c r="O462" s="155"/>
      <c r="P462" s="155"/>
      <c r="Q462" s="155"/>
      <c r="R462" s="155"/>
      <c r="S462" s="155"/>
      <c r="T462" s="155"/>
      <c r="U462" s="155"/>
      <c r="V462" s="155"/>
      <c r="W462" s="155"/>
      <c r="X462" s="155"/>
      <c r="Y462" s="155"/>
      <c r="Z462" s="155"/>
      <c r="AA462" s="155"/>
      <c r="AB462" s="155"/>
      <c r="AC462" s="155"/>
      <c r="AD462" s="155"/>
      <c r="AE462" s="156"/>
      <c r="AF462" s="154"/>
      <c r="AG462" s="155"/>
      <c r="AH462" s="155"/>
      <c r="AI462" s="155"/>
      <c r="AJ462" s="155"/>
      <c r="AK462" s="155"/>
      <c r="AL462" s="155"/>
      <c r="AM462" s="155"/>
      <c r="AN462" s="155"/>
      <c r="AO462" s="155"/>
      <c r="AP462" s="155"/>
      <c r="AQ462" s="155"/>
      <c r="AR462" s="155"/>
      <c r="AS462" s="155"/>
      <c r="AT462" s="155"/>
      <c r="AU462" s="155"/>
      <c r="AV462" s="155"/>
      <c r="AW462" s="155"/>
      <c r="AX462" s="155"/>
      <c r="AY462" s="156"/>
      <c r="AZ462" s="154"/>
      <c r="BA462" s="155"/>
      <c r="BB462" s="155"/>
      <c r="BC462" s="155"/>
      <c r="BD462" s="155"/>
      <c r="BE462" s="155"/>
      <c r="BF462" s="155"/>
      <c r="BG462" s="155"/>
      <c r="BH462" s="155"/>
      <c r="BI462" s="155"/>
      <c r="BJ462" s="155"/>
      <c r="BK462" s="155"/>
      <c r="BL462" s="155"/>
      <c r="BM462" s="155"/>
      <c r="BN462" s="155"/>
      <c r="BO462" s="155"/>
      <c r="BP462" s="155"/>
      <c r="BQ462" s="155"/>
      <c r="BR462" s="155"/>
      <c r="BS462" s="156"/>
      <c r="BT462" s="154"/>
      <c r="BU462" s="155"/>
      <c r="BV462" s="155"/>
      <c r="BW462" s="155"/>
      <c r="BX462" s="155"/>
      <c r="BY462" s="155"/>
      <c r="BZ462" s="155"/>
      <c r="CA462" s="155"/>
      <c r="CB462" s="155"/>
      <c r="CC462" s="155"/>
      <c r="CD462" s="155"/>
      <c r="CE462" s="155"/>
      <c r="CF462" s="155"/>
      <c r="CG462" s="155"/>
      <c r="CH462" s="155"/>
      <c r="CI462" s="155"/>
      <c r="CJ462" s="155"/>
      <c r="CK462" s="155"/>
      <c r="CL462" s="155"/>
      <c r="CM462" s="156"/>
    </row>
    <row r="463" spans="1:91" x14ac:dyDescent="0.3">
      <c r="A463" s="154" t="str">
        <f>IFERROR(INDEX(Lists!$J$1:$J$24,MATCH('Budget Mapping'!E463,Lists!$I$1:$I$24,0)),"")</f>
        <v/>
      </c>
      <c r="B463" s="155" t="str">
        <f>IFERROR(INDEX(Lists!$K$1:$K$24,MATCH('Budget Mapping'!E463,Lists!$I$1:$I$24,0)),"")</f>
        <v/>
      </c>
      <c r="C463" s="155"/>
      <c r="D463" s="155" t="str">
        <f>IFERROR(VLOOKUP(C463,'COA Mapping'!$A$1:$C$533,2,FALSE),"Unmapped")</f>
        <v>Unmapped</v>
      </c>
      <c r="E463" s="156" t="str">
        <f>IFERROR(VLOOKUP(C463,'COA Mapping'!$A$1:$C$533,3,FALSE),"Unmapped")</f>
        <v>Unmapped</v>
      </c>
      <c r="F463" s="157">
        <f t="shared" si="7"/>
        <v>0</v>
      </c>
      <c r="G463" s="154"/>
      <c r="H463" s="155"/>
      <c r="I463" s="155"/>
      <c r="J463" s="155"/>
      <c r="K463" s="156"/>
      <c r="L463" s="154"/>
      <c r="M463" s="155"/>
      <c r="N463" s="155"/>
      <c r="O463" s="155"/>
      <c r="P463" s="155"/>
      <c r="Q463" s="155"/>
      <c r="R463" s="155"/>
      <c r="S463" s="155"/>
      <c r="T463" s="155"/>
      <c r="U463" s="155"/>
      <c r="V463" s="155"/>
      <c r="W463" s="155"/>
      <c r="X463" s="155"/>
      <c r="Y463" s="155"/>
      <c r="Z463" s="155"/>
      <c r="AA463" s="155"/>
      <c r="AB463" s="155"/>
      <c r="AC463" s="155"/>
      <c r="AD463" s="155"/>
      <c r="AE463" s="156"/>
      <c r="AF463" s="154"/>
      <c r="AG463" s="155"/>
      <c r="AH463" s="155"/>
      <c r="AI463" s="155"/>
      <c r="AJ463" s="155"/>
      <c r="AK463" s="155"/>
      <c r="AL463" s="155"/>
      <c r="AM463" s="155"/>
      <c r="AN463" s="155"/>
      <c r="AO463" s="155"/>
      <c r="AP463" s="155"/>
      <c r="AQ463" s="155"/>
      <c r="AR463" s="155"/>
      <c r="AS463" s="155"/>
      <c r="AT463" s="155"/>
      <c r="AU463" s="155"/>
      <c r="AV463" s="155"/>
      <c r="AW463" s="155"/>
      <c r="AX463" s="155"/>
      <c r="AY463" s="156"/>
      <c r="AZ463" s="154"/>
      <c r="BA463" s="155"/>
      <c r="BB463" s="155"/>
      <c r="BC463" s="155"/>
      <c r="BD463" s="155"/>
      <c r="BE463" s="155"/>
      <c r="BF463" s="155"/>
      <c r="BG463" s="155"/>
      <c r="BH463" s="155"/>
      <c r="BI463" s="155"/>
      <c r="BJ463" s="155"/>
      <c r="BK463" s="155"/>
      <c r="BL463" s="155"/>
      <c r="BM463" s="155"/>
      <c r="BN463" s="155"/>
      <c r="BO463" s="155"/>
      <c r="BP463" s="155"/>
      <c r="BQ463" s="155"/>
      <c r="BR463" s="155"/>
      <c r="BS463" s="156"/>
      <c r="BT463" s="154"/>
      <c r="BU463" s="155"/>
      <c r="BV463" s="155"/>
      <c r="BW463" s="155"/>
      <c r="BX463" s="155"/>
      <c r="BY463" s="155"/>
      <c r="BZ463" s="155"/>
      <c r="CA463" s="155"/>
      <c r="CB463" s="155"/>
      <c r="CC463" s="155"/>
      <c r="CD463" s="155"/>
      <c r="CE463" s="155"/>
      <c r="CF463" s="155"/>
      <c r="CG463" s="155"/>
      <c r="CH463" s="155"/>
      <c r="CI463" s="155"/>
      <c r="CJ463" s="155"/>
      <c r="CK463" s="155"/>
      <c r="CL463" s="155"/>
      <c r="CM463" s="156"/>
    </row>
    <row r="464" spans="1:91" x14ac:dyDescent="0.3">
      <c r="A464" s="154" t="str">
        <f>IFERROR(INDEX(Lists!$J$1:$J$24,MATCH('Budget Mapping'!E464,Lists!$I$1:$I$24,0)),"")</f>
        <v/>
      </c>
      <c r="B464" s="155" t="str">
        <f>IFERROR(INDEX(Lists!$K$1:$K$24,MATCH('Budget Mapping'!E464,Lists!$I$1:$I$24,0)),"")</f>
        <v/>
      </c>
      <c r="C464" s="155"/>
      <c r="D464" s="155" t="str">
        <f>IFERROR(VLOOKUP(C464,'COA Mapping'!$A$1:$C$533,2,FALSE),"Unmapped")</f>
        <v>Unmapped</v>
      </c>
      <c r="E464" s="156" t="str">
        <f>IFERROR(VLOOKUP(C464,'COA Mapping'!$A$1:$C$533,3,FALSE),"Unmapped")</f>
        <v>Unmapped</v>
      </c>
      <c r="F464" s="157">
        <f t="shared" si="7"/>
        <v>0</v>
      </c>
      <c r="G464" s="154"/>
      <c r="H464" s="155"/>
      <c r="I464" s="155"/>
      <c r="J464" s="155"/>
      <c r="K464" s="156"/>
      <c r="L464" s="154"/>
      <c r="M464" s="155"/>
      <c r="N464" s="155"/>
      <c r="O464" s="155"/>
      <c r="P464" s="155"/>
      <c r="Q464" s="155"/>
      <c r="R464" s="155"/>
      <c r="S464" s="155"/>
      <c r="T464" s="155"/>
      <c r="U464" s="155"/>
      <c r="V464" s="155"/>
      <c r="W464" s="155"/>
      <c r="X464" s="155"/>
      <c r="Y464" s="155"/>
      <c r="Z464" s="155"/>
      <c r="AA464" s="155"/>
      <c r="AB464" s="155"/>
      <c r="AC464" s="155"/>
      <c r="AD464" s="155"/>
      <c r="AE464" s="156"/>
      <c r="AF464" s="154"/>
      <c r="AG464" s="155"/>
      <c r="AH464" s="155"/>
      <c r="AI464" s="155"/>
      <c r="AJ464" s="155"/>
      <c r="AK464" s="155"/>
      <c r="AL464" s="155"/>
      <c r="AM464" s="155"/>
      <c r="AN464" s="155"/>
      <c r="AO464" s="155"/>
      <c r="AP464" s="155"/>
      <c r="AQ464" s="155"/>
      <c r="AR464" s="155"/>
      <c r="AS464" s="155"/>
      <c r="AT464" s="155"/>
      <c r="AU464" s="155"/>
      <c r="AV464" s="155"/>
      <c r="AW464" s="155"/>
      <c r="AX464" s="155"/>
      <c r="AY464" s="156"/>
      <c r="AZ464" s="154"/>
      <c r="BA464" s="155"/>
      <c r="BB464" s="155"/>
      <c r="BC464" s="155"/>
      <c r="BD464" s="155"/>
      <c r="BE464" s="155"/>
      <c r="BF464" s="155"/>
      <c r="BG464" s="155"/>
      <c r="BH464" s="155"/>
      <c r="BI464" s="155"/>
      <c r="BJ464" s="155"/>
      <c r="BK464" s="155"/>
      <c r="BL464" s="155"/>
      <c r="BM464" s="155"/>
      <c r="BN464" s="155"/>
      <c r="BO464" s="155"/>
      <c r="BP464" s="155"/>
      <c r="BQ464" s="155"/>
      <c r="BR464" s="155"/>
      <c r="BS464" s="156"/>
      <c r="BT464" s="154"/>
      <c r="BU464" s="155"/>
      <c r="BV464" s="155"/>
      <c r="BW464" s="155"/>
      <c r="BX464" s="155"/>
      <c r="BY464" s="155"/>
      <c r="BZ464" s="155"/>
      <c r="CA464" s="155"/>
      <c r="CB464" s="155"/>
      <c r="CC464" s="155"/>
      <c r="CD464" s="155"/>
      <c r="CE464" s="155"/>
      <c r="CF464" s="155"/>
      <c r="CG464" s="155"/>
      <c r="CH464" s="155"/>
      <c r="CI464" s="155"/>
      <c r="CJ464" s="155"/>
      <c r="CK464" s="155"/>
      <c r="CL464" s="155"/>
      <c r="CM464" s="156"/>
    </row>
    <row r="465" spans="1:91" x14ac:dyDescent="0.3">
      <c r="A465" s="154" t="str">
        <f>IFERROR(INDEX(Lists!$J$1:$J$24,MATCH('Budget Mapping'!E465,Lists!$I$1:$I$24,0)),"")</f>
        <v/>
      </c>
      <c r="B465" s="155" t="str">
        <f>IFERROR(INDEX(Lists!$K$1:$K$24,MATCH('Budget Mapping'!E465,Lists!$I$1:$I$24,0)),"")</f>
        <v/>
      </c>
      <c r="C465" s="155"/>
      <c r="D465" s="155" t="str">
        <f>IFERROR(VLOOKUP(C465,'COA Mapping'!$A$1:$C$533,2,FALSE),"Unmapped")</f>
        <v>Unmapped</v>
      </c>
      <c r="E465" s="156" t="str">
        <f>IFERROR(VLOOKUP(C465,'COA Mapping'!$A$1:$C$533,3,FALSE),"Unmapped")</f>
        <v>Unmapped</v>
      </c>
      <c r="F465" s="157">
        <f t="shared" si="7"/>
        <v>0</v>
      </c>
      <c r="G465" s="154"/>
      <c r="H465" s="155"/>
      <c r="I465" s="155"/>
      <c r="J465" s="155"/>
      <c r="K465" s="156"/>
      <c r="L465" s="154"/>
      <c r="M465" s="155"/>
      <c r="N465" s="155"/>
      <c r="O465" s="155"/>
      <c r="P465" s="155"/>
      <c r="Q465" s="155"/>
      <c r="R465" s="155"/>
      <c r="S465" s="155"/>
      <c r="T465" s="155"/>
      <c r="U465" s="155"/>
      <c r="V465" s="155"/>
      <c r="W465" s="155"/>
      <c r="X465" s="155"/>
      <c r="Y465" s="155"/>
      <c r="Z465" s="155"/>
      <c r="AA465" s="155"/>
      <c r="AB465" s="155"/>
      <c r="AC465" s="155"/>
      <c r="AD465" s="155"/>
      <c r="AE465" s="156"/>
      <c r="AF465" s="154"/>
      <c r="AG465" s="155"/>
      <c r="AH465" s="155"/>
      <c r="AI465" s="155"/>
      <c r="AJ465" s="155"/>
      <c r="AK465" s="155"/>
      <c r="AL465" s="155"/>
      <c r="AM465" s="155"/>
      <c r="AN465" s="155"/>
      <c r="AO465" s="155"/>
      <c r="AP465" s="155"/>
      <c r="AQ465" s="155"/>
      <c r="AR465" s="155"/>
      <c r="AS465" s="155"/>
      <c r="AT465" s="155"/>
      <c r="AU465" s="155"/>
      <c r="AV465" s="155"/>
      <c r="AW465" s="155"/>
      <c r="AX465" s="155"/>
      <c r="AY465" s="156"/>
      <c r="AZ465" s="154"/>
      <c r="BA465" s="155"/>
      <c r="BB465" s="155"/>
      <c r="BC465" s="155"/>
      <c r="BD465" s="155"/>
      <c r="BE465" s="155"/>
      <c r="BF465" s="155"/>
      <c r="BG465" s="155"/>
      <c r="BH465" s="155"/>
      <c r="BI465" s="155"/>
      <c r="BJ465" s="155"/>
      <c r="BK465" s="155"/>
      <c r="BL465" s="155"/>
      <c r="BM465" s="155"/>
      <c r="BN465" s="155"/>
      <c r="BO465" s="155"/>
      <c r="BP465" s="155"/>
      <c r="BQ465" s="155"/>
      <c r="BR465" s="155"/>
      <c r="BS465" s="156"/>
      <c r="BT465" s="154"/>
      <c r="BU465" s="155"/>
      <c r="BV465" s="155"/>
      <c r="BW465" s="155"/>
      <c r="BX465" s="155"/>
      <c r="BY465" s="155"/>
      <c r="BZ465" s="155"/>
      <c r="CA465" s="155"/>
      <c r="CB465" s="155"/>
      <c r="CC465" s="155"/>
      <c r="CD465" s="155"/>
      <c r="CE465" s="155"/>
      <c r="CF465" s="155"/>
      <c r="CG465" s="155"/>
      <c r="CH465" s="155"/>
      <c r="CI465" s="155"/>
      <c r="CJ465" s="155"/>
      <c r="CK465" s="155"/>
      <c r="CL465" s="155"/>
      <c r="CM465" s="156"/>
    </row>
    <row r="466" spans="1:91" x14ac:dyDescent="0.3">
      <c r="A466" s="154" t="str">
        <f>IFERROR(INDEX(Lists!$J$1:$J$24,MATCH('Budget Mapping'!E466,Lists!$I$1:$I$24,0)),"")</f>
        <v/>
      </c>
      <c r="B466" s="155" t="str">
        <f>IFERROR(INDEX(Lists!$K$1:$K$24,MATCH('Budget Mapping'!E466,Lists!$I$1:$I$24,0)),"")</f>
        <v/>
      </c>
      <c r="C466" s="155"/>
      <c r="D466" s="155" t="str">
        <f>IFERROR(VLOOKUP(C466,'COA Mapping'!$A$1:$C$533,2,FALSE),"Unmapped")</f>
        <v>Unmapped</v>
      </c>
      <c r="E466" s="156" t="str">
        <f>IFERROR(VLOOKUP(C466,'COA Mapping'!$A$1:$C$533,3,FALSE),"Unmapped")</f>
        <v>Unmapped</v>
      </c>
      <c r="F466" s="157">
        <f t="shared" si="7"/>
        <v>0</v>
      </c>
      <c r="G466" s="154"/>
      <c r="H466" s="155"/>
      <c r="I466" s="155"/>
      <c r="J466" s="155"/>
      <c r="K466" s="156"/>
      <c r="L466" s="154"/>
      <c r="M466" s="155"/>
      <c r="N466" s="155"/>
      <c r="O466" s="155"/>
      <c r="P466" s="155"/>
      <c r="Q466" s="155"/>
      <c r="R466" s="155"/>
      <c r="S466" s="155"/>
      <c r="T466" s="155"/>
      <c r="U466" s="155"/>
      <c r="V466" s="155"/>
      <c r="W466" s="155"/>
      <c r="X466" s="155"/>
      <c r="Y466" s="155"/>
      <c r="Z466" s="155"/>
      <c r="AA466" s="155"/>
      <c r="AB466" s="155"/>
      <c r="AC466" s="155"/>
      <c r="AD466" s="155"/>
      <c r="AE466" s="156"/>
      <c r="AF466" s="154"/>
      <c r="AG466" s="155"/>
      <c r="AH466" s="155"/>
      <c r="AI466" s="155"/>
      <c r="AJ466" s="155"/>
      <c r="AK466" s="155"/>
      <c r="AL466" s="155"/>
      <c r="AM466" s="155"/>
      <c r="AN466" s="155"/>
      <c r="AO466" s="155"/>
      <c r="AP466" s="155"/>
      <c r="AQ466" s="155"/>
      <c r="AR466" s="155"/>
      <c r="AS466" s="155"/>
      <c r="AT466" s="155"/>
      <c r="AU466" s="155"/>
      <c r="AV466" s="155"/>
      <c r="AW466" s="155"/>
      <c r="AX466" s="155"/>
      <c r="AY466" s="156"/>
      <c r="AZ466" s="154"/>
      <c r="BA466" s="155"/>
      <c r="BB466" s="155"/>
      <c r="BC466" s="155"/>
      <c r="BD466" s="155"/>
      <c r="BE466" s="155"/>
      <c r="BF466" s="155"/>
      <c r="BG466" s="155"/>
      <c r="BH466" s="155"/>
      <c r="BI466" s="155"/>
      <c r="BJ466" s="155"/>
      <c r="BK466" s="155"/>
      <c r="BL466" s="155"/>
      <c r="BM466" s="155"/>
      <c r="BN466" s="155"/>
      <c r="BO466" s="155"/>
      <c r="BP466" s="155"/>
      <c r="BQ466" s="155"/>
      <c r="BR466" s="155"/>
      <c r="BS466" s="156"/>
      <c r="BT466" s="154"/>
      <c r="BU466" s="155"/>
      <c r="BV466" s="155"/>
      <c r="BW466" s="155"/>
      <c r="BX466" s="155"/>
      <c r="BY466" s="155"/>
      <c r="BZ466" s="155"/>
      <c r="CA466" s="155"/>
      <c r="CB466" s="155"/>
      <c r="CC466" s="155"/>
      <c r="CD466" s="155"/>
      <c r="CE466" s="155"/>
      <c r="CF466" s="155"/>
      <c r="CG466" s="155"/>
      <c r="CH466" s="155"/>
      <c r="CI466" s="155"/>
      <c r="CJ466" s="155"/>
      <c r="CK466" s="155"/>
      <c r="CL466" s="155"/>
      <c r="CM466" s="156"/>
    </row>
    <row r="467" spans="1:91" x14ac:dyDescent="0.3">
      <c r="A467" s="154" t="str">
        <f>IFERROR(INDEX(Lists!$J$1:$J$24,MATCH('Budget Mapping'!E467,Lists!$I$1:$I$24,0)),"")</f>
        <v/>
      </c>
      <c r="B467" s="155" t="str">
        <f>IFERROR(INDEX(Lists!$K$1:$K$24,MATCH('Budget Mapping'!E467,Lists!$I$1:$I$24,0)),"")</f>
        <v/>
      </c>
      <c r="C467" s="155"/>
      <c r="D467" s="155" t="str">
        <f>IFERROR(VLOOKUP(C467,'COA Mapping'!$A$1:$C$533,2,FALSE),"Unmapped")</f>
        <v>Unmapped</v>
      </c>
      <c r="E467" s="156" t="str">
        <f>IFERROR(VLOOKUP(C467,'COA Mapping'!$A$1:$C$533,3,FALSE),"Unmapped")</f>
        <v>Unmapped</v>
      </c>
      <c r="F467" s="157">
        <f t="shared" si="7"/>
        <v>0</v>
      </c>
      <c r="G467" s="154"/>
      <c r="H467" s="155"/>
      <c r="I467" s="155"/>
      <c r="J467" s="155"/>
      <c r="K467" s="156"/>
      <c r="L467" s="154"/>
      <c r="M467" s="155"/>
      <c r="N467" s="155"/>
      <c r="O467" s="155"/>
      <c r="P467" s="155"/>
      <c r="Q467" s="155"/>
      <c r="R467" s="155"/>
      <c r="S467" s="155"/>
      <c r="T467" s="155"/>
      <c r="U467" s="155"/>
      <c r="V467" s="155"/>
      <c r="W467" s="155"/>
      <c r="X467" s="155"/>
      <c r="Y467" s="155"/>
      <c r="Z467" s="155"/>
      <c r="AA467" s="155"/>
      <c r="AB467" s="155"/>
      <c r="AC467" s="155"/>
      <c r="AD467" s="155"/>
      <c r="AE467" s="156"/>
      <c r="AF467" s="154"/>
      <c r="AG467" s="155"/>
      <c r="AH467" s="155"/>
      <c r="AI467" s="155"/>
      <c r="AJ467" s="155"/>
      <c r="AK467" s="155"/>
      <c r="AL467" s="155"/>
      <c r="AM467" s="155"/>
      <c r="AN467" s="155"/>
      <c r="AO467" s="155"/>
      <c r="AP467" s="155"/>
      <c r="AQ467" s="155"/>
      <c r="AR467" s="155"/>
      <c r="AS467" s="155"/>
      <c r="AT467" s="155"/>
      <c r="AU467" s="155"/>
      <c r="AV467" s="155"/>
      <c r="AW467" s="155"/>
      <c r="AX467" s="155"/>
      <c r="AY467" s="156"/>
      <c r="AZ467" s="154"/>
      <c r="BA467" s="155"/>
      <c r="BB467" s="155"/>
      <c r="BC467" s="155"/>
      <c r="BD467" s="155"/>
      <c r="BE467" s="155"/>
      <c r="BF467" s="155"/>
      <c r="BG467" s="155"/>
      <c r="BH467" s="155"/>
      <c r="BI467" s="155"/>
      <c r="BJ467" s="155"/>
      <c r="BK467" s="155"/>
      <c r="BL467" s="155"/>
      <c r="BM467" s="155"/>
      <c r="BN467" s="155"/>
      <c r="BO467" s="155"/>
      <c r="BP467" s="155"/>
      <c r="BQ467" s="155"/>
      <c r="BR467" s="155"/>
      <c r="BS467" s="156"/>
      <c r="BT467" s="154"/>
      <c r="BU467" s="155"/>
      <c r="BV467" s="155"/>
      <c r="BW467" s="155"/>
      <c r="BX467" s="155"/>
      <c r="BY467" s="155"/>
      <c r="BZ467" s="155"/>
      <c r="CA467" s="155"/>
      <c r="CB467" s="155"/>
      <c r="CC467" s="155"/>
      <c r="CD467" s="155"/>
      <c r="CE467" s="155"/>
      <c r="CF467" s="155"/>
      <c r="CG467" s="155"/>
      <c r="CH467" s="155"/>
      <c r="CI467" s="155"/>
      <c r="CJ467" s="155"/>
      <c r="CK467" s="155"/>
      <c r="CL467" s="155"/>
      <c r="CM467" s="156"/>
    </row>
    <row r="468" spans="1:91" x14ac:dyDescent="0.3">
      <c r="A468" s="154" t="str">
        <f>IFERROR(INDEX(Lists!$J$1:$J$24,MATCH('Budget Mapping'!E468,Lists!$I$1:$I$24,0)),"")</f>
        <v/>
      </c>
      <c r="B468" s="155" t="str">
        <f>IFERROR(INDEX(Lists!$K$1:$K$24,MATCH('Budget Mapping'!E468,Lists!$I$1:$I$24,0)),"")</f>
        <v/>
      </c>
      <c r="C468" s="155"/>
      <c r="D468" s="155" t="str">
        <f>IFERROR(VLOOKUP(C468,'COA Mapping'!$A$1:$C$533,2,FALSE),"Unmapped")</f>
        <v>Unmapped</v>
      </c>
      <c r="E468" s="156" t="str">
        <f>IFERROR(VLOOKUP(C468,'COA Mapping'!$A$1:$C$533,3,FALSE),"Unmapped")</f>
        <v>Unmapped</v>
      </c>
      <c r="F468" s="157">
        <f t="shared" si="7"/>
        <v>0</v>
      </c>
      <c r="G468" s="154"/>
      <c r="H468" s="155"/>
      <c r="I468" s="155"/>
      <c r="J468" s="155"/>
      <c r="K468" s="156"/>
      <c r="L468" s="154"/>
      <c r="M468" s="155"/>
      <c r="N468" s="155"/>
      <c r="O468" s="155"/>
      <c r="P468" s="155"/>
      <c r="Q468" s="155"/>
      <c r="R468" s="155"/>
      <c r="S468" s="155"/>
      <c r="T468" s="155"/>
      <c r="U468" s="155"/>
      <c r="V468" s="155"/>
      <c r="W468" s="155"/>
      <c r="X468" s="155"/>
      <c r="Y468" s="155"/>
      <c r="Z468" s="155"/>
      <c r="AA468" s="155"/>
      <c r="AB468" s="155"/>
      <c r="AC468" s="155"/>
      <c r="AD468" s="155"/>
      <c r="AE468" s="156"/>
      <c r="AF468" s="154"/>
      <c r="AG468" s="155"/>
      <c r="AH468" s="155"/>
      <c r="AI468" s="155"/>
      <c r="AJ468" s="155"/>
      <c r="AK468" s="155"/>
      <c r="AL468" s="155"/>
      <c r="AM468" s="155"/>
      <c r="AN468" s="155"/>
      <c r="AO468" s="155"/>
      <c r="AP468" s="155"/>
      <c r="AQ468" s="155"/>
      <c r="AR468" s="155"/>
      <c r="AS468" s="155"/>
      <c r="AT468" s="155"/>
      <c r="AU468" s="155"/>
      <c r="AV468" s="155"/>
      <c r="AW468" s="155"/>
      <c r="AX468" s="155"/>
      <c r="AY468" s="156"/>
      <c r="AZ468" s="154"/>
      <c r="BA468" s="155"/>
      <c r="BB468" s="155"/>
      <c r="BC468" s="155"/>
      <c r="BD468" s="155"/>
      <c r="BE468" s="155"/>
      <c r="BF468" s="155"/>
      <c r="BG468" s="155"/>
      <c r="BH468" s="155"/>
      <c r="BI468" s="155"/>
      <c r="BJ468" s="155"/>
      <c r="BK468" s="155"/>
      <c r="BL468" s="155"/>
      <c r="BM468" s="155"/>
      <c r="BN468" s="155"/>
      <c r="BO468" s="155"/>
      <c r="BP468" s="155"/>
      <c r="BQ468" s="155"/>
      <c r="BR468" s="155"/>
      <c r="BS468" s="156"/>
      <c r="BT468" s="154"/>
      <c r="BU468" s="155"/>
      <c r="BV468" s="155"/>
      <c r="BW468" s="155"/>
      <c r="BX468" s="155"/>
      <c r="BY468" s="155"/>
      <c r="BZ468" s="155"/>
      <c r="CA468" s="155"/>
      <c r="CB468" s="155"/>
      <c r="CC468" s="155"/>
      <c r="CD468" s="155"/>
      <c r="CE468" s="155"/>
      <c r="CF468" s="155"/>
      <c r="CG468" s="155"/>
      <c r="CH468" s="155"/>
      <c r="CI468" s="155"/>
      <c r="CJ468" s="155"/>
      <c r="CK468" s="155"/>
      <c r="CL468" s="155"/>
      <c r="CM468" s="156"/>
    </row>
    <row r="469" spans="1:91" x14ac:dyDescent="0.3">
      <c r="A469" s="154" t="str">
        <f>IFERROR(INDEX(Lists!$J$1:$J$24,MATCH('Budget Mapping'!E469,Lists!$I$1:$I$24,0)),"")</f>
        <v/>
      </c>
      <c r="B469" s="155" t="str">
        <f>IFERROR(INDEX(Lists!$K$1:$K$24,MATCH('Budget Mapping'!E469,Lists!$I$1:$I$24,0)),"")</f>
        <v/>
      </c>
      <c r="C469" s="155"/>
      <c r="D469" s="155" t="str">
        <f>IFERROR(VLOOKUP(C469,'COA Mapping'!$A$1:$C$533,2,FALSE),"Unmapped")</f>
        <v>Unmapped</v>
      </c>
      <c r="E469" s="156" t="str">
        <f>IFERROR(VLOOKUP(C469,'COA Mapping'!$A$1:$C$533,3,FALSE),"Unmapped")</f>
        <v>Unmapped</v>
      </c>
      <c r="F469" s="157">
        <f t="shared" si="7"/>
        <v>0</v>
      </c>
      <c r="G469" s="154"/>
      <c r="H469" s="155"/>
      <c r="I469" s="155"/>
      <c r="J469" s="155"/>
      <c r="K469" s="156"/>
      <c r="L469" s="154"/>
      <c r="M469" s="155"/>
      <c r="N469" s="155"/>
      <c r="O469" s="155"/>
      <c r="P469" s="155"/>
      <c r="Q469" s="155"/>
      <c r="R469" s="155"/>
      <c r="S469" s="155"/>
      <c r="T469" s="155"/>
      <c r="U469" s="155"/>
      <c r="V469" s="155"/>
      <c r="W469" s="155"/>
      <c r="X469" s="155"/>
      <c r="Y469" s="155"/>
      <c r="Z469" s="155"/>
      <c r="AA469" s="155"/>
      <c r="AB469" s="155"/>
      <c r="AC469" s="155"/>
      <c r="AD469" s="155"/>
      <c r="AE469" s="156"/>
      <c r="AF469" s="154"/>
      <c r="AG469" s="155"/>
      <c r="AH469" s="155"/>
      <c r="AI469" s="155"/>
      <c r="AJ469" s="155"/>
      <c r="AK469" s="155"/>
      <c r="AL469" s="155"/>
      <c r="AM469" s="155"/>
      <c r="AN469" s="155"/>
      <c r="AO469" s="155"/>
      <c r="AP469" s="155"/>
      <c r="AQ469" s="155"/>
      <c r="AR469" s="155"/>
      <c r="AS469" s="155"/>
      <c r="AT469" s="155"/>
      <c r="AU469" s="155"/>
      <c r="AV469" s="155"/>
      <c r="AW469" s="155"/>
      <c r="AX469" s="155"/>
      <c r="AY469" s="156"/>
      <c r="AZ469" s="154"/>
      <c r="BA469" s="155"/>
      <c r="BB469" s="155"/>
      <c r="BC469" s="155"/>
      <c r="BD469" s="155"/>
      <c r="BE469" s="155"/>
      <c r="BF469" s="155"/>
      <c r="BG469" s="155"/>
      <c r="BH469" s="155"/>
      <c r="BI469" s="155"/>
      <c r="BJ469" s="155"/>
      <c r="BK469" s="155"/>
      <c r="BL469" s="155"/>
      <c r="BM469" s="155"/>
      <c r="BN469" s="155"/>
      <c r="BO469" s="155"/>
      <c r="BP469" s="155"/>
      <c r="BQ469" s="155"/>
      <c r="BR469" s="155"/>
      <c r="BS469" s="156"/>
      <c r="BT469" s="154"/>
      <c r="BU469" s="155"/>
      <c r="BV469" s="155"/>
      <c r="BW469" s="155"/>
      <c r="BX469" s="155"/>
      <c r="BY469" s="155"/>
      <c r="BZ469" s="155"/>
      <c r="CA469" s="155"/>
      <c r="CB469" s="155"/>
      <c r="CC469" s="155"/>
      <c r="CD469" s="155"/>
      <c r="CE469" s="155"/>
      <c r="CF469" s="155"/>
      <c r="CG469" s="155"/>
      <c r="CH469" s="155"/>
      <c r="CI469" s="155"/>
      <c r="CJ469" s="155"/>
      <c r="CK469" s="155"/>
      <c r="CL469" s="155"/>
      <c r="CM469" s="156"/>
    </row>
    <row r="470" spans="1:91" x14ac:dyDescent="0.3">
      <c r="A470" s="154" t="str">
        <f>IFERROR(INDEX(Lists!$J$1:$J$24,MATCH('Budget Mapping'!E470,Lists!$I$1:$I$24,0)),"")</f>
        <v/>
      </c>
      <c r="B470" s="155" t="str">
        <f>IFERROR(INDEX(Lists!$K$1:$K$24,MATCH('Budget Mapping'!E470,Lists!$I$1:$I$24,0)),"")</f>
        <v/>
      </c>
      <c r="C470" s="155"/>
      <c r="D470" s="155" t="str">
        <f>IFERROR(VLOOKUP(C470,'COA Mapping'!$A$1:$C$533,2,FALSE),"Unmapped")</f>
        <v>Unmapped</v>
      </c>
      <c r="E470" s="156" t="str">
        <f>IFERROR(VLOOKUP(C470,'COA Mapping'!$A$1:$C$533,3,FALSE),"Unmapped")</f>
        <v>Unmapped</v>
      </c>
      <c r="F470" s="157">
        <f t="shared" si="7"/>
        <v>0</v>
      </c>
      <c r="G470" s="154"/>
      <c r="H470" s="155"/>
      <c r="I470" s="155"/>
      <c r="J470" s="155"/>
      <c r="K470" s="156"/>
      <c r="L470" s="154"/>
      <c r="M470" s="155"/>
      <c r="N470" s="155"/>
      <c r="O470" s="155"/>
      <c r="P470" s="155"/>
      <c r="Q470" s="155"/>
      <c r="R470" s="155"/>
      <c r="S470" s="155"/>
      <c r="T470" s="155"/>
      <c r="U470" s="155"/>
      <c r="V470" s="155"/>
      <c r="W470" s="155"/>
      <c r="X470" s="155"/>
      <c r="Y470" s="155"/>
      <c r="Z470" s="155"/>
      <c r="AA470" s="155"/>
      <c r="AB470" s="155"/>
      <c r="AC470" s="155"/>
      <c r="AD470" s="155"/>
      <c r="AE470" s="156"/>
      <c r="AF470" s="154"/>
      <c r="AG470" s="155"/>
      <c r="AH470" s="155"/>
      <c r="AI470" s="155"/>
      <c r="AJ470" s="155"/>
      <c r="AK470" s="155"/>
      <c r="AL470" s="155"/>
      <c r="AM470" s="155"/>
      <c r="AN470" s="155"/>
      <c r="AO470" s="155"/>
      <c r="AP470" s="155"/>
      <c r="AQ470" s="155"/>
      <c r="AR470" s="155"/>
      <c r="AS470" s="155"/>
      <c r="AT470" s="155"/>
      <c r="AU470" s="155"/>
      <c r="AV470" s="155"/>
      <c r="AW470" s="155"/>
      <c r="AX470" s="155"/>
      <c r="AY470" s="156"/>
      <c r="AZ470" s="154"/>
      <c r="BA470" s="155"/>
      <c r="BB470" s="155"/>
      <c r="BC470" s="155"/>
      <c r="BD470" s="155"/>
      <c r="BE470" s="155"/>
      <c r="BF470" s="155"/>
      <c r="BG470" s="155"/>
      <c r="BH470" s="155"/>
      <c r="BI470" s="155"/>
      <c r="BJ470" s="155"/>
      <c r="BK470" s="155"/>
      <c r="BL470" s="155"/>
      <c r="BM470" s="155"/>
      <c r="BN470" s="155"/>
      <c r="BO470" s="155"/>
      <c r="BP470" s="155"/>
      <c r="BQ470" s="155"/>
      <c r="BR470" s="155"/>
      <c r="BS470" s="156"/>
      <c r="BT470" s="154"/>
      <c r="BU470" s="155"/>
      <c r="BV470" s="155"/>
      <c r="BW470" s="155"/>
      <c r="BX470" s="155"/>
      <c r="BY470" s="155"/>
      <c r="BZ470" s="155"/>
      <c r="CA470" s="155"/>
      <c r="CB470" s="155"/>
      <c r="CC470" s="155"/>
      <c r="CD470" s="155"/>
      <c r="CE470" s="155"/>
      <c r="CF470" s="155"/>
      <c r="CG470" s="155"/>
      <c r="CH470" s="155"/>
      <c r="CI470" s="155"/>
      <c r="CJ470" s="155"/>
      <c r="CK470" s="155"/>
      <c r="CL470" s="155"/>
      <c r="CM470" s="156"/>
    </row>
    <row r="471" spans="1:91" x14ac:dyDescent="0.3">
      <c r="A471" s="154" t="str">
        <f>IFERROR(INDEX(Lists!$J$1:$J$24,MATCH('Budget Mapping'!E471,Lists!$I$1:$I$24,0)),"")</f>
        <v/>
      </c>
      <c r="B471" s="155" t="str">
        <f>IFERROR(INDEX(Lists!$K$1:$K$24,MATCH('Budget Mapping'!E471,Lists!$I$1:$I$24,0)),"")</f>
        <v/>
      </c>
      <c r="C471" s="155"/>
      <c r="D471" s="155" t="str">
        <f>IFERROR(VLOOKUP(C471,'COA Mapping'!$A$1:$C$533,2,FALSE),"Unmapped")</f>
        <v>Unmapped</v>
      </c>
      <c r="E471" s="156" t="str">
        <f>IFERROR(VLOOKUP(C471,'COA Mapping'!$A$1:$C$533,3,FALSE),"Unmapped")</f>
        <v>Unmapped</v>
      </c>
      <c r="F471" s="157">
        <f t="shared" si="7"/>
        <v>0</v>
      </c>
      <c r="G471" s="154"/>
      <c r="H471" s="155"/>
      <c r="I471" s="155"/>
      <c r="J471" s="155"/>
      <c r="K471" s="156"/>
      <c r="L471" s="154"/>
      <c r="M471" s="155"/>
      <c r="N471" s="155"/>
      <c r="O471" s="155"/>
      <c r="P471" s="155"/>
      <c r="Q471" s="155"/>
      <c r="R471" s="155"/>
      <c r="S471" s="155"/>
      <c r="T471" s="155"/>
      <c r="U471" s="155"/>
      <c r="V471" s="155"/>
      <c r="W471" s="155"/>
      <c r="X471" s="155"/>
      <c r="Y471" s="155"/>
      <c r="Z471" s="155"/>
      <c r="AA471" s="155"/>
      <c r="AB471" s="155"/>
      <c r="AC471" s="155"/>
      <c r="AD471" s="155"/>
      <c r="AE471" s="156"/>
      <c r="AF471" s="154"/>
      <c r="AG471" s="155"/>
      <c r="AH471" s="155"/>
      <c r="AI471" s="155"/>
      <c r="AJ471" s="155"/>
      <c r="AK471" s="155"/>
      <c r="AL471" s="155"/>
      <c r="AM471" s="155"/>
      <c r="AN471" s="155"/>
      <c r="AO471" s="155"/>
      <c r="AP471" s="155"/>
      <c r="AQ471" s="155"/>
      <c r="AR471" s="155"/>
      <c r="AS471" s="155"/>
      <c r="AT471" s="155"/>
      <c r="AU471" s="155"/>
      <c r="AV471" s="155"/>
      <c r="AW471" s="155"/>
      <c r="AX471" s="155"/>
      <c r="AY471" s="156"/>
      <c r="AZ471" s="154"/>
      <c r="BA471" s="155"/>
      <c r="BB471" s="155"/>
      <c r="BC471" s="155"/>
      <c r="BD471" s="155"/>
      <c r="BE471" s="155"/>
      <c r="BF471" s="155"/>
      <c r="BG471" s="155"/>
      <c r="BH471" s="155"/>
      <c r="BI471" s="155"/>
      <c r="BJ471" s="155"/>
      <c r="BK471" s="155"/>
      <c r="BL471" s="155"/>
      <c r="BM471" s="155"/>
      <c r="BN471" s="155"/>
      <c r="BO471" s="155"/>
      <c r="BP471" s="155"/>
      <c r="BQ471" s="155"/>
      <c r="BR471" s="155"/>
      <c r="BS471" s="156"/>
      <c r="BT471" s="154"/>
      <c r="BU471" s="155"/>
      <c r="BV471" s="155"/>
      <c r="BW471" s="155"/>
      <c r="BX471" s="155"/>
      <c r="BY471" s="155"/>
      <c r="BZ471" s="155"/>
      <c r="CA471" s="155"/>
      <c r="CB471" s="155"/>
      <c r="CC471" s="155"/>
      <c r="CD471" s="155"/>
      <c r="CE471" s="155"/>
      <c r="CF471" s="155"/>
      <c r="CG471" s="155"/>
      <c r="CH471" s="155"/>
      <c r="CI471" s="155"/>
      <c r="CJ471" s="155"/>
      <c r="CK471" s="155"/>
      <c r="CL471" s="155"/>
      <c r="CM471" s="156"/>
    </row>
    <row r="472" spans="1:91" x14ac:dyDescent="0.3">
      <c r="A472" s="154" t="str">
        <f>IFERROR(INDEX(Lists!$J$1:$J$24,MATCH('Budget Mapping'!E472,Lists!$I$1:$I$24,0)),"")</f>
        <v/>
      </c>
      <c r="B472" s="155" t="str">
        <f>IFERROR(INDEX(Lists!$K$1:$K$24,MATCH('Budget Mapping'!E472,Lists!$I$1:$I$24,0)),"")</f>
        <v/>
      </c>
      <c r="C472" s="155"/>
      <c r="D472" s="155" t="str">
        <f>IFERROR(VLOOKUP(C472,'COA Mapping'!$A$1:$C$533,2,FALSE),"Unmapped")</f>
        <v>Unmapped</v>
      </c>
      <c r="E472" s="156" t="str">
        <f>IFERROR(VLOOKUP(C472,'COA Mapping'!$A$1:$C$533,3,FALSE),"Unmapped")</f>
        <v>Unmapped</v>
      </c>
      <c r="F472" s="157">
        <f t="shared" si="7"/>
        <v>0</v>
      </c>
      <c r="G472" s="154"/>
      <c r="H472" s="155"/>
      <c r="I472" s="155"/>
      <c r="J472" s="155"/>
      <c r="K472" s="156"/>
      <c r="L472" s="154"/>
      <c r="M472" s="155"/>
      <c r="N472" s="155"/>
      <c r="O472" s="155"/>
      <c r="P472" s="155"/>
      <c r="Q472" s="155"/>
      <c r="R472" s="155"/>
      <c r="S472" s="155"/>
      <c r="T472" s="155"/>
      <c r="U472" s="155"/>
      <c r="V472" s="155"/>
      <c r="W472" s="155"/>
      <c r="X472" s="155"/>
      <c r="Y472" s="155"/>
      <c r="Z472" s="155"/>
      <c r="AA472" s="155"/>
      <c r="AB472" s="155"/>
      <c r="AC472" s="155"/>
      <c r="AD472" s="155"/>
      <c r="AE472" s="156"/>
      <c r="AF472" s="154"/>
      <c r="AG472" s="155"/>
      <c r="AH472" s="155"/>
      <c r="AI472" s="155"/>
      <c r="AJ472" s="155"/>
      <c r="AK472" s="155"/>
      <c r="AL472" s="155"/>
      <c r="AM472" s="155"/>
      <c r="AN472" s="155"/>
      <c r="AO472" s="155"/>
      <c r="AP472" s="155"/>
      <c r="AQ472" s="155"/>
      <c r="AR472" s="155"/>
      <c r="AS472" s="155"/>
      <c r="AT472" s="155"/>
      <c r="AU472" s="155"/>
      <c r="AV472" s="155"/>
      <c r="AW472" s="155"/>
      <c r="AX472" s="155"/>
      <c r="AY472" s="156"/>
      <c r="AZ472" s="154"/>
      <c r="BA472" s="155"/>
      <c r="BB472" s="155"/>
      <c r="BC472" s="155"/>
      <c r="BD472" s="155"/>
      <c r="BE472" s="155"/>
      <c r="BF472" s="155"/>
      <c r="BG472" s="155"/>
      <c r="BH472" s="155"/>
      <c r="BI472" s="155"/>
      <c r="BJ472" s="155"/>
      <c r="BK472" s="155"/>
      <c r="BL472" s="155"/>
      <c r="BM472" s="155"/>
      <c r="BN472" s="155"/>
      <c r="BO472" s="155"/>
      <c r="BP472" s="155"/>
      <c r="BQ472" s="155"/>
      <c r="BR472" s="155"/>
      <c r="BS472" s="156"/>
      <c r="BT472" s="154"/>
      <c r="BU472" s="155"/>
      <c r="BV472" s="155"/>
      <c r="BW472" s="155"/>
      <c r="BX472" s="155"/>
      <c r="BY472" s="155"/>
      <c r="BZ472" s="155"/>
      <c r="CA472" s="155"/>
      <c r="CB472" s="155"/>
      <c r="CC472" s="155"/>
      <c r="CD472" s="155"/>
      <c r="CE472" s="155"/>
      <c r="CF472" s="155"/>
      <c r="CG472" s="155"/>
      <c r="CH472" s="155"/>
      <c r="CI472" s="155"/>
      <c r="CJ472" s="155"/>
      <c r="CK472" s="155"/>
      <c r="CL472" s="155"/>
      <c r="CM472" s="156"/>
    </row>
    <row r="473" spans="1:91" x14ac:dyDescent="0.3">
      <c r="A473" s="154" t="str">
        <f>IFERROR(INDEX(Lists!$J$1:$J$24,MATCH('Budget Mapping'!E473,Lists!$I$1:$I$24,0)),"")</f>
        <v/>
      </c>
      <c r="B473" s="155" t="str">
        <f>IFERROR(INDEX(Lists!$K$1:$K$24,MATCH('Budget Mapping'!E473,Lists!$I$1:$I$24,0)),"")</f>
        <v/>
      </c>
      <c r="C473" s="155"/>
      <c r="D473" s="155" t="str">
        <f>IFERROR(VLOOKUP(C473,'COA Mapping'!$A$1:$C$533,2,FALSE),"Unmapped")</f>
        <v>Unmapped</v>
      </c>
      <c r="E473" s="156" t="str">
        <f>IFERROR(VLOOKUP(C473,'COA Mapping'!$A$1:$C$533,3,FALSE),"Unmapped")</f>
        <v>Unmapped</v>
      </c>
      <c r="F473" s="157">
        <f t="shared" si="7"/>
        <v>0</v>
      </c>
      <c r="G473" s="154"/>
      <c r="H473" s="155"/>
      <c r="I473" s="155"/>
      <c r="J473" s="155"/>
      <c r="K473" s="156"/>
      <c r="L473" s="154"/>
      <c r="M473" s="155"/>
      <c r="N473" s="155"/>
      <c r="O473" s="155"/>
      <c r="P473" s="155"/>
      <c r="Q473" s="155"/>
      <c r="R473" s="155"/>
      <c r="S473" s="155"/>
      <c r="T473" s="155"/>
      <c r="U473" s="155"/>
      <c r="V473" s="155"/>
      <c r="W473" s="155"/>
      <c r="X473" s="155"/>
      <c r="Y473" s="155"/>
      <c r="Z473" s="155"/>
      <c r="AA473" s="155"/>
      <c r="AB473" s="155"/>
      <c r="AC473" s="155"/>
      <c r="AD473" s="155"/>
      <c r="AE473" s="156"/>
      <c r="AF473" s="154"/>
      <c r="AG473" s="155"/>
      <c r="AH473" s="155"/>
      <c r="AI473" s="155"/>
      <c r="AJ473" s="155"/>
      <c r="AK473" s="155"/>
      <c r="AL473" s="155"/>
      <c r="AM473" s="155"/>
      <c r="AN473" s="155"/>
      <c r="AO473" s="155"/>
      <c r="AP473" s="155"/>
      <c r="AQ473" s="155"/>
      <c r="AR473" s="155"/>
      <c r="AS473" s="155"/>
      <c r="AT473" s="155"/>
      <c r="AU473" s="155"/>
      <c r="AV473" s="155"/>
      <c r="AW473" s="155"/>
      <c r="AX473" s="155"/>
      <c r="AY473" s="156"/>
      <c r="AZ473" s="154"/>
      <c r="BA473" s="155"/>
      <c r="BB473" s="155"/>
      <c r="BC473" s="155"/>
      <c r="BD473" s="155"/>
      <c r="BE473" s="155"/>
      <c r="BF473" s="155"/>
      <c r="BG473" s="155"/>
      <c r="BH473" s="155"/>
      <c r="BI473" s="155"/>
      <c r="BJ473" s="155"/>
      <c r="BK473" s="155"/>
      <c r="BL473" s="155"/>
      <c r="BM473" s="155"/>
      <c r="BN473" s="155"/>
      <c r="BO473" s="155"/>
      <c r="BP473" s="155"/>
      <c r="BQ473" s="155"/>
      <c r="BR473" s="155"/>
      <c r="BS473" s="156"/>
      <c r="BT473" s="154"/>
      <c r="BU473" s="155"/>
      <c r="BV473" s="155"/>
      <c r="BW473" s="155"/>
      <c r="BX473" s="155"/>
      <c r="BY473" s="155"/>
      <c r="BZ473" s="155"/>
      <c r="CA473" s="155"/>
      <c r="CB473" s="155"/>
      <c r="CC473" s="155"/>
      <c r="CD473" s="155"/>
      <c r="CE473" s="155"/>
      <c r="CF473" s="155"/>
      <c r="CG473" s="155"/>
      <c r="CH473" s="155"/>
      <c r="CI473" s="155"/>
      <c r="CJ473" s="155"/>
      <c r="CK473" s="155"/>
      <c r="CL473" s="155"/>
      <c r="CM473" s="156"/>
    </row>
    <row r="474" spans="1:91" x14ac:dyDescent="0.3">
      <c r="A474" s="154" t="str">
        <f>IFERROR(INDEX(Lists!$J$1:$J$24,MATCH('Budget Mapping'!E474,Lists!$I$1:$I$24,0)),"")</f>
        <v/>
      </c>
      <c r="B474" s="155" t="str">
        <f>IFERROR(INDEX(Lists!$K$1:$K$24,MATCH('Budget Mapping'!E474,Lists!$I$1:$I$24,0)),"")</f>
        <v/>
      </c>
      <c r="C474" s="155"/>
      <c r="D474" s="155" t="str">
        <f>IFERROR(VLOOKUP(C474,'COA Mapping'!$A$1:$C$533,2,FALSE),"Unmapped")</f>
        <v>Unmapped</v>
      </c>
      <c r="E474" s="156" t="str">
        <f>IFERROR(VLOOKUP(C474,'COA Mapping'!$A$1:$C$533,3,FALSE),"Unmapped")</f>
        <v>Unmapped</v>
      </c>
      <c r="F474" s="157">
        <f t="shared" si="7"/>
        <v>0</v>
      </c>
      <c r="G474" s="154"/>
      <c r="H474" s="155"/>
      <c r="I474" s="155"/>
      <c r="J474" s="155"/>
      <c r="K474" s="156"/>
      <c r="L474" s="154"/>
      <c r="M474" s="155"/>
      <c r="N474" s="155"/>
      <c r="O474" s="155"/>
      <c r="P474" s="155"/>
      <c r="Q474" s="155"/>
      <c r="R474" s="155"/>
      <c r="S474" s="155"/>
      <c r="T474" s="155"/>
      <c r="U474" s="155"/>
      <c r="V474" s="155"/>
      <c r="W474" s="155"/>
      <c r="X474" s="155"/>
      <c r="Y474" s="155"/>
      <c r="Z474" s="155"/>
      <c r="AA474" s="155"/>
      <c r="AB474" s="155"/>
      <c r="AC474" s="155"/>
      <c r="AD474" s="155"/>
      <c r="AE474" s="156"/>
      <c r="AF474" s="154"/>
      <c r="AG474" s="155"/>
      <c r="AH474" s="155"/>
      <c r="AI474" s="155"/>
      <c r="AJ474" s="155"/>
      <c r="AK474" s="155"/>
      <c r="AL474" s="155"/>
      <c r="AM474" s="155"/>
      <c r="AN474" s="155"/>
      <c r="AO474" s="155"/>
      <c r="AP474" s="155"/>
      <c r="AQ474" s="155"/>
      <c r="AR474" s="155"/>
      <c r="AS474" s="155"/>
      <c r="AT474" s="155"/>
      <c r="AU474" s="155"/>
      <c r="AV474" s="155"/>
      <c r="AW474" s="155"/>
      <c r="AX474" s="155"/>
      <c r="AY474" s="156"/>
      <c r="AZ474" s="154"/>
      <c r="BA474" s="155"/>
      <c r="BB474" s="155"/>
      <c r="BC474" s="155"/>
      <c r="BD474" s="155"/>
      <c r="BE474" s="155"/>
      <c r="BF474" s="155"/>
      <c r="BG474" s="155"/>
      <c r="BH474" s="155"/>
      <c r="BI474" s="155"/>
      <c r="BJ474" s="155"/>
      <c r="BK474" s="155"/>
      <c r="BL474" s="155"/>
      <c r="BM474" s="155"/>
      <c r="BN474" s="155"/>
      <c r="BO474" s="155"/>
      <c r="BP474" s="155"/>
      <c r="BQ474" s="155"/>
      <c r="BR474" s="155"/>
      <c r="BS474" s="156"/>
      <c r="BT474" s="154"/>
      <c r="BU474" s="155"/>
      <c r="BV474" s="155"/>
      <c r="BW474" s="155"/>
      <c r="BX474" s="155"/>
      <c r="BY474" s="155"/>
      <c r="BZ474" s="155"/>
      <c r="CA474" s="155"/>
      <c r="CB474" s="155"/>
      <c r="CC474" s="155"/>
      <c r="CD474" s="155"/>
      <c r="CE474" s="155"/>
      <c r="CF474" s="155"/>
      <c r="CG474" s="155"/>
      <c r="CH474" s="155"/>
      <c r="CI474" s="155"/>
      <c r="CJ474" s="155"/>
      <c r="CK474" s="155"/>
      <c r="CL474" s="155"/>
      <c r="CM474" s="156"/>
    </row>
    <row r="475" spans="1:91" x14ac:dyDescent="0.3">
      <c r="A475" s="154" t="str">
        <f>IFERROR(INDEX(Lists!$J$1:$J$24,MATCH('Budget Mapping'!E475,Lists!$I$1:$I$24,0)),"")</f>
        <v/>
      </c>
      <c r="B475" s="155" t="str">
        <f>IFERROR(INDEX(Lists!$K$1:$K$24,MATCH('Budget Mapping'!E475,Lists!$I$1:$I$24,0)),"")</f>
        <v/>
      </c>
      <c r="C475" s="155"/>
      <c r="D475" s="155" t="str">
        <f>IFERROR(VLOOKUP(C475,'COA Mapping'!$A$1:$C$533,2,FALSE),"Unmapped")</f>
        <v>Unmapped</v>
      </c>
      <c r="E475" s="156" t="str">
        <f>IFERROR(VLOOKUP(C475,'COA Mapping'!$A$1:$C$533,3,FALSE),"Unmapped")</f>
        <v>Unmapped</v>
      </c>
      <c r="F475" s="157">
        <f t="shared" si="7"/>
        <v>0</v>
      </c>
      <c r="G475" s="154"/>
      <c r="H475" s="155"/>
      <c r="I475" s="155"/>
      <c r="J475" s="155"/>
      <c r="K475" s="156"/>
      <c r="L475" s="154"/>
      <c r="M475" s="155"/>
      <c r="N475" s="155"/>
      <c r="O475" s="155"/>
      <c r="P475" s="155"/>
      <c r="Q475" s="155"/>
      <c r="R475" s="155"/>
      <c r="S475" s="155"/>
      <c r="T475" s="155"/>
      <c r="U475" s="155"/>
      <c r="V475" s="155"/>
      <c r="W475" s="155"/>
      <c r="X475" s="155"/>
      <c r="Y475" s="155"/>
      <c r="Z475" s="155"/>
      <c r="AA475" s="155"/>
      <c r="AB475" s="155"/>
      <c r="AC475" s="155"/>
      <c r="AD475" s="155"/>
      <c r="AE475" s="156"/>
      <c r="AF475" s="154"/>
      <c r="AG475" s="155"/>
      <c r="AH475" s="155"/>
      <c r="AI475" s="155"/>
      <c r="AJ475" s="155"/>
      <c r="AK475" s="155"/>
      <c r="AL475" s="155"/>
      <c r="AM475" s="155"/>
      <c r="AN475" s="155"/>
      <c r="AO475" s="155"/>
      <c r="AP475" s="155"/>
      <c r="AQ475" s="155"/>
      <c r="AR475" s="155"/>
      <c r="AS475" s="155"/>
      <c r="AT475" s="155"/>
      <c r="AU475" s="155"/>
      <c r="AV475" s="155"/>
      <c r="AW475" s="155"/>
      <c r="AX475" s="155"/>
      <c r="AY475" s="156"/>
      <c r="AZ475" s="154"/>
      <c r="BA475" s="155"/>
      <c r="BB475" s="155"/>
      <c r="BC475" s="155"/>
      <c r="BD475" s="155"/>
      <c r="BE475" s="155"/>
      <c r="BF475" s="155"/>
      <c r="BG475" s="155"/>
      <c r="BH475" s="155"/>
      <c r="BI475" s="155"/>
      <c r="BJ475" s="155"/>
      <c r="BK475" s="155"/>
      <c r="BL475" s="155"/>
      <c r="BM475" s="155"/>
      <c r="BN475" s="155"/>
      <c r="BO475" s="155"/>
      <c r="BP475" s="155"/>
      <c r="BQ475" s="155"/>
      <c r="BR475" s="155"/>
      <c r="BS475" s="156"/>
      <c r="BT475" s="154"/>
      <c r="BU475" s="155"/>
      <c r="BV475" s="155"/>
      <c r="BW475" s="155"/>
      <c r="BX475" s="155"/>
      <c r="BY475" s="155"/>
      <c r="BZ475" s="155"/>
      <c r="CA475" s="155"/>
      <c r="CB475" s="155"/>
      <c r="CC475" s="155"/>
      <c r="CD475" s="155"/>
      <c r="CE475" s="155"/>
      <c r="CF475" s="155"/>
      <c r="CG475" s="155"/>
      <c r="CH475" s="155"/>
      <c r="CI475" s="155"/>
      <c r="CJ475" s="155"/>
      <c r="CK475" s="155"/>
      <c r="CL475" s="155"/>
      <c r="CM475" s="156"/>
    </row>
    <row r="476" spans="1:91" x14ac:dyDescent="0.3">
      <c r="A476" s="154" t="str">
        <f>IFERROR(INDEX(Lists!$J$1:$J$24,MATCH('Budget Mapping'!E476,Lists!$I$1:$I$24,0)),"")</f>
        <v/>
      </c>
      <c r="B476" s="155" t="str">
        <f>IFERROR(INDEX(Lists!$K$1:$K$24,MATCH('Budget Mapping'!E476,Lists!$I$1:$I$24,0)),"")</f>
        <v/>
      </c>
      <c r="C476" s="155"/>
      <c r="D476" s="155" t="str">
        <f>IFERROR(VLOOKUP(C476,'COA Mapping'!$A$1:$C$533,2,FALSE),"Unmapped")</f>
        <v>Unmapped</v>
      </c>
      <c r="E476" s="156" t="str">
        <f>IFERROR(VLOOKUP(C476,'COA Mapping'!$A$1:$C$533,3,FALSE),"Unmapped")</f>
        <v>Unmapped</v>
      </c>
      <c r="F476" s="157">
        <f t="shared" si="7"/>
        <v>0</v>
      </c>
      <c r="G476" s="154"/>
      <c r="H476" s="155"/>
      <c r="I476" s="155"/>
      <c r="J476" s="155"/>
      <c r="K476" s="156"/>
      <c r="L476" s="154"/>
      <c r="M476" s="155"/>
      <c r="N476" s="155"/>
      <c r="O476" s="155"/>
      <c r="P476" s="155"/>
      <c r="Q476" s="155"/>
      <c r="R476" s="155"/>
      <c r="S476" s="155"/>
      <c r="T476" s="155"/>
      <c r="U476" s="155"/>
      <c r="V476" s="155"/>
      <c r="W476" s="155"/>
      <c r="X476" s="155"/>
      <c r="Y476" s="155"/>
      <c r="Z476" s="155"/>
      <c r="AA476" s="155"/>
      <c r="AB476" s="155"/>
      <c r="AC476" s="155"/>
      <c r="AD476" s="155"/>
      <c r="AE476" s="156"/>
      <c r="AF476" s="154"/>
      <c r="AG476" s="155"/>
      <c r="AH476" s="155"/>
      <c r="AI476" s="155"/>
      <c r="AJ476" s="155"/>
      <c r="AK476" s="155"/>
      <c r="AL476" s="155"/>
      <c r="AM476" s="155"/>
      <c r="AN476" s="155"/>
      <c r="AO476" s="155"/>
      <c r="AP476" s="155"/>
      <c r="AQ476" s="155"/>
      <c r="AR476" s="155"/>
      <c r="AS476" s="155"/>
      <c r="AT476" s="155"/>
      <c r="AU476" s="155"/>
      <c r="AV476" s="155"/>
      <c r="AW476" s="155"/>
      <c r="AX476" s="155"/>
      <c r="AY476" s="156"/>
      <c r="AZ476" s="154"/>
      <c r="BA476" s="155"/>
      <c r="BB476" s="155"/>
      <c r="BC476" s="155"/>
      <c r="BD476" s="155"/>
      <c r="BE476" s="155"/>
      <c r="BF476" s="155"/>
      <c r="BG476" s="155"/>
      <c r="BH476" s="155"/>
      <c r="BI476" s="155"/>
      <c r="BJ476" s="155"/>
      <c r="BK476" s="155"/>
      <c r="BL476" s="155"/>
      <c r="BM476" s="155"/>
      <c r="BN476" s="155"/>
      <c r="BO476" s="155"/>
      <c r="BP476" s="155"/>
      <c r="BQ476" s="155"/>
      <c r="BR476" s="155"/>
      <c r="BS476" s="156"/>
      <c r="BT476" s="154"/>
      <c r="BU476" s="155"/>
      <c r="BV476" s="155"/>
      <c r="BW476" s="155"/>
      <c r="BX476" s="155"/>
      <c r="BY476" s="155"/>
      <c r="BZ476" s="155"/>
      <c r="CA476" s="155"/>
      <c r="CB476" s="155"/>
      <c r="CC476" s="155"/>
      <c r="CD476" s="155"/>
      <c r="CE476" s="155"/>
      <c r="CF476" s="155"/>
      <c r="CG476" s="155"/>
      <c r="CH476" s="155"/>
      <c r="CI476" s="155"/>
      <c r="CJ476" s="155"/>
      <c r="CK476" s="155"/>
      <c r="CL476" s="155"/>
      <c r="CM476" s="156"/>
    </row>
    <row r="477" spans="1:91" x14ac:dyDescent="0.3">
      <c r="A477" s="154" t="str">
        <f>IFERROR(INDEX(Lists!$J$1:$J$24,MATCH('Budget Mapping'!E477,Lists!$I$1:$I$24,0)),"")</f>
        <v/>
      </c>
      <c r="B477" s="155" t="str">
        <f>IFERROR(INDEX(Lists!$K$1:$K$24,MATCH('Budget Mapping'!E477,Lists!$I$1:$I$24,0)),"")</f>
        <v/>
      </c>
      <c r="C477" s="155"/>
      <c r="D477" s="155" t="str">
        <f>IFERROR(VLOOKUP(C477,'COA Mapping'!$A$1:$C$533,2,FALSE),"Unmapped")</f>
        <v>Unmapped</v>
      </c>
      <c r="E477" s="156" t="str">
        <f>IFERROR(VLOOKUP(C477,'COA Mapping'!$A$1:$C$533,3,FALSE),"Unmapped")</f>
        <v>Unmapped</v>
      </c>
      <c r="F477" s="157">
        <f t="shared" si="7"/>
        <v>0</v>
      </c>
      <c r="G477" s="154"/>
      <c r="H477" s="155"/>
      <c r="I477" s="155"/>
      <c r="J477" s="155"/>
      <c r="K477" s="156"/>
      <c r="L477" s="154"/>
      <c r="M477" s="155"/>
      <c r="N477" s="155"/>
      <c r="O477" s="155"/>
      <c r="P477" s="155"/>
      <c r="Q477" s="155"/>
      <c r="R477" s="155"/>
      <c r="S477" s="155"/>
      <c r="T477" s="155"/>
      <c r="U477" s="155"/>
      <c r="V477" s="155"/>
      <c r="W477" s="155"/>
      <c r="X477" s="155"/>
      <c r="Y477" s="155"/>
      <c r="Z477" s="155"/>
      <c r="AA477" s="155"/>
      <c r="AB477" s="155"/>
      <c r="AC477" s="155"/>
      <c r="AD477" s="155"/>
      <c r="AE477" s="156"/>
      <c r="AF477" s="154"/>
      <c r="AG477" s="155"/>
      <c r="AH477" s="155"/>
      <c r="AI477" s="155"/>
      <c r="AJ477" s="155"/>
      <c r="AK477" s="155"/>
      <c r="AL477" s="155"/>
      <c r="AM477" s="155"/>
      <c r="AN477" s="155"/>
      <c r="AO477" s="155"/>
      <c r="AP477" s="155"/>
      <c r="AQ477" s="155"/>
      <c r="AR477" s="155"/>
      <c r="AS477" s="155"/>
      <c r="AT477" s="155"/>
      <c r="AU477" s="155"/>
      <c r="AV477" s="155"/>
      <c r="AW477" s="155"/>
      <c r="AX477" s="155"/>
      <c r="AY477" s="156"/>
      <c r="AZ477" s="154"/>
      <c r="BA477" s="155"/>
      <c r="BB477" s="155"/>
      <c r="BC477" s="155"/>
      <c r="BD477" s="155"/>
      <c r="BE477" s="155"/>
      <c r="BF477" s="155"/>
      <c r="BG477" s="155"/>
      <c r="BH477" s="155"/>
      <c r="BI477" s="155"/>
      <c r="BJ477" s="155"/>
      <c r="BK477" s="155"/>
      <c r="BL477" s="155"/>
      <c r="BM477" s="155"/>
      <c r="BN477" s="155"/>
      <c r="BO477" s="155"/>
      <c r="BP477" s="155"/>
      <c r="BQ477" s="155"/>
      <c r="BR477" s="155"/>
      <c r="BS477" s="156"/>
      <c r="BT477" s="154"/>
      <c r="BU477" s="155"/>
      <c r="BV477" s="155"/>
      <c r="BW477" s="155"/>
      <c r="BX477" s="155"/>
      <c r="BY477" s="155"/>
      <c r="BZ477" s="155"/>
      <c r="CA477" s="155"/>
      <c r="CB477" s="155"/>
      <c r="CC477" s="155"/>
      <c r="CD477" s="155"/>
      <c r="CE477" s="155"/>
      <c r="CF477" s="155"/>
      <c r="CG477" s="155"/>
      <c r="CH477" s="155"/>
      <c r="CI477" s="155"/>
      <c r="CJ477" s="155"/>
      <c r="CK477" s="155"/>
      <c r="CL477" s="155"/>
      <c r="CM477" s="156"/>
    </row>
    <row r="478" spans="1:91" x14ac:dyDescent="0.3">
      <c r="A478" s="154" t="str">
        <f>IFERROR(INDEX(Lists!$J$1:$J$24,MATCH('Budget Mapping'!E478,Lists!$I$1:$I$24,0)),"")</f>
        <v/>
      </c>
      <c r="B478" s="155" t="str">
        <f>IFERROR(INDEX(Lists!$K$1:$K$24,MATCH('Budget Mapping'!E478,Lists!$I$1:$I$24,0)),"")</f>
        <v/>
      </c>
      <c r="C478" s="155"/>
      <c r="D478" s="155" t="str">
        <f>IFERROR(VLOOKUP(C478,'COA Mapping'!$A$1:$C$533,2,FALSE),"Unmapped")</f>
        <v>Unmapped</v>
      </c>
      <c r="E478" s="156" t="str">
        <f>IFERROR(VLOOKUP(C478,'COA Mapping'!$A$1:$C$533,3,FALSE),"Unmapped")</f>
        <v>Unmapped</v>
      </c>
      <c r="F478" s="157">
        <f t="shared" si="7"/>
        <v>0</v>
      </c>
      <c r="G478" s="154"/>
      <c r="H478" s="155"/>
      <c r="I478" s="155"/>
      <c r="J478" s="155"/>
      <c r="K478" s="156"/>
      <c r="L478" s="154"/>
      <c r="M478" s="155"/>
      <c r="N478" s="155"/>
      <c r="O478" s="155"/>
      <c r="P478" s="155"/>
      <c r="Q478" s="155"/>
      <c r="R478" s="155"/>
      <c r="S478" s="155"/>
      <c r="T478" s="155"/>
      <c r="U478" s="155"/>
      <c r="V478" s="155"/>
      <c r="W478" s="155"/>
      <c r="X478" s="155"/>
      <c r="Y478" s="155"/>
      <c r="Z478" s="155"/>
      <c r="AA478" s="155"/>
      <c r="AB478" s="155"/>
      <c r="AC478" s="155"/>
      <c r="AD478" s="155"/>
      <c r="AE478" s="156"/>
      <c r="AF478" s="154"/>
      <c r="AG478" s="155"/>
      <c r="AH478" s="155"/>
      <c r="AI478" s="155"/>
      <c r="AJ478" s="155"/>
      <c r="AK478" s="155"/>
      <c r="AL478" s="155"/>
      <c r="AM478" s="155"/>
      <c r="AN478" s="155"/>
      <c r="AO478" s="155"/>
      <c r="AP478" s="155"/>
      <c r="AQ478" s="155"/>
      <c r="AR478" s="155"/>
      <c r="AS478" s="155"/>
      <c r="AT478" s="155"/>
      <c r="AU478" s="155"/>
      <c r="AV478" s="155"/>
      <c r="AW478" s="155"/>
      <c r="AX478" s="155"/>
      <c r="AY478" s="156"/>
      <c r="AZ478" s="154"/>
      <c r="BA478" s="155"/>
      <c r="BB478" s="155"/>
      <c r="BC478" s="155"/>
      <c r="BD478" s="155"/>
      <c r="BE478" s="155"/>
      <c r="BF478" s="155"/>
      <c r="BG478" s="155"/>
      <c r="BH478" s="155"/>
      <c r="BI478" s="155"/>
      <c r="BJ478" s="155"/>
      <c r="BK478" s="155"/>
      <c r="BL478" s="155"/>
      <c r="BM478" s="155"/>
      <c r="BN478" s="155"/>
      <c r="BO478" s="155"/>
      <c r="BP478" s="155"/>
      <c r="BQ478" s="155"/>
      <c r="BR478" s="155"/>
      <c r="BS478" s="156"/>
      <c r="BT478" s="154"/>
      <c r="BU478" s="155"/>
      <c r="BV478" s="155"/>
      <c r="BW478" s="155"/>
      <c r="BX478" s="155"/>
      <c r="BY478" s="155"/>
      <c r="BZ478" s="155"/>
      <c r="CA478" s="155"/>
      <c r="CB478" s="155"/>
      <c r="CC478" s="155"/>
      <c r="CD478" s="155"/>
      <c r="CE478" s="155"/>
      <c r="CF478" s="155"/>
      <c r="CG478" s="155"/>
      <c r="CH478" s="155"/>
      <c r="CI478" s="155"/>
      <c r="CJ478" s="155"/>
      <c r="CK478" s="155"/>
      <c r="CL478" s="155"/>
      <c r="CM478" s="156"/>
    </row>
    <row r="479" spans="1:91" x14ac:dyDescent="0.3">
      <c r="A479" s="154" t="str">
        <f>IFERROR(INDEX(Lists!$J$1:$J$24,MATCH('Budget Mapping'!E479,Lists!$I$1:$I$24,0)),"")</f>
        <v/>
      </c>
      <c r="B479" s="155" t="str">
        <f>IFERROR(INDEX(Lists!$K$1:$K$24,MATCH('Budget Mapping'!E479,Lists!$I$1:$I$24,0)),"")</f>
        <v/>
      </c>
      <c r="C479" s="155"/>
      <c r="D479" s="155" t="str">
        <f>IFERROR(VLOOKUP(C479,'COA Mapping'!$A$1:$C$533,2,FALSE),"Unmapped")</f>
        <v>Unmapped</v>
      </c>
      <c r="E479" s="156" t="str">
        <f>IFERROR(VLOOKUP(C479,'COA Mapping'!$A$1:$C$533,3,FALSE),"Unmapped")</f>
        <v>Unmapped</v>
      </c>
      <c r="F479" s="157">
        <f t="shared" si="7"/>
        <v>0</v>
      </c>
      <c r="G479" s="154"/>
      <c r="H479" s="155"/>
      <c r="I479" s="155"/>
      <c r="J479" s="155"/>
      <c r="K479" s="156"/>
      <c r="L479" s="154"/>
      <c r="M479" s="155"/>
      <c r="N479" s="155"/>
      <c r="O479" s="155"/>
      <c r="P479" s="155"/>
      <c r="Q479" s="155"/>
      <c r="R479" s="155"/>
      <c r="S479" s="155"/>
      <c r="T479" s="155"/>
      <c r="U479" s="155"/>
      <c r="V479" s="155"/>
      <c r="W479" s="155"/>
      <c r="X479" s="155"/>
      <c r="Y479" s="155"/>
      <c r="Z479" s="155"/>
      <c r="AA479" s="155"/>
      <c r="AB479" s="155"/>
      <c r="AC479" s="155"/>
      <c r="AD479" s="155"/>
      <c r="AE479" s="156"/>
      <c r="AF479" s="154"/>
      <c r="AG479" s="155"/>
      <c r="AH479" s="155"/>
      <c r="AI479" s="155"/>
      <c r="AJ479" s="155"/>
      <c r="AK479" s="155"/>
      <c r="AL479" s="155"/>
      <c r="AM479" s="155"/>
      <c r="AN479" s="155"/>
      <c r="AO479" s="155"/>
      <c r="AP479" s="155"/>
      <c r="AQ479" s="155"/>
      <c r="AR479" s="155"/>
      <c r="AS479" s="155"/>
      <c r="AT479" s="155"/>
      <c r="AU479" s="155"/>
      <c r="AV479" s="155"/>
      <c r="AW479" s="155"/>
      <c r="AX479" s="155"/>
      <c r="AY479" s="156"/>
      <c r="AZ479" s="154"/>
      <c r="BA479" s="155"/>
      <c r="BB479" s="155"/>
      <c r="BC479" s="155"/>
      <c r="BD479" s="155"/>
      <c r="BE479" s="155"/>
      <c r="BF479" s="155"/>
      <c r="BG479" s="155"/>
      <c r="BH479" s="155"/>
      <c r="BI479" s="155"/>
      <c r="BJ479" s="155"/>
      <c r="BK479" s="155"/>
      <c r="BL479" s="155"/>
      <c r="BM479" s="155"/>
      <c r="BN479" s="155"/>
      <c r="BO479" s="155"/>
      <c r="BP479" s="155"/>
      <c r="BQ479" s="155"/>
      <c r="BR479" s="155"/>
      <c r="BS479" s="156"/>
      <c r="BT479" s="154"/>
      <c r="BU479" s="155"/>
      <c r="BV479" s="155"/>
      <c r="BW479" s="155"/>
      <c r="BX479" s="155"/>
      <c r="BY479" s="155"/>
      <c r="BZ479" s="155"/>
      <c r="CA479" s="155"/>
      <c r="CB479" s="155"/>
      <c r="CC479" s="155"/>
      <c r="CD479" s="155"/>
      <c r="CE479" s="155"/>
      <c r="CF479" s="155"/>
      <c r="CG479" s="155"/>
      <c r="CH479" s="155"/>
      <c r="CI479" s="155"/>
      <c r="CJ479" s="155"/>
      <c r="CK479" s="155"/>
      <c r="CL479" s="155"/>
      <c r="CM479" s="156"/>
    </row>
    <row r="480" spans="1:91" x14ac:dyDescent="0.3">
      <c r="A480" s="154" t="str">
        <f>IFERROR(INDEX(Lists!$J$1:$J$24,MATCH('Budget Mapping'!E480,Lists!$I$1:$I$24,0)),"")</f>
        <v/>
      </c>
      <c r="B480" s="155" t="str">
        <f>IFERROR(INDEX(Lists!$K$1:$K$24,MATCH('Budget Mapping'!E480,Lists!$I$1:$I$24,0)),"")</f>
        <v/>
      </c>
      <c r="C480" s="155"/>
      <c r="D480" s="155" t="str">
        <f>IFERROR(VLOOKUP(C480,'COA Mapping'!$A$1:$C$533,2,FALSE),"Unmapped")</f>
        <v>Unmapped</v>
      </c>
      <c r="E480" s="156" t="str">
        <f>IFERROR(VLOOKUP(C480,'COA Mapping'!$A$1:$C$533,3,FALSE),"Unmapped")</f>
        <v>Unmapped</v>
      </c>
      <c r="F480" s="157">
        <f t="shared" si="7"/>
        <v>0</v>
      </c>
      <c r="G480" s="154"/>
      <c r="H480" s="155"/>
      <c r="I480" s="155"/>
      <c r="J480" s="155"/>
      <c r="K480" s="156"/>
      <c r="L480" s="154"/>
      <c r="M480" s="155"/>
      <c r="N480" s="155"/>
      <c r="O480" s="155"/>
      <c r="P480" s="155"/>
      <c r="Q480" s="155"/>
      <c r="R480" s="155"/>
      <c r="S480" s="155"/>
      <c r="T480" s="155"/>
      <c r="U480" s="155"/>
      <c r="V480" s="155"/>
      <c r="W480" s="155"/>
      <c r="X480" s="155"/>
      <c r="Y480" s="155"/>
      <c r="Z480" s="155"/>
      <c r="AA480" s="155"/>
      <c r="AB480" s="155"/>
      <c r="AC480" s="155"/>
      <c r="AD480" s="155"/>
      <c r="AE480" s="156"/>
      <c r="AF480" s="154"/>
      <c r="AG480" s="155"/>
      <c r="AH480" s="155"/>
      <c r="AI480" s="155"/>
      <c r="AJ480" s="155"/>
      <c r="AK480" s="155"/>
      <c r="AL480" s="155"/>
      <c r="AM480" s="155"/>
      <c r="AN480" s="155"/>
      <c r="AO480" s="155"/>
      <c r="AP480" s="155"/>
      <c r="AQ480" s="155"/>
      <c r="AR480" s="155"/>
      <c r="AS480" s="155"/>
      <c r="AT480" s="155"/>
      <c r="AU480" s="155"/>
      <c r="AV480" s="155"/>
      <c r="AW480" s="155"/>
      <c r="AX480" s="155"/>
      <c r="AY480" s="156"/>
      <c r="AZ480" s="154"/>
      <c r="BA480" s="155"/>
      <c r="BB480" s="155"/>
      <c r="BC480" s="155"/>
      <c r="BD480" s="155"/>
      <c r="BE480" s="155"/>
      <c r="BF480" s="155"/>
      <c r="BG480" s="155"/>
      <c r="BH480" s="155"/>
      <c r="BI480" s="155"/>
      <c r="BJ480" s="155"/>
      <c r="BK480" s="155"/>
      <c r="BL480" s="155"/>
      <c r="BM480" s="155"/>
      <c r="BN480" s="155"/>
      <c r="BO480" s="155"/>
      <c r="BP480" s="155"/>
      <c r="BQ480" s="155"/>
      <c r="BR480" s="155"/>
      <c r="BS480" s="156"/>
      <c r="BT480" s="154"/>
      <c r="BU480" s="155"/>
      <c r="BV480" s="155"/>
      <c r="BW480" s="155"/>
      <c r="BX480" s="155"/>
      <c r="BY480" s="155"/>
      <c r="BZ480" s="155"/>
      <c r="CA480" s="155"/>
      <c r="CB480" s="155"/>
      <c r="CC480" s="155"/>
      <c r="CD480" s="155"/>
      <c r="CE480" s="155"/>
      <c r="CF480" s="155"/>
      <c r="CG480" s="155"/>
      <c r="CH480" s="155"/>
      <c r="CI480" s="155"/>
      <c r="CJ480" s="155"/>
      <c r="CK480" s="155"/>
      <c r="CL480" s="155"/>
      <c r="CM480" s="156"/>
    </row>
    <row r="481" spans="1:91" x14ac:dyDescent="0.3">
      <c r="A481" s="154" t="str">
        <f>IFERROR(INDEX(Lists!$J$1:$J$24,MATCH('Budget Mapping'!E481,Lists!$I$1:$I$24,0)),"")</f>
        <v/>
      </c>
      <c r="B481" s="155" t="str">
        <f>IFERROR(INDEX(Lists!$K$1:$K$24,MATCH('Budget Mapping'!E481,Lists!$I$1:$I$24,0)),"")</f>
        <v/>
      </c>
      <c r="C481" s="155"/>
      <c r="D481" s="155" t="str">
        <f>IFERROR(VLOOKUP(C481,'COA Mapping'!$A$1:$C$533,2,FALSE),"Unmapped")</f>
        <v>Unmapped</v>
      </c>
      <c r="E481" s="156" t="str">
        <f>IFERROR(VLOOKUP(C481,'COA Mapping'!$A$1:$C$533,3,FALSE),"Unmapped")</f>
        <v>Unmapped</v>
      </c>
      <c r="F481" s="157">
        <f t="shared" si="7"/>
        <v>0</v>
      </c>
      <c r="G481" s="154"/>
      <c r="H481" s="155"/>
      <c r="I481" s="155"/>
      <c r="J481" s="155"/>
      <c r="K481" s="156"/>
      <c r="L481" s="154"/>
      <c r="M481" s="155"/>
      <c r="N481" s="155"/>
      <c r="O481" s="155"/>
      <c r="P481" s="155"/>
      <c r="Q481" s="155"/>
      <c r="R481" s="155"/>
      <c r="S481" s="155"/>
      <c r="T481" s="155"/>
      <c r="U481" s="155"/>
      <c r="V481" s="155"/>
      <c r="W481" s="155"/>
      <c r="X481" s="155"/>
      <c r="Y481" s="155"/>
      <c r="Z481" s="155"/>
      <c r="AA481" s="155"/>
      <c r="AB481" s="155"/>
      <c r="AC481" s="155"/>
      <c r="AD481" s="155"/>
      <c r="AE481" s="156"/>
      <c r="AF481" s="154"/>
      <c r="AG481" s="155"/>
      <c r="AH481" s="155"/>
      <c r="AI481" s="155"/>
      <c r="AJ481" s="155"/>
      <c r="AK481" s="155"/>
      <c r="AL481" s="155"/>
      <c r="AM481" s="155"/>
      <c r="AN481" s="155"/>
      <c r="AO481" s="155"/>
      <c r="AP481" s="155"/>
      <c r="AQ481" s="155"/>
      <c r="AR481" s="155"/>
      <c r="AS481" s="155"/>
      <c r="AT481" s="155"/>
      <c r="AU481" s="155"/>
      <c r="AV481" s="155"/>
      <c r="AW481" s="155"/>
      <c r="AX481" s="155"/>
      <c r="AY481" s="156"/>
      <c r="AZ481" s="154"/>
      <c r="BA481" s="155"/>
      <c r="BB481" s="155"/>
      <c r="BC481" s="155"/>
      <c r="BD481" s="155"/>
      <c r="BE481" s="155"/>
      <c r="BF481" s="155"/>
      <c r="BG481" s="155"/>
      <c r="BH481" s="155"/>
      <c r="BI481" s="155"/>
      <c r="BJ481" s="155"/>
      <c r="BK481" s="155"/>
      <c r="BL481" s="155"/>
      <c r="BM481" s="155"/>
      <c r="BN481" s="155"/>
      <c r="BO481" s="155"/>
      <c r="BP481" s="155"/>
      <c r="BQ481" s="155"/>
      <c r="BR481" s="155"/>
      <c r="BS481" s="156"/>
      <c r="BT481" s="154"/>
      <c r="BU481" s="155"/>
      <c r="BV481" s="155"/>
      <c r="BW481" s="155"/>
      <c r="BX481" s="155"/>
      <c r="BY481" s="155"/>
      <c r="BZ481" s="155"/>
      <c r="CA481" s="155"/>
      <c r="CB481" s="155"/>
      <c r="CC481" s="155"/>
      <c r="CD481" s="155"/>
      <c r="CE481" s="155"/>
      <c r="CF481" s="155"/>
      <c r="CG481" s="155"/>
      <c r="CH481" s="155"/>
      <c r="CI481" s="155"/>
      <c r="CJ481" s="155"/>
      <c r="CK481" s="155"/>
      <c r="CL481" s="155"/>
      <c r="CM481" s="156"/>
    </row>
    <row r="482" spans="1:91" x14ac:dyDescent="0.3">
      <c r="A482" s="154" t="str">
        <f>IFERROR(INDEX(Lists!$J$1:$J$24,MATCH('Budget Mapping'!E482,Lists!$I$1:$I$24,0)),"")</f>
        <v/>
      </c>
      <c r="B482" s="155" t="str">
        <f>IFERROR(INDEX(Lists!$K$1:$K$24,MATCH('Budget Mapping'!E482,Lists!$I$1:$I$24,0)),"")</f>
        <v/>
      </c>
      <c r="C482" s="155"/>
      <c r="D482" s="155" t="str">
        <f>IFERROR(VLOOKUP(C482,'COA Mapping'!$A$1:$C$533,2,FALSE),"Unmapped")</f>
        <v>Unmapped</v>
      </c>
      <c r="E482" s="156" t="str">
        <f>IFERROR(VLOOKUP(C482,'COA Mapping'!$A$1:$C$533,3,FALSE),"Unmapped")</f>
        <v>Unmapped</v>
      </c>
      <c r="F482" s="157">
        <f t="shared" si="7"/>
        <v>0</v>
      </c>
      <c r="G482" s="154"/>
      <c r="H482" s="155"/>
      <c r="I482" s="155"/>
      <c r="J482" s="155"/>
      <c r="K482" s="156"/>
      <c r="L482" s="154"/>
      <c r="M482" s="155"/>
      <c r="N482" s="155"/>
      <c r="O482" s="155"/>
      <c r="P482" s="155"/>
      <c r="Q482" s="155"/>
      <c r="R482" s="155"/>
      <c r="S482" s="155"/>
      <c r="T482" s="155"/>
      <c r="U482" s="155"/>
      <c r="V482" s="155"/>
      <c r="W482" s="155"/>
      <c r="X482" s="155"/>
      <c r="Y482" s="155"/>
      <c r="Z482" s="155"/>
      <c r="AA482" s="155"/>
      <c r="AB482" s="155"/>
      <c r="AC482" s="155"/>
      <c r="AD482" s="155"/>
      <c r="AE482" s="156"/>
      <c r="AF482" s="154"/>
      <c r="AG482" s="155"/>
      <c r="AH482" s="155"/>
      <c r="AI482" s="155"/>
      <c r="AJ482" s="155"/>
      <c r="AK482" s="155"/>
      <c r="AL482" s="155"/>
      <c r="AM482" s="155"/>
      <c r="AN482" s="155"/>
      <c r="AO482" s="155"/>
      <c r="AP482" s="155"/>
      <c r="AQ482" s="155"/>
      <c r="AR482" s="155"/>
      <c r="AS482" s="155"/>
      <c r="AT482" s="155"/>
      <c r="AU482" s="155"/>
      <c r="AV482" s="155"/>
      <c r="AW482" s="155"/>
      <c r="AX482" s="155"/>
      <c r="AY482" s="156"/>
      <c r="AZ482" s="154"/>
      <c r="BA482" s="155"/>
      <c r="BB482" s="155"/>
      <c r="BC482" s="155"/>
      <c r="BD482" s="155"/>
      <c r="BE482" s="155"/>
      <c r="BF482" s="155"/>
      <c r="BG482" s="155"/>
      <c r="BH482" s="155"/>
      <c r="BI482" s="155"/>
      <c r="BJ482" s="155"/>
      <c r="BK482" s="155"/>
      <c r="BL482" s="155"/>
      <c r="BM482" s="155"/>
      <c r="BN482" s="155"/>
      <c r="BO482" s="155"/>
      <c r="BP482" s="155"/>
      <c r="BQ482" s="155"/>
      <c r="BR482" s="155"/>
      <c r="BS482" s="156"/>
      <c r="BT482" s="154"/>
      <c r="BU482" s="155"/>
      <c r="BV482" s="155"/>
      <c r="BW482" s="155"/>
      <c r="BX482" s="155"/>
      <c r="BY482" s="155"/>
      <c r="BZ482" s="155"/>
      <c r="CA482" s="155"/>
      <c r="CB482" s="155"/>
      <c r="CC482" s="155"/>
      <c r="CD482" s="155"/>
      <c r="CE482" s="155"/>
      <c r="CF482" s="155"/>
      <c r="CG482" s="155"/>
      <c r="CH482" s="155"/>
      <c r="CI482" s="155"/>
      <c r="CJ482" s="155"/>
      <c r="CK482" s="155"/>
      <c r="CL482" s="155"/>
      <c r="CM482" s="156"/>
    </row>
    <row r="483" spans="1:91" x14ac:dyDescent="0.3">
      <c r="A483" s="154" t="str">
        <f>IFERROR(INDEX(Lists!$J$1:$J$24,MATCH('Budget Mapping'!E483,Lists!$I$1:$I$24,0)),"")</f>
        <v/>
      </c>
      <c r="B483" s="155" t="str">
        <f>IFERROR(INDEX(Lists!$K$1:$K$24,MATCH('Budget Mapping'!E483,Lists!$I$1:$I$24,0)),"")</f>
        <v/>
      </c>
      <c r="C483" s="155"/>
      <c r="D483" s="155" t="str">
        <f>IFERROR(VLOOKUP(C483,'COA Mapping'!$A$1:$C$533,2,FALSE),"Unmapped")</f>
        <v>Unmapped</v>
      </c>
      <c r="E483" s="156" t="str">
        <f>IFERROR(VLOOKUP(C483,'COA Mapping'!$A$1:$C$533,3,FALSE),"Unmapped")</f>
        <v>Unmapped</v>
      </c>
      <c r="F483" s="157">
        <f t="shared" si="7"/>
        <v>0</v>
      </c>
      <c r="G483" s="154"/>
      <c r="H483" s="155"/>
      <c r="I483" s="155"/>
      <c r="J483" s="155"/>
      <c r="K483" s="156"/>
      <c r="L483" s="154"/>
      <c r="M483" s="155"/>
      <c r="N483" s="155"/>
      <c r="O483" s="155"/>
      <c r="P483" s="155"/>
      <c r="Q483" s="155"/>
      <c r="R483" s="155"/>
      <c r="S483" s="155"/>
      <c r="T483" s="155"/>
      <c r="U483" s="155"/>
      <c r="V483" s="155"/>
      <c r="W483" s="155"/>
      <c r="X483" s="155"/>
      <c r="Y483" s="155"/>
      <c r="Z483" s="155"/>
      <c r="AA483" s="155"/>
      <c r="AB483" s="155"/>
      <c r="AC483" s="155"/>
      <c r="AD483" s="155"/>
      <c r="AE483" s="156"/>
      <c r="AF483" s="154"/>
      <c r="AG483" s="155"/>
      <c r="AH483" s="155"/>
      <c r="AI483" s="155"/>
      <c r="AJ483" s="155"/>
      <c r="AK483" s="155"/>
      <c r="AL483" s="155"/>
      <c r="AM483" s="155"/>
      <c r="AN483" s="155"/>
      <c r="AO483" s="155"/>
      <c r="AP483" s="155"/>
      <c r="AQ483" s="155"/>
      <c r="AR483" s="155"/>
      <c r="AS483" s="155"/>
      <c r="AT483" s="155"/>
      <c r="AU483" s="155"/>
      <c r="AV483" s="155"/>
      <c r="AW483" s="155"/>
      <c r="AX483" s="155"/>
      <c r="AY483" s="156"/>
      <c r="AZ483" s="154"/>
      <c r="BA483" s="155"/>
      <c r="BB483" s="155"/>
      <c r="BC483" s="155"/>
      <c r="BD483" s="155"/>
      <c r="BE483" s="155"/>
      <c r="BF483" s="155"/>
      <c r="BG483" s="155"/>
      <c r="BH483" s="155"/>
      <c r="BI483" s="155"/>
      <c r="BJ483" s="155"/>
      <c r="BK483" s="155"/>
      <c r="BL483" s="155"/>
      <c r="BM483" s="155"/>
      <c r="BN483" s="155"/>
      <c r="BO483" s="155"/>
      <c r="BP483" s="155"/>
      <c r="BQ483" s="155"/>
      <c r="BR483" s="155"/>
      <c r="BS483" s="156"/>
      <c r="BT483" s="154"/>
      <c r="BU483" s="155"/>
      <c r="BV483" s="155"/>
      <c r="BW483" s="155"/>
      <c r="BX483" s="155"/>
      <c r="BY483" s="155"/>
      <c r="BZ483" s="155"/>
      <c r="CA483" s="155"/>
      <c r="CB483" s="155"/>
      <c r="CC483" s="155"/>
      <c r="CD483" s="155"/>
      <c r="CE483" s="155"/>
      <c r="CF483" s="155"/>
      <c r="CG483" s="155"/>
      <c r="CH483" s="155"/>
      <c r="CI483" s="155"/>
      <c r="CJ483" s="155"/>
      <c r="CK483" s="155"/>
      <c r="CL483" s="155"/>
      <c r="CM483" s="156"/>
    </row>
    <row r="484" spans="1:91" x14ac:dyDescent="0.3">
      <c r="A484" s="154" t="str">
        <f>IFERROR(INDEX(Lists!$J$1:$J$24,MATCH('Budget Mapping'!E484,Lists!$I$1:$I$24,0)),"")</f>
        <v/>
      </c>
      <c r="B484" s="155" t="str">
        <f>IFERROR(INDEX(Lists!$K$1:$K$24,MATCH('Budget Mapping'!E484,Lists!$I$1:$I$24,0)),"")</f>
        <v/>
      </c>
      <c r="C484" s="155"/>
      <c r="D484" s="155" t="str">
        <f>IFERROR(VLOOKUP(C484,'COA Mapping'!$A$1:$C$533,2,FALSE),"Unmapped")</f>
        <v>Unmapped</v>
      </c>
      <c r="E484" s="156" t="str">
        <f>IFERROR(VLOOKUP(C484,'COA Mapping'!$A$1:$C$533,3,FALSE),"Unmapped")</f>
        <v>Unmapped</v>
      </c>
      <c r="F484" s="157">
        <f t="shared" si="7"/>
        <v>0</v>
      </c>
      <c r="G484" s="154"/>
      <c r="H484" s="155"/>
      <c r="I484" s="155"/>
      <c r="J484" s="155"/>
      <c r="K484" s="156"/>
      <c r="L484" s="154"/>
      <c r="M484" s="155"/>
      <c r="N484" s="155"/>
      <c r="O484" s="155"/>
      <c r="P484" s="155"/>
      <c r="Q484" s="155"/>
      <c r="R484" s="155"/>
      <c r="S484" s="155"/>
      <c r="T484" s="155"/>
      <c r="U484" s="155"/>
      <c r="V484" s="155"/>
      <c r="W484" s="155"/>
      <c r="X484" s="155"/>
      <c r="Y484" s="155"/>
      <c r="Z484" s="155"/>
      <c r="AA484" s="155"/>
      <c r="AB484" s="155"/>
      <c r="AC484" s="155"/>
      <c r="AD484" s="155"/>
      <c r="AE484" s="156"/>
      <c r="AF484" s="154"/>
      <c r="AG484" s="155"/>
      <c r="AH484" s="155"/>
      <c r="AI484" s="155"/>
      <c r="AJ484" s="155"/>
      <c r="AK484" s="155"/>
      <c r="AL484" s="155"/>
      <c r="AM484" s="155"/>
      <c r="AN484" s="155"/>
      <c r="AO484" s="155"/>
      <c r="AP484" s="155"/>
      <c r="AQ484" s="155"/>
      <c r="AR484" s="155"/>
      <c r="AS484" s="155"/>
      <c r="AT484" s="155"/>
      <c r="AU484" s="155"/>
      <c r="AV484" s="155"/>
      <c r="AW484" s="155"/>
      <c r="AX484" s="155"/>
      <c r="AY484" s="156"/>
      <c r="AZ484" s="154"/>
      <c r="BA484" s="155"/>
      <c r="BB484" s="155"/>
      <c r="BC484" s="155"/>
      <c r="BD484" s="155"/>
      <c r="BE484" s="155"/>
      <c r="BF484" s="155"/>
      <c r="BG484" s="155"/>
      <c r="BH484" s="155"/>
      <c r="BI484" s="155"/>
      <c r="BJ484" s="155"/>
      <c r="BK484" s="155"/>
      <c r="BL484" s="155"/>
      <c r="BM484" s="155"/>
      <c r="BN484" s="155"/>
      <c r="BO484" s="155"/>
      <c r="BP484" s="155"/>
      <c r="BQ484" s="155"/>
      <c r="BR484" s="155"/>
      <c r="BS484" s="156"/>
      <c r="BT484" s="154"/>
      <c r="BU484" s="155"/>
      <c r="BV484" s="155"/>
      <c r="BW484" s="155"/>
      <c r="BX484" s="155"/>
      <c r="BY484" s="155"/>
      <c r="BZ484" s="155"/>
      <c r="CA484" s="155"/>
      <c r="CB484" s="155"/>
      <c r="CC484" s="155"/>
      <c r="CD484" s="155"/>
      <c r="CE484" s="155"/>
      <c r="CF484" s="155"/>
      <c r="CG484" s="155"/>
      <c r="CH484" s="155"/>
      <c r="CI484" s="155"/>
      <c r="CJ484" s="155"/>
      <c r="CK484" s="155"/>
      <c r="CL484" s="155"/>
      <c r="CM484" s="156"/>
    </row>
    <row r="485" spans="1:91" x14ac:dyDescent="0.3">
      <c r="A485" s="154" t="str">
        <f>IFERROR(INDEX(Lists!$J$1:$J$24,MATCH('Budget Mapping'!E485,Lists!$I$1:$I$24,0)),"")</f>
        <v/>
      </c>
      <c r="B485" s="155" t="str">
        <f>IFERROR(INDEX(Lists!$K$1:$K$24,MATCH('Budget Mapping'!E485,Lists!$I$1:$I$24,0)),"")</f>
        <v/>
      </c>
      <c r="C485" s="155"/>
      <c r="D485" s="155" t="str">
        <f>IFERROR(VLOOKUP(C485,'COA Mapping'!$A$1:$C$533,2,FALSE),"Unmapped")</f>
        <v>Unmapped</v>
      </c>
      <c r="E485" s="156" t="str">
        <f>IFERROR(VLOOKUP(C485,'COA Mapping'!$A$1:$C$533,3,FALSE),"Unmapped")</f>
        <v>Unmapped</v>
      </c>
      <c r="F485" s="157">
        <f t="shared" si="7"/>
        <v>0</v>
      </c>
      <c r="G485" s="154"/>
      <c r="H485" s="155"/>
      <c r="I485" s="155"/>
      <c r="J485" s="155"/>
      <c r="K485" s="156"/>
      <c r="L485" s="154"/>
      <c r="M485" s="155"/>
      <c r="N485" s="155"/>
      <c r="O485" s="155"/>
      <c r="P485" s="155"/>
      <c r="Q485" s="155"/>
      <c r="R485" s="155"/>
      <c r="S485" s="155"/>
      <c r="T485" s="155"/>
      <c r="U485" s="155"/>
      <c r="V485" s="155"/>
      <c r="W485" s="155"/>
      <c r="X485" s="155"/>
      <c r="Y485" s="155"/>
      <c r="Z485" s="155"/>
      <c r="AA485" s="155"/>
      <c r="AB485" s="155"/>
      <c r="AC485" s="155"/>
      <c r="AD485" s="155"/>
      <c r="AE485" s="156"/>
      <c r="AF485" s="154"/>
      <c r="AG485" s="155"/>
      <c r="AH485" s="155"/>
      <c r="AI485" s="155"/>
      <c r="AJ485" s="155"/>
      <c r="AK485" s="155"/>
      <c r="AL485" s="155"/>
      <c r="AM485" s="155"/>
      <c r="AN485" s="155"/>
      <c r="AO485" s="155"/>
      <c r="AP485" s="155"/>
      <c r="AQ485" s="155"/>
      <c r="AR485" s="155"/>
      <c r="AS485" s="155"/>
      <c r="AT485" s="155"/>
      <c r="AU485" s="155"/>
      <c r="AV485" s="155"/>
      <c r="AW485" s="155"/>
      <c r="AX485" s="155"/>
      <c r="AY485" s="156"/>
      <c r="AZ485" s="154"/>
      <c r="BA485" s="155"/>
      <c r="BB485" s="155"/>
      <c r="BC485" s="155"/>
      <c r="BD485" s="155"/>
      <c r="BE485" s="155"/>
      <c r="BF485" s="155"/>
      <c r="BG485" s="155"/>
      <c r="BH485" s="155"/>
      <c r="BI485" s="155"/>
      <c r="BJ485" s="155"/>
      <c r="BK485" s="155"/>
      <c r="BL485" s="155"/>
      <c r="BM485" s="155"/>
      <c r="BN485" s="155"/>
      <c r="BO485" s="155"/>
      <c r="BP485" s="155"/>
      <c r="BQ485" s="155"/>
      <c r="BR485" s="155"/>
      <c r="BS485" s="156"/>
      <c r="BT485" s="154"/>
      <c r="BU485" s="155"/>
      <c r="BV485" s="155"/>
      <c r="BW485" s="155"/>
      <c r="BX485" s="155"/>
      <c r="BY485" s="155"/>
      <c r="BZ485" s="155"/>
      <c r="CA485" s="155"/>
      <c r="CB485" s="155"/>
      <c r="CC485" s="155"/>
      <c r="CD485" s="155"/>
      <c r="CE485" s="155"/>
      <c r="CF485" s="155"/>
      <c r="CG485" s="155"/>
      <c r="CH485" s="155"/>
      <c r="CI485" s="155"/>
      <c r="CJ485" s="155"/>
      <c r="CK485" s="155"/>
      <c r="CL485" s="155"/>
      <c r="CM485" s="156"/>
    </row>
    <row r="486" spans="1:91" x14ac:dyDescent="0.3">
      <c r="A486" s="154" t="str">
        <f>IFERROR(INDEX(Lists!$J$1:$J$24,MATCH('Budget Mapping'!E486,Lists!$I$1:$I$24,0)),"")</f>
        <v/>
      </c>
      <c r="B486" s="155" t="str">
        <f>IFERROR(INDEX(Lists!$K$1:$K$24,MATCH('Budget Mapping'!E486,Lists!$I$1:$I$24,0)),"")</f>
        <v/>
      </c>
      <c r="C486" s="155"/>
      <c r="D486" s="155" t="str">
        <f>IFERROR(VLOOKUP(C486,'COA Mapping'!$A$1:$C$533,2,FALSE),"Unmapped")</f>
        <v>Unmapped</v>
      </c>
      <c r="E486" s="156" t="str">
        <f>IFERROR(VLOOKUP(C486,'COA Mapping'!$A$1:$C$533,3,FALSE),"Unmapped")</f>
        <v>Unmapped</v>
      </c>
      <c r="F486" s="157">
        <f t="shared" si="7"/>
        <v>0</v>
      </c>
      <c r="G486" s="154"/>
      <c r="H486" s="155"/>
      <c r="I486" s="155"/>
      <c r="J486" s="155"/>
      <c r="K486" s="156"/>
      <c r="L486" s="154"/>
      <c r="M486" s="155"/>
      <c r="N486" s="155"/>
      <c r="O486" s="155"/>
      <c r="P486" s="155"/>
      <c r="Q486" s="155"/>
      <c r="R486" s="155"/>
      <c r="S486" s="155"/>
      <c r="T486" s="155"/>
      <c r="U486" s="155"/>
      <c r="V486" s="155"/>
      <c r="W486" s="155"/>
      <c r="X486" s="155"/>
      <c r="Y486" s="155"/>
      <c r="Z486" s="155"/>
      <c r="AA486" s="155"/>
      <c r="AB486" s="155"/>
      <c r="AC486" s="155"/>
      <c r="AD486" s="155"/>
      <c r="AE486" s="156"/>
      <c r="AF486" s="154"/>
      <c r="AG486" s="155"/>
      <c r="AH486" s="155"/>
      <c r="AI486" s="155"/>
      <c r="AJ486" s="155"/>
      <c r="AK486" s="155"/>
      <c r="AL486" s="155"/>
      <c r="AM486" s="155"/>
      <c r="AN486" s="155"/>
      <c r="AO486" s="155"/>
      <c r="AP486" s="155"/>
      <c r="AQ486" s="155"/>
      <c r="AR486" s="155"/>
      <c r="AS486" s="155"/>
      <c r="AT486" s="155"/>
      <c r="AU486" s="155"/>
      <c r="AV486" s="155"/>
      <c r="AW486" s="155"/>
      <c r="AX486" s="155"/>
      <c r="AY486" s="156"/>
      <c r="AZ486" s="154"/>
      <c r="BA486" s="155"/>
      <c r="BB486" s="155"/>
      <c r="BC486" s="155"/>
      <c r="BD486" s="155"/>
      <c r="BE486" s="155"/>
      <c r="BF486" s="155"/>
      <c r="BG486" s="155"/>
      <c r="BH486" s="155"/>
      <c r="BI486" s="155"/>
      <c r="BJ486" s="155"/>
      <c r="BK486" s="155"/>
      <c r="BL486" s="155"/>
      <c r="BM486" s="155"/>
      <c r="BN486" s="155"/>
      <c r="BO486" s="155"/>
      <c r="BP486" s="155"/>
      <c r="BQ486" s="155"/>
      <c r="BR486" s="155"/>
      <c r="BS486" s="156"/>
      <c r="BT486" s="154"/>
      <c r="BU486" s="155"/>
      <c r="BV486" s="155"/>
      <c r="BW486" s="155"/>
      <c r="BX486" s="155"/>
      <c r="BY486" s="155"/>
      <c r="BZ486" s="155"/>
      <c r="CA486" s="155"/>
      <c r="CB486" s="155"/>
      <c r="CC486" s="155"/>
      <c r="CD486" s="155"/>
      <c r="CE486" s="155"/>
      <c r="CF486" s="155"/>
      <c r="CG486" s="155"/>
      <c r="CH486" s="155"/>
      <c r="CI486" s="155"/>
      <c r="CJ486" s="155"/>
      <c r="CK486" s="155"/>
      <c r="CL486" s="155"/>
      <c r="CM486" s="156"/>
    </row>
    <row r="487" spans="1:91" x14ac:dyDescent="0.3">
      <c r="A487" s="154" t="str">
        <f>IFERROR(INDEX(Lists!$J$1:$J$24,MATCH('Budget Mapping'!E487,Lists!$I$1:$I$24,0)),"")</f>
        <v/>
      </c>
      <c r="B487" s="155" t="str">
        <f>IFERROR(INDEX(Lists!$K$1:$K$24,MATCH('Budget Mapping'!E487,Lists!$I$1:$I$24,0)),"")</f>
        <v/>
      </c>
      <c r="C487" s="155"/>
      <c r="D487" s="155" t="str">
        <f>IFERROR(VLOOKUP(C487,'COA Mapping'!$A$1:$C$533,2,FALSE),"Unmapped")</f>
        <v>Unmapped</v>
      </c>
      <c r="E487" s="156" t="str">
        <f>IFERROR(VLOOKUP(C487,'COA Mapping'!$A$1:$C$533,3,FALSE),"Unmapped")</f>
        <v>Unmapped</v>
      </c>
      <c r="F487" s="157">
        <f t="shared" si="7"/>
        <v>0</v>
      </c>
      <c r="G487" s="154"/>
      <c r="H487" s="155"/>
      <c r="I487" s="155"/>
      <c r="J487" s="155"/>
      <c r="K487" s="156"/>
      <c r="L487" s="154"/>
      <c r="M487" s="155"/>
      <c r="N487" s="155"/>
      <c r="O487" s="155"/>
      <c r="P487" s="155"/>
      <c r="Q487" s="155"/>
      <c r="R487" s="155"/>
      <c r="S487" s="155"/>
      <c r="T487" s="155"/>
      <c r="U487" s="155"/>
      <c r="V487" s="155"/>
      <c r="W487" s="155"/>
      <c r="X487" s="155"/>
      <c r="Y487" s="155"/>
      <c r="Z487" s="155"/>
      <c r="AA487" s="155"/>
      <c r="AB487" s="155"/>
      <c r="AC487" s="155"/>
      <c r="AD487" s="155"/>
      <c r="AE487" s="156"/>
      <c r="AF487" s="154"/>
      <c r="AG487" s="155"/>
      <c r="AH487" s="155"/>
      <c r="AI487" s="155"/>
      <c r="AJ487" s="155"/>
      <c r="AK487" s="155"/>
      <c r="AL487" s="155"/>
      <c r="AM487" s="155"/>
      <c r="AN487" s="155"/>
      <c r="AO487" s="155"/>
      <c r="AP487" s="155"/>
      <c r="AQ487" s="155"/>
      <c r="AR487" s="155"/>
      <c r="AS487" s="155"/>
      <c r="AT487" s="155"/>
      <c r="AU487" s="155"/>
      <c r="AV487" s="155"/>
      <c r="AW487" s="155"/>
      <c r="AX487" s="155"/>
      <c r="AY487" s="156"/>
      <c r="AZ487" s="154"/>
      <c r="BA487" s="155"/>
      <c r="BB487" s="155"/>
      <c r="BC487" s="155"/>
      <c r="BD487" s="155"/>
      <c r="BE487" s="155"/>
      <c r="BF487" s="155"/>
      <c r="BG487" s="155"/>
      <c r="BH487" s="155"/>
      <c r="BI487" s="155"/>
      <c r="BJ487" s="155"/>
      <c r="BK487" s="155"/>
      <c r="BL487" s="155"/>
      <c r="BM487" s="155"/>
      <c r="BN487" s="155"/>
      <c r="BO487" s="155"/>
      <c r="BP487" s="155"/>
      <c r="BQ487" s="155"/>
      <c r="BR487" s="155"/>
      <c r="BS487" s="156"/>
      <c r="BT487" s="154"/>
      <c r="BU487" s="155"/>
      <c r="BV487" s="155"/>
      <c r="BW487" s="155"/>
      <c r="BX487" s="155"/>
      <c r="BY487" s="155"/>
      <c r="BZ487" s="155"/>
      <c r="CA487" s="155"/>
      <c r="CB487" s="155"/>
      <c r="CC487" s="155"/>
      <c r="CD487" s="155"/>
      <c r="CE487" s="155"/>
      <c r="CF487" s="155"/>
      <c r="CG487" s="155"/>
      <c r="CH487" s="155"/>
      <c r="CI487" s="155"/>
      <c r="CJ487" s="155"/>
      <c r="CK487" s="155"/>
      <c r="CL487" s="155"/>
      <c r="CM487" s="156"/>
    </row>
    <row r="488" spans="1:91" x14ac:dyDescent="0.3">
      <c r="A488" s="154" t="str">
        <f>IFERROR(INDEX(Lists!$J$1:$J$24,MATCH('Budget Mapping'!E488,Lists!$I$1:$I$24,0)),"")</f>
        <v/>
      </c>
      <c r="B488" s="155" t="str">
        <f>IFERROR(INDEX(Lists!$K$1:$K$24,MATCH('Budget Mapping'!E488,Lists!$I$1:$I$24,0)),"")</f>
        <v/>
      </c>
      <c r="C488" s="155"/>
      <c r="D488" s="155" t="str">
        <f>IFERROR(VLOOKUP(C488,'COA Mapping'!$A$1:$C$533,2,FALSE),"Unmapped")</f>
        <v>Unmapped</v>
      </c>
      <c r="E488" s="156" t="str">
        <f>IFERROR(VLOOKUP(C488,'COA Mapping'!$A$1:$C$533,3,FALSE),"Unmapped")</f>
        <v>Unmapped</v>
      </c>
      <c r="F488" s="157">
        <f t="shared" si="7"/>
        <v>0</v>
      </c>
      <c r="G488" s="154"/>
      <c r="H488" s="155"/>
      <c r="I488" s="155"/>
      <c r="J488" s="155"/>
      <c r="K488" s="156"/>
      <c r="L488" s="154"/>
      <c r="M488" s="155"/>
      <c r="N488" s="155"/>
      <c r="O488" s="155"/>
      <c r="P488" s="155"/>
      <c r="Q488" s="155"/>
      <c r="R488" s="155"/>
      <c r="S488" s="155"/>
      <c r="T488" s="155"/>
      <c r="U488" s="155"/>
      <c r="V488" s="155"/>
      <c r="W488" s="155"/>
      <c r="X488" s="155"/>
      <c r="Y488" s="155"/>
      <c r="Z488" s="155"/>
      <c r="AA488" s="155"/>
      <c r="AB488" s="155"/>
      <c r="AC488" s="155"/>
      <c r="AD488" s="155"/>
      <c r="AE488" s="156"/>
      <c r="AF488" s="154"/>
      <c r="AG488" s="155"/>
      <c r="AH488" s="155"/>
      <c r="AI488" s="155"/>
      <c r="AJ488" s="155"/>
      <c r="AK488" s="155"/>
      <c r="AL488" s="155"/>
      <c r="AM488" s="155"/>
      <c r="AN488" s="155"/>
      <c r="AO488" s="155"/>
      <c r="AP488" s="155"/>
      <c r="AQ488" s="155"/>
      <c r="AR488" s="155"/>
      <c r="AS488" s="155"/>
      <c r="AT488" s="155"/>
      <c r="AU488" s="155"/>
      <c r="AV488" s="155"/>
      <c r="AW488" s="155"/>
      <c r="AX488" s="155"/>
      <c r="AY488" s="156"/>
      <c r="AZ488" s="154"/>
      <c r="BA488" s="155"/>
      <c r="BB488" s="155"/>
      <c r="BC488" s="155"/>
      <c r="BD488" s="155"/>
      <c r="BE488" s="155"/>
      <c r="BF488" s="155"/>
      <c r="BG488" s="155"/>
      <c r="BH488" s="155"/>
      <c r="BI488" s="155"/>
      <c r="BJ488" s="155"/>
      <c r="BK488" s="155"/>
      <c r="BL488" s="155"/>
      <c r="BM488" s="155"/>
      <c r="BN488" s="155"/>
      <c r="BO488" s="155"/>
      <c r="BP488" s="155"/>
      <c r="BQ488" s="155"/>
      <c r="BR488" s="155"/>
      <c r="BS488" s="156"/>
      <c r="BT488" s="154"/>
      <c r="BU488" s="155"/>
      <c r="BV488" s="155"/>
      <c r="BW488" s="155"/>
      <c r="BX488" s="155"/>
      <c r="BY488" s="155"/>
      <c r="BZ488" s="155"/>
      <c r="CA488" s="155"/>
      <c r="CB488" s="155"/>
      <c r="CC488" s="155"/>
      <c r="CD488" s="155"/>
      <c r="CE488" s="155"/>
      <c r="CF488" s="155"/>
      <c r="CG488" s="155"/>
      <c r="CH488" s="155"/>
      <c r="CI488" s="155"/>
      <c r="CJ488" s="155"/>
      <c r="CK488" s="155"/>
      <c r="CL488" s="155"/>
      <c r="CM488" s="156"/>
    </row>
    <row r="489" spans="1:91" x14ac:dyDescent="0.3">
      <c r="A489" s="154" t="str">
        <f>IFERROR(INDEX(Lists!$J$1:$J$24,MATCH('Budget Mapping'!E489,Lists!$I$1:$I$24,0)),"")</f>
        <v/>
      </c>
      <c r="B489" s="155" t="str">
        <f>IFERROR(INDEX(Lists!$K$1:$K$24,MATCH('Budget Mapping'!E489,Lists!$I$1:$I$24,0)),"")</f>
        <v/>
      </c>
      <c r="C489" s="155"/>
      <c r="D489" s="155" t="str">
        <f>IFERROR(VLOOKUP(C489,'COA Mapping'!$A$1:$C$533,2,FALSE),"Unmapped")</f>
        <v>Unmapped</v>
      </c>
      <c r="E489" s="156" t="str">
        <f>IFERROR(VLOOKUP(C489,'COA Mapping'!$A$1:$C$533,3,FALSE),"Unmapped")</f>
        <v>Unmapped</v>
      </c>
      <c r="F489" s="157">
        <f t="shared" si="7"/>
        <v>0</v>
      </c>
      <c r="G489" s="154"/>
      <c r="H489" s="155"/>
      <c r="I489" s="155"/>
      <c r="J489" s="155"/>
      <c r="K489" s="156"/>
      <c r="L489" s="154"/>
      <c r="M489" s="155"/>
      <c r="N489" s="155"/>
      <c r="O489" s="155"/>
      <c r="P489" s="155"/>
      <c r="Q489" s="155"/>
      <c r="R489" s="155"/>
      <c r="S489" s="155"/>
      <c r="T489" s="155"/>
      <c r="U489" s="155"/>
      <c r="V489" s="155"/>
      <c r="W489" s="155"/>
      <c r="X489" s="155"/>
      <c r="Y489" s="155"/>
      <c r="Z489" s="155"/>
      <c r="AA489" s="155"/>
      <c r="AB489" s="155"/>
      <c r="AC489" s="155"/>
      <c r="AD489" s="155"/>
      <c r="AE489" s="156"/>
      <c r="AF489" s="154"/>
      <c r="AG489" s="155"/>
      <c r="AH489" s="155"/>
      <c r="AI489" s="155"/>
      <c r="AJ489" s="155"/>
      <c r="AK489" s="155"/>
      <c r="AL489" s="155"/>
      <c r="AM489" s="155"/>
      <c r="AN489" s="155"/>
      <c r="AO489" s="155"/>
      <c r="AP489" s="155"/>
      <c r="AQ489" s="155"/>
      <c r="AR489" s="155"/>
      <c r="AS489" s="155"/>
      <c r="AT489" s="155"/>
      <c r="AU489" s="155"/>
      <c r="AV489" s="155"/>
      <c r="AW489" s="155"/>
      <c r="AX489" s="155"/>
      <c r="AY489" s="156"/>
      <c r="AZ489" s="154"/>
      <c r="BA489" s="155"/>
      <c r="BB489" s="155"/>
      <c r="BC489" s="155"/>
      <c r="BD489" s="155"/>
      <c r="BE489" s="155"/>
      <c r="BF489" s="155"/>
      <c r="BG489" s="155"/>
      <c r="BH489" s="155"/>
      <c r="BI489" s="155"/>
      <c r="BJ489" s="155"/>
      <c r="BK489" s="155"/>
      <c r="BL489" s="155"/>
      <c r="BM489" s="155"/>
      <c r="BN489" s="155"/>
      <c r="BO489" s="155"/>
      <c r="BP489" s="155"/>
      <c r="BQ489" s="155"/>
      <c r="BR489" s="155"/>
      <c r="BS489" s="156"/>
      <c r="BT489" s="154"/>
      <c r="BU489" s="155"/>
      <c r="BV489" s="155"/>
      <c r="BW489" s="155"/>
      <c r="BX489" s="155"/>
      <c r="BY489" s="155"/>
      <c r="BZ489" s="155"/>
      <c r="CA489" s="155"/>
      <c r="CB489" s="155"/>
      <c r="CC489" s="155"/>
      <c r="CD489" s="155"/>
      <c r="CE489" s="155"/>
      <c r="CF489" s="155"/>
      <c r="CG489" s="155"/>
      <c r="CH489" s="155"/>
      <c r="CI489" s="155"/>
      <c r="CJ489" s="155"/>
      <c r="CK489" s="155"/>
      <c r="CL489" s="155"/>
      <c r="CM489" s="156"/>
    </row>
    <row r="490" spans="1:91" x14ac:dyDescent="0.3">
      <c r="A490" s="154" t="str">
        <f>IFERROR(INDEX(Lists!$J$1:$J$24,MATCH('Budget Mapping'!E490,Lists!$I$1:$I$24,0)),"")</f>
        <v/>
      </c>
      <c r="B490" s="155" t="str">
        <f>IFERROR(INDEX(Lists!$K$1:$K$24,MATCH('Budget Mapping'!E490,Lists!$I$1:$I$24,0)),"")</f>
        <v/>
      </c>
      <c r="C490" s="155"/>
      <c r="D490" s="155" t="str">
        <f>IFERROR(VLOOKUP(C490,'COA Mapping'!$A$1:$C$533,2,FALSE),"Unmapped")</f>
        <v>Unmapped</v>
      </c>
      <c r="E490" s="156" t="str">
        <f>IFERROR(VLOOKUP(C490,'COA Mapping'!$A$1:$C$533,3,FALSE),"Unmapped")</f>
        <v>Unmapped</v>
      </c>
      <c r="F490" s="157">
        <f t="shared" si="7"/>
        <v>0</v>
      </c>
      <c r="G490" s="154"/>
      <c r="H490" s="155"/>
      <c r="I490" s="155"/>
      <c r="J490" s="155"/>
      <c r="K490" s="156"/>
      <c r="L490" s="154"/>
      <c r="M490" s="155"/>
      <c r="N490" s="155"/>
      <c r="O490" s="155"/>
      <c r="P490" s="155"/>
      <c r="Q490" s="155"/>
      <c r="R490" s="155"/>
      <c r="S490" s="155"/>
      <c r="T490" s="155"/>
      <c r="U490" s="155"/>
      <c r="V490" s="155"/>
      <c r="W490" s="155"/>
      <c r="X490" s="155"/>
      <c r="Y490" s="155"/>
      <c r="Z490" s="155"/>
      <c r="AA490" s="155"/>
      <c r="AB490" s="155"/>
      <c r="AC490" s="155"/>
      <c r="AD490" s="155"/>
      <c r="AE490" s="156"/>
      <c r="AF490" s="154"/>
      <c r="AG490" s="155"/>
      <c r="AH490" s="155"/>
      <c r="AI490" s="155"/>
      <c r="AJ490" s="155"/>
      <c r="AK490" s="155"/>
      <c r="AL490" s="155"/>
      <c r="AM490" s="155"/>
      <c r="AN490" s="155"/>
      <c r="AO490" s="155"/>
      <c r="AP490" s="155"/>
      <c r="AQ490" s="155"/>
      <c r="AR490" s="155"/>
      <c r="AS490" s="155"/>
      <c r="AT490" s="155"/>
      <c r="AU490" s="155"/>
      <c r="AV490" s="155"/>
      <c r="AW490" s="155"/>
      <c r="AX490" s="155"/>
      <c r="AY490" s="156"/>
      <c r="AZ490" s="154"/>
      <c r="BA490" s="155"/>
      <c r="BB490" s="155"/>
      <c r="BC490" s="155"/>
      <c r="BD490" s="155"/>
      <c r="BE490" s="155"/>
      <c r="BF490" s="155"/>
      <c r="BG490" s="155"/>
      <c r="BH490" s="155"/>
      <c r="BI490" s="155"/>
      <c r="BJ490" s="155"/>
      <c r="BK490" s="155"/>
      <c r="BL490" s="155"/>
      <c r="BM490" s="155"/>
      <c r="BN490" s="155"/>
      <c r="BO490" s="155"/>
      <c r="BP490" s="155"/>
      <c r="BQ490" s="155"/>
      <c r="BR490" s="155"/>
      <c r="BS490" s="156"/>
      <c r="BT490" s="154"/>
      <c r="BU490" s="155"/>
      <c r="BV490" s="155"/>
      <c r="BW490" s="155"/>
      <c r="BX490" s="155"/>
      <c r="BY490" s="155"/>
      <c r="BZ490" s="155"/>
      <c r="CA490" s="155"/>
      <c r="CB490" s="155"/>
      <c r="CC490" s="155"/>
      <c r="CD490" s="155"/>
      <c r="CE490" s="155"/>
      <c r="CF490" s="155"/>
      <c r="CG490" s="155"/>
      <c r="CH490" s="155"/>
      <c r="CI490" s="155"/>
      <c r="CJ490" s="155"/>
      <c r="CK490" s="155"/>
      <c r="CL490" s="155"/>
      <c r="CM490" s="156"/>
    </row>
    <row r="491" spans="1:91" x14ac:dyDescent="0.3">
      <c r="A491" s="154" t="str">
        <f>IFERROR(INDEX(Lists!$J$1:$J$24,MATCH('Budget Mapping'!E491,Lists!$I$1:$I$24,0)),"")</f>
        <v/>
      </c>
      <c r="B491" s="155" t="str">
        <f>IFERROR(INDEX(Lists!$K$1:$K$24,MATCH('Budget Mapping'!E491,Lists!$I$1:$I$24,0)),"")</f>
        <v/>
      </c>
      <c r="C491" s="155"/>
      <c r="D491" s="155" t="str">
        <f>IFERROR(VLOOKUP(C491,'COA Mapping'!$A$1:$C$533,2,FALSE),"Unmapped")</f>
        <v>Unmapped</v>
      </c>
      <c r="E491" s="156" t="str">
        <f>IFERROR(VLOOKUP(C491,'COA Mapping'!$A$1:$C$533,3,FALSE),"Unmapped")</f>
        <v>Unmapped</v>
      </c>
      <c r="F491" s="157">
        <f t="shared" si="7"/>
        <v>0</v>
      </c>
      <c r="G491" s="154"/>
      <c r="H491" s="155"/>
      <c r="I491" s="155"/>
      <c r="J491" s="155"/>
      <c r="K491" s="156"/>
      <c r="L491" s="154"/>
      <c r="M491" s="155"/>
      <c r="N491" s="155"/>
      <c r="O491" s="155"/>
      <c r="P491" s="155"/>
      <c r="Q491" s="155"/>
      <c r="R491" s="155"/>
      <c r="S491" s="155"/>
      <c r="T491" s="155"/>
      <c r="U491" s="155"/>
      <c r="V491" s="155"/>
      <c r="W491" s="155"/>
      <c r="X491" s="155"/>
      <c r="Y491" s="155"/>
      <c r="Z491" s="155"/>
      <c r="AA491" s="155"/>
      <c r="AB491" s="155"/>
      <c r="AC491" s="155"/>
      <c r="AD491" s="155"/>
      <c r="AE491" s="156"/>
      <c r="AF491" s="154"/>
      <c r="AG491" s="155"/>
      <c r="AH491" s="155"/>
      <c r="AI491" s="155"/>
      <c r="AJ491" s="155"/>
      <c r="AK491" s="155"/>
      <c r="AL491" s="155"/>
      <c r="AM491" s="155"/>
      <c r="AN491" s="155"/>
      <c r="AO491" s="155"/>
      <c r="AP491" s="155"/>
      <c r="AQ491" s="155"/>
      <c r="AR491" s="155"/>
      <c r="AS491" s="155"/>
      <c r="AT491" s="155"/>
      <c r="AU491" s="155"/>
      <c r="AV491" s="155"/>
      <c r="AW491" s="155"/>
      <c r="AX491" s="155"/>
      <c r="AY491" s="156"/>
      <c r="AZ491" s="154"/>
      <c r="BA491" s="155"/>
      <c r="BB491" s="155"/>
      <c r="BC491" s="155"/>
      <c r="BD491" s="155"/>
      <c r="BE491" s="155"/>
      <c r="BF491" s="155"/>
      <c r="BG491" s="155"/>
      <c r="BH491" s="155"/>
      <c r="BI491" s="155"/>
      <c r="BJ491" s="155"/>
      <c r="BK491" s="155"/>
      <c r="BL491" s="155"/>
      <c r="BM491" s="155"/>
      <c r="BN491" s="155"/>
      <c r="BO491" s="155"/>
      <c r="BP491" s="155"/>
      <c r="BQ491" s="155"/>
      <c r="BR491" s="155"/>
      <c r="BS491" s="156"/>
      <c r="BT491" s="154"/>
      <c r="BU491" s="155"/>
      <c r="BV491" s="155"/>
      <c r="BW491" s="155"/>
      <c r="BX491" s="155"/>
      <c r="BY491" s="155"/>
      <c r="BZ491" s="155"/>
      <c r="CA491" s="155"/>
      <c r="CB491" s="155"/>
      <c r="CC491" s="155"/>
      <c r="CD491" s="155"/>
      <c r="CE491" s="155"/>
      <c r="CF491" s="155"/>
      <c r="CG491" s="155"/>
      <c r="CH491" s="155"/>
      <c r="CI491" s="155"/>
      <c r="CJ491" s="155"/>
      <c r="CK491" s="155"/>
      <c r="CL491" s="155"/>
      <c r="CM491" s="156"/>
    </row>
    <row r="492" spans="1:91" x14ac:dyDescent="0.3">
      <c r="A492" s="154" t="str">
        <f>IFERROR(INDEX(Lists!$J$1:$J$24,MATCH('Budget Mapping'!E492,Lists!$I$1:$I$24,0)),"")</f>
        <v/>
      </c>
      <c r="B492" s="155" t="str">
        <f>IFERROR(INDEX(Lists!$K$1:$K$24,MATCH('Budget Mapping'!E492,Lists!$I$1:$I$24,0)),"")</f>
        <v/>
      </c>
      <c r="C492" s="155"/>
      <c r="D492" s="155" t="str">
        <f>IFERROR(VLOOKUP(C492,'COA Mapping'!$A$1:$C$533,2,FALSE),"Unmapped")</f>
        <v>Unmapped</v>
      </c>
      <c r="E492" s="156" t="str">
        <f>IFERROR(VLOOKUP(C492,'COA Mapping'!$A$1:$C$533,3,FALSE),"Unmapped")</f>
        <v>Unmapped</v>
      </c>
      <c r="F492" s="157">
        <f t="shared" si="7"/>
        <v>0</v>
      </c>
      <c r="G492" s="154"/>
      <c r="H492" s="155"/>
      <c r="I492" s="155"/>
      <c r="J492" s="155"/>
      <c r="K492" s="156"/>
      <c r="L492" s="154"/>
      <c r="M492" s="155"/>
      <c r="N492" s="155"/>
      <c r="O492" s="155"/>
      <c r="P492" s="155"/>
      <c r="Q492" s="155"/>
      <c r="R492" s="155"/>
      <c r="S492" s="155"/>
      <c r="T492" s="155"/>
      <c r="U492" s="155"/>
      <c r="V492" s="155"/>
      <c r="W492" s="155"/>
      <c r="X492" s="155"/>
      <c r="Y492" s="155"/>
      <c r="Z492" s="155"/>
      <c r="AA492" s="155"/>
      <c r="AB492" s="155"/>
      <c r="AC492" s="155"/>
      <c r="AD492" s="155"/>
      <c r="AE492" s="156"/>
      <c r="AF492" s="154"/>
      <c r="AG492" s="155"/>
      <c r="AH492" s="155"/>
      <c r="AI492" s="155"/>
      <c r="AJ492" s="155"/>
      <c r="AK492" s="155"/>
      <c r="AL492" s="155"/>
      <c r="AM492" s="155"/>
      <c r="AN492" s="155"/>
      <c r="AO492" s="155"/>
      <c r="AP492" s="155"/>
      <c r="AQ492" s="155"/>
      <c r="AR492" s="155"/>
      <c r="AS492" s="155"/>
      <c r="AT492" s="155"/>
      <c r="AU492" s="155"/>
      <c r="AV492" s="155"/>
      <c r="AW492" s="155"/>
      <c r="AX492" s="155"/>
      <c r="AY492" s="156"/>
      <c r="AZ492" s="154"/>
      <c r="BA492" s="155"/>
      <c r="BB492" s="155"/>
      <c r="BC492" s="155"/>
      <c r="BD492" s="155"/>
      <c r="BE492" s="155"/>
      <c r="BF492" s="155"/>
      <c r="BG492" s="155"/>
      <c r="BH492" s="155"/>
      <c r="BI492" s="155"/>
      <c r="BJ492" s="155"/>
      <c r="BK492" s="155"/>
      <c r="BL492" s="155"/>
      <c r="BM492" s="155"/>
      <c r="BN492" s="155"/>
      <c r="BO492" s="155"/>
      <c r="BP492" s="155"/>
      <c r="BQ492" s="155"/>
      <c r="BR492" s="155"/>
      <c r="BS492" s="156"/>
      <c r="BT492" s="154"/>
      <c r="BU492" s="155"/>
      <c r="BV492" s="155"/>
      <c r="BW492" s="155"/>
      <c r="BX492" s="155"/>
      <c r="BY492" s="155"/>
      <c r="BZ492" s="155"/>
      <c r="CA492" s="155"/>
      <c r="CB492" s="155"/>
      <c r="CC492" s="155"/>
      <c r="CD492" s="155"/>
      <c r="CE492" s="155"/>
      <c r="CF492" s="155"/>
      <c r="CG492" s="155"/>
      <c r="CH492" s="155"/>
      <c r="CI492" s="155"/>
      <c r="CJ492" s="155"/>
      <c r="CK492" s="155"/>
      <c r="CL492" s="155"/>
      <c r="CM492" s="156"/>
    </row>
    <row r="493" spans="1:91" x14ac:dyDescent="0.3">
      <c r="A493" s="154" t="str">
        <f>IFERROR(INDEX(Lists!$J$1:$J$24,MATCH('Budget Mapping'!E493,Lists!$I$1:$I$24,0)),"")</f>
        <v/>
      </c>
      <c r="B493" s="155" t="str">
        <f>IFERROR(INDEX(Lists!$K$1:$K$24,MATCH('Budget Mapping'!E493,Lists!$I$1:$I$24,0)),"")</f>
        <v/>
      </c>
      <c r="C493" s="155"/>
      <c r="D493" s="155" t="str">
        <f>IFERROR(VLOOKUP(C493,'COA Mapping'!$A$1:$C$533,2,FALSE),"Unmapped")</f>
        <v>Unmapped</v>
      </c>
      <c r="E493" s="156" t="str">
        <f>IFERROR(VLOOKUP(C493,'COA Mapping'!$A$1:$C$533,3,FALSE),"Unmapped")</f>
        <v>Unmapped</v>
      </c>
      <c r="F493" s="157">
        <f t="shared" si="7"/>
        <v>0</v>
      </c>
      <c r="G493" s="154"/>
      <c r="H493" s="155"/>
      <c r="I493" s="155"/>
      <c r="J493" s="155"/>
      <c r="K493" s="156"/>
      <c r="L493" s="154"/>
      <c r="M493" s="155"/>
      <c r="N493" s="155"/>
      <c r="O493" s="155"/>
      <c r="P493" s="155"/>
      <c r="Q493" s="155"/>
      <c r="R493" s="155"/>
      <c r="S493" s="155"/>
      <c r="T493" s="155"/>
      <c r="U493" s="155"/>
      <c r="V493" s="155"/>
      <c r="W493" s="155"/>
      <c r="X493" s="155"/>
      <c r="Y493" s="155"/>
      <c r="Z493" s="155"/>
      <c r="AA493" s="155"/>
      <c r="AB493" s="155"/>
      <c r="AC493" s="155"/>
      <c r="AD493" s="155"/>
      <c r="AE493" s="156"/>
      <c r="AF493" s="154"/>
      <c r="AG493" s="155"/>
      <c r="AH493" s="155"/>
      <c r="AI493" s="155"/>
      <c r="AJ493" s="155"/>
      <c r="AK493" s="155"/>
      <c r="AL493" s="155"/>
      <c r="AM493" s="155"/>
      <c r="AN493" s="155"/>
      <c r="AO493" s="155"/>
      <c r="AP493" s="155"/>
      <c r="AQ493" s="155"/>
      <c r="AR493" s="155"/>
      <c r="AS493" s="155"/>
      <c r="AT493" s="155"/>
      <c r="AU493" s="155"/>
      <c r="AV493" s="155"/>
      <c r="AW493" s="155"/>
      <c r="AX493" s="155"/>
      <c r="AY493" s="156"/>
      <c r="AZ493" s="154"/>
      <c r="BA493" s="155"/>
      <c r="BB493" s="155"/>
      <c r="BC493" s="155"/>
      <c r="BD493" s="155"/>
      <c r="BE493" s="155"/>
      <c r="BF493" s="155"/>
      <c r="BG493" s="155"/>
      <c r="BH493" s="155"/>
      <c r="BI493" s="155"/>
      <c r="BJ493" s="155"/>
      <c r="BK493" s="155"/>
      <c r="BL493" s="155"/>
      <c r="BM493" s="155"/>
      <c r="BN493" s="155"/>
      <c r="BO493" s="155"/>
      <c r="BP493" s="155"/>
      <c r="BQ493" s="155"/>
      <c r="BR493" s="155"/>
      <c r="BS493" s="156"/>
      <c r="BT493" s="154"/>
      <c r="BU493" s="155"/>
      <c r="BV493" s="155"/>
      <c r="BW493" s="155"/>
      <c r="BX493" s="155"/>
      <c r="BY493" s="155"/>
      <c r="BZ493" s="155"/>
      <c r="CA493" s="155"/>
      <c r="CB493" s="155"/>
      <c r="CC493" s="155"/>
      <c r="CD493" s="155"/>
      <c r="CE493" s="155"/>
      <c r="CF493" s="155"/>
      <c r="CG493" s="155"/>
      <c r="CH493" s="155"/>
      <c r="CI493" s="155"/>
      <c r="CJ493" s="155"/>
      <c r="CK493" s="155"/>
      <c r="CL493" s="155"/>
      <c r="CM493" s="156"/>
    </row>
    <row r="494" spans="1:91" x14ac:dyDescent="0.3">
      <c r="A494" s="154" t="str">
        <f>IFERROR(INDEX(Lists!$J$1:$J$24,MATCH('Budget Mapping'!E494,Lists!$I$1:$I$24,0)),"")</f>
        <v/>
      </c>
      <c r="B494" s="155" t="str">
        <f>IFERROR(INDEX(Lists!$K$1:$K$24,MATCH('Budget Mapping'!E494,Lists!$I$1:$I$24,0)),"")</f>
        <v/>
      </c>
      <c r="C494" s="155"/>
      <c r="D494" s="155" t="str">
        <f>IFERROR(VLOOKUP(C494,'COA Mapping'!$A$1:$C$533,2,FALSE),"Unmapped")</f>
        <v>Unmapped</v>
      </c>
      <c r="E494" s="156" t="str">
        <f>IFERROR(VLOOKUP(C494,'COA Mapping'!$A$1:$C$533,3,FALSE),"Unmapped")</f>
        <v>Unmapped</v>
      </c>
      <c r="F494" s="157">
        <f t="shared" si="7"/>
        <v>0</v>
      </c>
      <c r="G494" s="154"/>
      <c r="H494" s="155"/>
      <c r="I494" s="155"/>
      <c r="J494" s="155"/>
      <c r="K494" s="156"/>
      <c r="L494" s="154"/>
      <c r="M494" s="155"/>
      <c r="N494" s="155"/>
      <c r="O494" s="155"/>
      <c r="P494" s="155"/>
      <c r="Q494" s="155"/>
      <c r="R494" s="155"/>
      <c r="S494" s="155"/>
      <c r="T494" s="155"/>
      <c r="U494" s="155"/>
      <c r="V494" s="155"/>
      <c r="W494" s="155"/>
      <c r="X494" s="155"/>
      <c r="Y494" s="155"/>
      <c r="Z494" s="155"/>
      <c r="AA494" s="155"/>
      <c r="AB494" s="155"/>
      <c r="AC494" s="155"/>
      <c r="AD494" s="155"/>
      <c r="AE494" s="156"/>
      <c r="AF494" s="154"/>
      <c r="AG494" s="155"/>
      <c r="AH494" s="155"/>
      <c r="AI494" s="155"/>
      <c r="AJ494" s="155"/>
      <c r="AK494" s="155"/>
      <c r="AL494" s="155"/>
      <c r="AM494" s="155"/>
      <c r="AN494" s="155"/>
      <c r="AO494" s="155"/>
      <c r="AP494" s="155"/>
      <c r="AQ494" s="155"/>
      <c r="AR494" s="155"/>
      <c r="AS494" s="155"/>
      <c r="AT494" s="155"/>
      <c r="AU494" s="155"/>
      <c r="AV494" s="155"/>
      <c r="AW494" s="155"/>
      <c r="AX494" s="155"/>
      <c r="AY494" s="156"/>
      <c r="AZ494" s="154"/>
      <c r="BA494" s="155"/>
      <c r="BB494" s="155"/>
      <c r="BC494" s="155"/>
      <c r="BD494" s="155"/>
      <c r="BE494" s="155"/>
      <c r="BF494" s="155"/>
      <c r="BG494" s="155"/>
      <c r="BH494" s="155"/>
      <c r="BI494" s="155"/>
      <c r="BJ494" s="155"/>
      <c r="BK494" s="155"/>
      <c r="BL494" s="155"/>
      <c r="BM494" s="155"/>
      <c r="BN494" s="155"/>
      <c r="BO494" s="155"/>
      <c r="BP494" s="155"/>
      <c r="BQ494" s="155"/>
      <c r="BR494" s="155"/>
      <c r="BS494" s="156"/>
      <c r="BT494" s="154"/>
      <c r="BU494" s="155"/>
      <c r="BV494" s="155"/>
      <c r="BW494" s="155"/>
      <c r="BX494" s="155"/>
      <c r="BY494" s="155"/>
      <c r="BZ494" s="155"/>
      <c r="CA494" s="155"/>
      <c r="CB494" s="155"/>
      <c r="CC494" s="155"/>
      <c r="CD494" s="155"/>
      <c r="CE494" s="155"/>
      <c r="CF494" s="155"/>
      <c r="CG494" s="155"/>
      <c r="CH494" s="155"/>
      <c r="CI494" s="155"/>
      <c r="CJ494" s="155"/>
      <c r="CK494" s="155"/>
      <c r="CL494" s="155"/>
      <c r="CM494" s="156"/>
    </row>
    <row r="495" spans="1:91" x14ac:dyDescent="0.3">
      <c r="A495" s="154" t="str">
        <f>IFERROR(INDEX(Lists!$J$1:$J$24,MATCH('Budget Mapping'!E495,Lists!$I$1:$I$24,0)),"")</f>
        <v/>
      </c>
      <c r="B495" s="155" t="str">
        <f>IFERROR(INDEX(Lists!$K$1:$K$24,MATCH('Budget Mapping'!E495,Lists!$I$1:$I$24,0)),"")</f>
        <v/>
      </c>
      <c r="C495" s="155"/>
      <c r="D495" s="155" t="str">
        <f>IFERROR(VLOOKUP(C495,'COA Mapping'!$A$1:$C$533,2,FALSE),"Unmapped")</f>
        <v>Unmapped</v>
      </c>
      <c r="E495" s="156" t="str">
        <f>IFERROR(VLOOKUP(C495,'COA Mapping'!$A$1:$C$533,3,FALSE),"Unmapped")</f>
        <v>Unmapped</v>
      </c>
      <c r="F495" s="157">
        <f t="shared" si="7"/>
        <v>0</v>
      </c>
      <c r="G495" s="154"/>
      <c r="H495" s="155"/>
      <c r="I495" s="155"/>
      <c r="J495" s="155"/>
      <c r="K495" s="156"/>
      <c r="L495" s="154"/>
      <c r="M495" s="155"/>
      <c r="N495" s="155"/>
      <c r="O495" s="155"/>
      <c r="P495" s="155"/>
      <c r="Q495" s="155"/>
      <c r="R495" s="155"/>
      <c r="S495" s="155"/>
      <c r="T495" s="155"/>
      <c r="U495" s="155"/>
      <c r="V495" s="155"/>
      <c r="W495" s="155"/>
      <c r="X495" s="155"/>
      <c r="Y495" s="155"/>
      <c r="Z495" s="155"/>
      <c r="AA495" s="155"/>
      <c r="AB495" s="155"/>
      <c r="AC495" s="155"/>
      <c r="AD495" s="155"/>
      <c r="AE495" s="156"/>
      <c r="AF495" s="154"/>
      <c r="AG495" s="155"/>
      <c r="AH495" s="155"/>
      <c r="AI495" s="155"/>
      <c r="AJ495" s="155"/>
      <c r="AK495" s="155"/>
      <c r="AL495" s="155"/>
      <c r="AM495" s="155"/>
      <c r="AN495" s="155"/>
      <c r="AO495" s="155"/>
      <c r="AP495" s="155"/>
      <c r="AQ495" s="155"/>
      <c r="AR495" s="155"/>
      <c r="AS495" s="155"/>
      <c r="AT495" s="155"/>
      <c r="AU495" s="155"/>
      <c r="AV495" s="155"/>
      <c r="AW495" s="155"/>
      <c r="AX495" s="155"/>
      <c r="AY495" s="156"/>
      <c r="AZ495" s="154"/>
      <c r="BA495" s="155"/>
      <c r="BB495" s="155"/>
      <c r="BC495" s="155"/>
      <c r="BD495" s="155"/>
      <c r="BE495" s="155"/>
      <c r="BF495" s="155"/>
      <c r="BG495" s="155"/>
      <c r="BH495" s="155"/>
      <c r="BI495" s="155"/>
      <c r="BJ495" s="155"/>
      <c r="BK495" s="155"/>
      <c r="BL495" s="155"/>
      <c r="BM495" s="155"/>
      <c r="BN495" s="155"/>
      <c r="BO495" s="155"/>
      <c r="BP495" s="155"/>
      <c r="BQ495" s="155"/>
      <c r="BR495" s="155"/>
      <c r="BS495" s="156"/>
      <c r="BT495" s="154"/>
      <c r="BU495" s="155"/>
      <c r="BV495" s="155"/>
      <c r="BW495" s="155"/>
      <c r="BX495" s="155"/>
      <c r="BY495" s="155"/>
      <c r="BZ495" s="155"/>
      <c r="CA495" s="155"/>
      <c r="CB495" s="155"/>
      <c r="CC495" s="155"/>
      <c r="CD495" s="155"/>
      <c r="CE495" s="155"/>
      <c r="CF495" s="155"/>
      <c r="CG495" s="155"/>
      <c r="CH495" s="155"/>
      <c r="CI495" s="155"/>
      <c r="CJ495" s="155"/>
      <c r="CK495" s="155"/>
      <c r="CL495" s="155"/>
      <c r="CM495" s="156"/>
    </row>
    <row r="496" spans="1:91" x14ac:dyDescent="0.3">
      <c r="A496" s="154" t="str">
        <f>IFERROR(INDEX(Lists!$J$1:$J$24,MATCH('Budget Mapping'!E496,Lists!$I$1:$I$24,0)),"")</f>
        <v/>
      </c>
      <c r="B496" s="155" t="str">
        <f>IFERROR(INDEX(Lists!$K$1:$K$24,MATCH('Budget Mapping'!E496,Lists!$I$1:$I$24,0)),"")</f>
        <v/>
      </c>
      <c r="C496" s="155"/>
      <c r="D496" s="155" t="str">
        <f>IFERROR(VLOOKUP(C496,'COA Mapping'!$A$1:$C$533,2,FALSE),"Unmapped")</f>
        <v>Unmapped</v>
      </c>
      <c r="E496" s="156" t="str">
        <f>IFERROR(VLOOKUP(C496,'COA Mapping'!$A$1:$C$533,3,FALSE),"Unmapped")</f>
        <v>Unmapped</v>
      </c>
      <c r="F496" s="157">
        <f t="shared" si="7"/>
        <v>0</v>
      </c>
      <c r="G496" s="154"/>
      <c r="H496" s="155"/>
      <c r="I496" s="155"/>
      <c r="J496" s="155"/>
      <c r="K496" s="156"/>
      <c r="L496" s="154"/>
      <c r="M496" s="155"/>
      <c r="N496" s="155"/>
      <c r="O496" s="155"/>
      <c r="P496" s="155"/>
      <c r="Q496" s="155"/>
      <c r="R496" s="155"/>
      <c r="S496" s="155"/>
      <c r="T496" s="155"/>
      <c r="U496" s="155"/>
      <c r="V496" s="155"/>
      <c r="W496" s="155"/>
      <c r="X496" s="155"/>
      <c r="Y496" s="155"/>
      <c r="Z496" s="155"/>
      <c r="AA496" s="155"/>
      <c r="AB496" s="155"/>
      <c r="AC496" s="155"/>
      <c r="AD496" s="155"/>
      <c r="AE496" s="156"/>
      <c r="AF496" s="154"/>
      <c r="AG496" s="155"/>
      <c r="AH496" s="155"/>
      <c r="AI496" s="155"/>
      <c r="AJ496" s="155"/>
      <c r="AK496" s="155"/>
      <c r="AL496" s="155"/>
      <c r="AM496" s="155"/>
      <c r="AN496" s="155"/>
      <c r="AO496" s="155"/>
      <c r="AP496" s="155"/>
      <c r="AQ496" s="155"/>
      <c r="AR496" s="155"/>
      <c r="AS496" s="155"/>
      <c r="AT496" s="155"/>
      <c r="AU496" s="155"/>
      <c r="AV496" s="155"/>
      <c r="AW496" s="155"/>
      <c r="AX496" s="155"/>
      <c r="AY496" s="156"/>
      <c r="AZ496" s="154"/>
      <c r="BA496" s="155"/>
      <c r="BB496" s="155"/>
      <c r="BC496" s="155"/>
      <c r="BD496" s="155"/>
      <c r="BE496" s="155"/>
      <c r="BF496" s="155"/>
      <c r="BG496" s="155"/>
      <c r="BH496" s="155"/>
      <c r="BI496" s="155"/>
      <c r="BJ496" s="155"/>
      <c r="BK496" s="155"/>
      <c r="BL496" s="155"/>
      <c r="BM496" s="155"/>
      <c r="BN496" s="155"/>
      <c r="BO496" s="155"/>
      <c r="BP496" s="155"/>
      <c r="BQ496" s="155"/>
      <c r="BR496" s="155"/>
      <c r="BS496" s="156"/>
      <c r="BT496" s="154"/>
      <c r="BU496" s="155"/>
      <c r="BV496" s="155"/>
      <c r="BW496" s="155"/>
      <c r="BX496" s="155"/>
      <c r="BY496" s="155"/>
      <c r="BZ496" s="155"/>
      <c r="CA496" s="155"/>
      <c r="CB496" s="155"/>
      <c r="CC496" s="155"/>
      <c r="CD496" s="155"/>
      <c r="CE496" s="155"/>
      <c r="CF496" s="155"/>
      <c r="CG496" s="155"/>
      <c r="CH496" s="155"/>
      <c r="CI496" s="155"/>
      <c r="CJ496" s="155"/>
      <c r="CK496" s="155"/>
      <c r="CL496" s="155"/>
      <c r="CM496" s="156"/>
    </row>
    <row r="497" spans="1:91" x14ac:dyDescent="0.3">
      <c r="A497" s="154" t="str">
        <f>IFERROR(INDEX(Lists!$J$1:$J$24,MATCH('Budget Mapping'!E497,Lists!$I$1:$I$24,0)),"")</f>
        <v/>
      </c>
      <c r="B497" s="155" t="str">
        <f>IFERROR(INDEX(Lists!$K$1:$K$24,MATCH('Budget Mapping'!E497,Lists!$I$1:$I$24,0)),"")</f>
        <v/>
      </c>
      <c r="C497" s="155"/>
      <c r="D497" s="155" t="str">
        <f>IFERROR(VLOOKUP(C497,'COA Mapping'!$A$1:$C$533,2,FALSE),"Unmapped")</f>
        <v>Unmapped</v>
      </c>
      <c r="E497" s="156" t="str">
        <f>IFERROR(VLOOKUP(C497,'COA Mapping'!$A$1:$C$533,3,FALSE),"Unmapped")</f>
        <v>Unmapped</v>
      </c>
      <c r="F497" s="157">
        <f t="shared" si="7"/>
        <v>0</v>
      </c>
      <c r="G497" s="154"/>
      <c r="H497" s="155"/>
      <c r="I497" s="155"/>
      <c r="J497" s="155"/>
      <c r="K497" s="156"/>
      <c r="L497" s="154"/>
      <c r="M497" s="155"/>
      <c r="N497" s="155"/>
      <c r="O497" s="155"/>
      <c r="P497" s="155"/>
      <c r="Q497" s="155"/>
      <c r="R497" s="155"/>
      <c r="S497" s="155"/>
      <c r="T497" s="155"/>
      <c r="U497" s="155"/>
      <c r="V497" s="155"/>
      <c r="W497" s="155"/>
      <c r="X497" s="155"/>
      <c r="Y497" s="155"/>
      <c r="Z497" s="155"/>
      <c r="AA497" s="155"/>
      <c r="AB497" s="155"/>
      <c r="AC497" s="155"/>
      <c r="AD497" s="155"/>
      <c r="AE497" s="156"/>
      <c r="AF497" s="154"/>
      <c r="AG497" s="155"/>
      <c r="AH497" s="155"/>
      <c r="AI497" s="155"/>
      <c r="AJ497" s="155"/>
      <c r="AK497" s="155"/>
      <c r="AL497" s="155"/>
      <c r="AM497" s="155"/>
      <c r="AN497" s="155"/>
      <c r="AO497" s="155"/>
      <c r="AP497" s="155"/>
      <c r="AQ497" s="155"/>
      <c r="AR497" s="155"/>
      <c r="AS497" s="155"/>
      <c r="AT497" s="155"/>
      <c r="AU497" s="155"/>
      <c r="AV497" s="155"/>
      <c r="AW497" s="155"/>
      <c r="AX497" s="155"/>
      <c r="AY497" s="156"/>
      <c r="AZ497" s="154"/>
      <c r="BA497" s="155"/>
      <c r="BB497" s="155"/>
      <c r="BC497" s="155"/>
      <c r="BD497" s="155"/>
      <c r="BE497" s="155"/>
      <c r="BF497" s="155"/>
      <c r="BG497" s="155"/>
      <c r="BH497" s="155"/>
      <c r="BI497" s="155"/>
      <c r="BJ497" s="155"/>
      <c r="BK497" s="155"/>
      <c r="BL497" s="155"/>
      <c r="BM497" s="155"/>
      <c r="BN497" s="155"/>
      <c r="BO497" s="155"/>
      <c r="BP497" s="155"/>
      <c r="BQ497" s="155"/>
      <c r="BR497" s="155"/>
      <c r="BS497" s="156"/>
      <c r="BT497" s="154"/>
      <c r="BU497" s="155"/>
      <c r="BV497" s="155"/>
      <c r="BW497" s="155"/>
      <c r="BX497" s="155"/>
      <c r="BY497" s="155"/>
      <c r="BZ497" s="155"/>
      <c r="CA497" s="155"/>
      <c r="CB497" s="155"/>
      <c r="CC497" s="155"/>
      <c r="CD497" s="155"/>
      <c r="CE497" s="155"/>
      <c r="CF497" s="155"/>
      <c r="CG497" s="155"/>
      <c r="CH497" s="155"/>
      <c r="CI497" s="155"/>
      <c r="CJ497" s="155"/>
      <c r="CK497" s="155"/>
      <c r="CL497" s="155"/>
      <c r="CM497" s="156"/>
    </row>
    <row r="498" spans="1:91" x14ac:dyDescent="0.3">
      <c r="A498" s="154" t="str">
        <f>IFERROR(INDEX(Lists!$J$1:$J$24,MATCH('Budget Mapping'!E498,Lists!$I$1:$I$24,0)),"")</f>
        <v/>
      </c>
      <c r="B498" s="155" t="str">
        <f>IFERROR(INDEX(Lists!$K$1:$K$24,MATCH('Budget Mapping'!E498,Lists!$I$1:$I$24,0)),"")</f>
        <v/>
      </c>
      <c r="C498" s="155"/>
      <c r="D498" s="155" t="str">
        <f>IFERROR(VLOOKUP(C498,'COA Mapping'!$A$1:$C$533,2,FALSE),"Unmapped")</f>
        <v>Unmapped</v>
      </c>
      <c r="E498" s="156" t="str">
        <f>IFERROR(VLOOKUP(C498,'COA Mapping'!$A$1:$C$533,3,FALSE),"Unmapped")</f>
        <v>Unmapped</v>
      </c>
      <c r="F498" s="157">
        <f t="shared" si="7"/>
        <v>0</v>
      </c>
      <c r="G498" s="154"/>
      <c r="H498" s="155"/>
      <c r="I498" s="155"/>
      <c r="J498" s="155"/>
      <c r="K498" s="156"/>
      <c r="L498" s="154"/>
      <c r="M498" s="155"/>
      <c r="N498" s="155"/>
      <c r="O498" s="155"/>
      <c r="P498" s="155"/>
      <c r="Q498" s="155"/>
      <c r="R498" s="155"/>
      <c r="S498" s="155"/>
      <c r="T498" s="155"/>
      <c r="U498" s="155"/>
      <c r="V498" s="155"/>
      <c r="W498" s="155"/>
      <c r="X498" s="155"/>
      <c r="Y498" s="155"/>
      <c r="Z498" s="155"/>
      <c r="AA498" s="155"/>
      <c r="AB498" s="155"/>
      <c r="AC498" s="155"/>
      <c r="AD498" s="155"/>
      <c r="AE498" s="156"/>
      <c r="AF498" s="154"/>
      <c r="AG498" s="155"/>
      <c r="AH498" s="155"/>
      <c r="AI498" s="155"/>
      <c r="AJ498" s="155"/>
      <c r="AK498" s="155"/>
      <c r="AL498" s="155"/>
      <c r="AM498" s="155"/>
      <c r="AN498" s="155"/>
      <c r="AO498" s="155"/>
      <c r="AP498" s="155"/>
      <c r="AQ498" s="155"/>
      <c r="AR498" s="155"/>
      <c r="AS498" s="155"/>
      <c r="AT498" s="155"/>
      <c r="AU498" s="155"/>
      <c r="AV498" s="155"/>
      <c r="AW498" s="155"/>
      <c r="AX498" s="155"/>
      <c r="AY498" s="156"/>
      <c r="AZ498" s="154"/>
      <c r="BA498" s="155"/>
      <c r="BB498" s="155"/>
      <c r="BC498" s="155"/>
      <c r="BD498" s="155"/>
      <c r="BE498" s="155"/>
      <c r="BF498" s="155"/>
      <c r="BG498" s="155"/>
      <c r="BH498" s="155"/>
      <c r="BI498" s="155"/>
      <c r="BJ498" s="155"/>
      <c r="BK498" s="155"/>
      <c r="BL498" s="155"/>
      <c r="BM498" s="155"/>
      <c r="BN498" s="155"/>
      <c r="BO498" s="155"/>
      <c r="BP498" s="155"/>
      <c r="BQ498" s="155"/>
      <c r="BR498" s="155"/>
      <c r="BS498" s="156"/>
      <c r="BT498" s="154"/>
      <c r="BU498" s="155"/>
      <c r="BV498" s="155"/>
      <c r="BW498" s="155"/>
      <c r="BX498" s="155"/>
      <c r="BY498" s="155"/>
      <c r="BZ498" s="155"/>
      <c r="CA498" s="155"/>
      <c r="CB498" s="155"/>
      <c r="CC498" s="155"/>
      <c r="CD498" s="155"/>
      <c r="CE498" s="155"/>
      <c r="CF498" s="155"/>
      <c r="CG498" s="155"/>
      <c r="CH498" s="155"/>
      <c r="CI498" s="155"/>
      <c r="CJ498" s="155"/>
      <c r="CK498" s="155"/>
      <c r="CL498" s="155"/>
      <c r="CM498" s="156"/>
    </row>
    <row r="499" spans="1:91" x14ac:dyDescent="0.3">
      <c r="A499" s="154" t="str">
        <f>IFERROR(INDEX(Lists!$J$1:$J$24,MATCH('Budget Mapping'!E499,Lists!$I$1:$I$24,0)),"")</f>
        <v/>
      </c>
      <c r="B499" s="155" t="str">
        <f>IFERROR(INDEX(Lists!$K$1:$K$24,MATCH('Budget Mapping'!E499,Lists!$I$1:$I$24,0)),"")</f>
        <v/>
      </c>
      <c r="C499" s="155"/>
      <c r="D499" s="155" t="str">
        <f>IFERROR(VLOOKUP(C499,'COA Mapping'!$A$1:$C$533,2,FALSE),"Unmapped")</f>
        <v>Unmapped</v>
      </c>
      <c r="E499" s="156" t="str">
        <f>IFERROR(VLOOKUP(C499,'COA Mapping'!$A$1:$C$533,3,FALSE),"Unmapped")</f>
        <v>Unmapped</v>
      </c>
      <c r="F499" s="157">
        <f t="shared" si="7"/>
        <v>0</v>
      </c>
      <c r="G499" s="154"/>
      <c r="H499" s="155"/>
      <c r="I499" s="155"/>
      <c r="J499" s="155"/>
      <c r="K499" s="156"/>
      <c r="L499" s="154"/>
      <c r="M499" s="155"/>
      <c r="N499" s="155"/>
      <c r="O499" s="155"/>
      <c r="P499" s="155"/>
      <c r="Q499" s="155"/>
      <c r="R499" s="155"/>
      <c r="S499" s="155"/>
      <c r="T499" s="155"/>
      <c r="U499" s="155"/>
      <c r="V499" s="155"/>
      <c r="W499" s="155"/>
      <c r="X499" s="155"/>
      <c r="Y499" s="155"/>
      <c r="Z499" s="155"/>
      <c r="AA499" s="155"/>
      <c r="AB499" s="155"/>
      <c r="AC499" s="155"/>
      <c r="AD499" s="155"/>
      <c r="AE499" s="156"/>
      <c r="AF499" s="154"/>
      <c r="AG499" s="155"/>
      <c r="AH499" s="155"/>
      <c r="AI499" s="155"/>
      <c r="AJ499" s="155"/>
      <c r="AK499" s="155"/>
      <c r="AL499" s="155"/>
      <c r="AM499" s="155"/>
      <c r="AN499" s="155"/>
      <c r="AO499" s="155"/>
      <c r="AP499" s="155"/>
      <c r="AQ499" s="155"/>
      <c r="AR499" s="155"/>
      <c r="AS499" s="155"/>
      <c r="AT499" s="155"/>
      <c r="AU499" s="155"/>
      <c r="AV499" s="155"/>
      <c r="AW499" s="155"/>
      <c r="AX499" s="155"/>
      <c r="AY499" s="156"/>
      <c r="AZ499" s="154"/>
      <c r="BA499" s="155"/>
      <c r="BB499" s="155"/>
      <c r="BC499" s="155"/>
      <c r="BD499" s="155"/>
      <c r="BE499" s="155"/>
      <c r="BF499" s="155"/>
      <c r="BG499" s="155"/>
      <c r="BH499" s="155"/>
      <c r="BI499" s="155"/>
      <c r="BJ499" s="155"/>
      <c r="BK499" s="155"/>
      <c r="BL499" s="155"/>
      <c r="BM499" s="155"/>
      <c r="BN499" s="155"/>
      <c r="BO499" s="155"/>
      <c r="BP499" s="155"/>
      <c r="BQ499" s="155"/>
      <c r="BR499" s="155"/>
      <c r="BS499" s="156"/>
      <c r="BT499" s="154"/>
      <c r="BU499" s="155"/>
      <c r="BV499" s="155"/>
      <c r="BW499" s="155"/>
      <c r="BX499" s="155"/>
      <c r="BY499" s="155"/>
      <c r="BZ499" s="155"/>
      <c r="CA499" s="155"/>
      <c r="CB499" s="155"/>
      <c r="CC499" s="155"/>
      <c r="CD499" s="155"/>
      <c r="CE499" s="155"/>
      <c r="CF499" s="155"/>
      <c r="CG499" s="155"/>
      <c r="CH499" s="155"/>
      <c r="CI499" s="155"/>
      <c r="CJ499" s="155"/>
      <c r="CK499" s="155"/>
      <c r="CL499" s="155"/>
      <c r="CM499" s="156"/>
    </row>
    <row r="500" spans="1:91" x14ac:dyDescent="0.3">
      <c r="A500" s="154" t="str">
        <f>IFERROR(INDEX(Lists!$J$1:$J$24,MATCH('Budget Mapping'!E500,Lists!$I$1:$I$24,0)),"")</f>
        <v/>
      </c>
      <c r="B500" s="155" t="str">
        <f>IFERROR(INDEX(Lists!$K$1:$K$24,MATCH('Budget Mapping'!E500,Lists!$I$1:$I$24,0)),"")</f>
        <v/>
      </c>
      <c r="C500" s="155"/>
      <c r="D500" s="155" t="str">
        <f>IFERROR(VLOOKUP(C500,'COA Mapping'!$A$1:$C$533,2,FALSE),"Unmapped")</f>
        <v>Unmapped</v>
      </c>
      <c r="E500" s="156" t="str">
        <f>IFERROR(VLOOKUP(C500,'COA Mapping'!$A$1:$C$533,3,FALSE),"Unmapped")</f>
        <v>Unmapped</v>
      </c>
      <c r="F500" s="157">
        <f t="shared" si="7"/>
        <v>0</v>
      </c>
      <c r="G500" s="154"/>
      <c r="H500" s="155"/>
      <c r="I500" s="155"/>
      <c r="J500" s="155"/>
      <c r="K500" s="156"/>
      <c r="L500" s="154"/>
      <c r="M500" s="155"/>
      <c r="N500" s="155"/>
      <c r="O500" s="155"/>
      <c r="P500" s="155"/>
      <c r="Q500" s="155"/>
      <c r="R500" s="155"/>
      <c r="S500" s="155"/>
      <c r="T500" s="155"/>
      <c r="U500" s="155"/>
      <c r="V500" s="155"/>
      <c r="W500" s="155"/>
      <c r="X500" s="155"/>
      <c r="Y500" s="155"/>
      <c r="Z500" s="155"/>
      <c r="AA500" s="155"/>
      <c r="AB500" s="155"/>
      <c r="AC500" s="155"/>
      <c r="AD500" s="155"/>
      <c r="AE500" s="156"/>
      <c r="AF500" s="154"/>
      <c r="AG500" s="155"/>
      <c r="AH500" s="155"/>
      <c r="AI500" s="155"/>
      <c r="AJ500" s="155"/>
      <c r="AK500" s="155"/>
      <c r="AL500" s="155"/>
      <c r="AM500" s="155"/>
      <c r="AN500" s="155"/>
      <c r="AO500" s="155"/>
      <c r="AP500" s="155"/>
      <c r="AQ500" s="155"/>
      <c r="AR500" s="155"/>
      <c r="AS500" s="155"/>
      <c r="AT500" s="155"/>
      <c r="AU500" s="155"/>
      <c r="AV500" s="155"/>
      <c r="AW500" s="155"/>
      <c r="AX500" s="155"/>
      <c r="AY500" s="156"/>
      <c r="AZ500" s="154"/>
      <c r="BA500" s="155"/>
      <c r="BB500" s="155"/>
      <c r="BC500" s="155"/>
      <c r="BD500" s="155"/>
      <c r="BE500" s="155"/>
      <c r="BF500" s="155"/>
      <c r="BG500" s="155"/>
      <c r="BH500" s="155"/>
      <c r="BI500" s="155"/>
      <c r="BJ500" s="155"/>
      <c r="BK500" s="155"/>
      <c r="BL500" s="155"/>
      <c r="BM500" s="155"/>
      <c r="BN500" s="155"/>
      <c r="BO500" s="155"/>
      <c r="BP500" s="155"/>
      <c r="BQ500" s="155"/>
      <c r="BR500" s="155"/>
      <c r="BS500" s="156"/>
      <c r="BT500" s="154"/>
      <c r="BU500" s="155"/>
      <c r="BV500" s="155"/>
      <c r="BW500" s="155"/>
      <c r="BX500" s="155"/>
      <c r="BY500" s="155"/>
      <c r="BZ500" s="155"/>
      <c r="CA500" s="155"/>
      <c r="CB500" s="155"/>
      <c r="CC500" s="155"/>
      <c r="CD500" s="155"/>
      <c r="CE500" s="155"/>
      <c r="CF500" s="155"/>
      <c r="CG500" s="155"/>
      <c r="CH500" s="155"/>
      <c r="CI500" s="155"/>
      <c r="CJ500" s="155"/>
      <c r="CK500" s="155"/>
      <c r="CL500" s="155"/>
      <c r="CM500" s="156"/>
    </row>
    <row r="501" spans="1:91" ht="15" thickBot="1" x14ac:dyDescent="0.35">
      <c r="A501" s="158" t="str">
        <f>IFERROR(INDEX(Lists!$J$1:$J$24,MATCH('Budget Mapping'!E501,Lists!$I$1:$I$24,0)),"")</f>
        <v/>
      </c>
      <c r="B501" s="159" t="str">
        <f>IFERROR(INDEX(Lists!$K$1:$K$24,MATCH('Budget Mapping'!E501,Lists!$I$1:$I$24,0)),"")</f>
        <v/>
      </c>
      <c r="C501" s="159"/>
      <c r="D501" s="159" t="str">
        <f>IFERROR(VLOOKUP(C501,'COA Mapping'!$A$1:$C$533,2,FALSE),"Unmapped")</f>
        <v>Unmapped</v>
      </c>
      <c r="E501" s="160" t="str">
        <f>IFERROR(VLOOKUP(C501,'COA Mapping'!$A$1:$C$533,3,FALSE),"Unmapped")</f>
        <v>Unmapped</v>
      </c>
      <c r="F501" s="161">
        <f t="shared" si="7"/>
        <v>0</v>
      </c>
      <c r="G501" s="158"/>
      <c r="H501" s="159"/>
      <c r="I501" s="159"/>
      <c r="J501" s="159"/>
      <c r="K501" s="160"/>
      <c r="L501" s="158"/>
      <c r="M501" s="159"/>
      <c r="N501" s="159"/>
      <c r="O501" s="159"/>
      <c r="P501" s="159"/>
      <c r="Q501" s="159"/>
      <c r="R501" s="159"/>
      <c r="S501" s="159"/>
      <c r="T501" s="159"/>
      <c r="U501" s="159"/>
      <c r="V501" s="159"/>
      <c r="W501" s="159"/>
      <c r="X501" s="159"/>
      <c r="Y501" s="159"/>
      <c r="Z501" s="159"/>
      <c r="AA501" s="159"/>
      <c r="AB501" s="159"/>
      <c r="AC501" s="159"/>
      <c r="AD501" s="159"/>
      <c r="AE501" s="160"/>
      <c r="AF501" s="158"/>
      <c r="AG501" s="159"/>
      <c r="AH501" s="159"/>
      <c r="AI501" s="159"/>
      <c r="AJ501" s="159"/>
      <c r="AK501" s="159"/>
      <c r="AL501" s="159"/>
      <c r="AM501" s="159"/>
      <c r="AN501" s="159"/>
      <c r="AO501" s="159"/>
      <c r="AP501" s="159"/>
      <c r="AQ501" s="159"/>
      <c r="AR501" s="159"/>
      <c r="AS501" s="159"/>
      <c r="AT501" s="159"/>
      <c r="AU501" s="159"/>
      <c r="AV501" s="159"/>
      <c r="AW501" s="159"/>
      <c r="AX501" s="159"/>
      <c r="AY501" s="160"/>
      <c r="AZ501" s="158"/>
      <c r="BA501" s="159"/>
      <c r="BB501" s="159"/>
      <c r="BC501" s="159"/>
      <c r="BD501" s="159"/>
      <c r="BE501" s="159"/>
      <c r="BF501" s="159"/>
      <c r="BG501" s="159"/>
      <c r="BH501" s="159"/>
      <c r="BI501" s="159"/>
      <c r="BJ501" s="159"/>
      <c r="BK501" s="159"/>
      <c r="BL501" s="159"/>
      <c r="BM501" s="159"/>
      <c r="BN501" s="159"/>
      <c r="BO501" s="159"/>
      <c r="BP501" s="159"/>
      <c r="BQ501" s="159"/>
      <c r="BR501" s="159"/>
      <c r="BS501" s="160"/>
      <c r="BT501" s="158"/>
      <c r="BU501" s="159"/>
      <c r="BV501" s="159"/>
      <c r="BW501" s="159"/>
      <c r="BX501" s="159"/>
      <c r="BY501" s="159"/>
      <c r="BZ501" s="159"/>
      <c r="CA501" s="159"/>
      <c r="CB501" s="159"/>
      <c r="CC501" s="159"/>
      <c r="CD501" s="159"/>
      <c r="CE501" s="159"/>
      <c r="CF501" s="159"/>
      <c r="CG501" s="159"/>
      <c r="CH501" s="159"/>
      <c r="CI501" s="159"/>
      <c r="CJ501" s="159"/>
      <c r="CK501" s="159"/>
      <c r="CL501" s="159"/>
      <c r="CM501" s="160"/>
    </row>
  </sheetData>
  <autoFilter ref="A1:F501" xr:uid="{DFE16681-091E-474D-A27F-B8087FA4245C}"/>
  <mergeCells count="11">
    <mergeCell ref="G1:K1"/>
    <mergeCell ref="L1:AE1"/>
    <mergeCell ref="AF1:AY1"/>
    <mergeCell ref="AZ1:BS1"/>
    <mergeCell ref="BT1:CM1"/>
    <mergeCell ref="F1:F2"/>
    <mergeCell ref="A1:A2"/>
    <mergeCell ref="B1:B2"/>
    <mergeCell ref="C1:C2"/>
    <mergeCell ref="D1:D2"/>
    <mergeCell ref="E1:E2"/>
  </mergeCells>
  <conditionalFormatting sqref="F1 G2:XFD2">
    <cfRule type="cellIs" dxfId="9" priority="1" operator="equal">
      <formula>"HIDE"</formula>
    </cfRule>
  </conditionalFormatting>
  <dataValidations count="2">
    <dataValidation type="list" allowBlank="1" showInputMessage="1" showErrorMessage="1" sqref="E3:E501" xr:uid="{8ADF49D9-30BD-49F7-9EEF-288DA9A9E8AB}">
      <formula1>INDIRECT(D3)</formula1>
    </dataValidation>
    <dataValidation type="list" allowBlank="1" showInputMessage="1" showErrorMessage="1" sqref="D3:D501" xr:uid="{D998E548-7F38-4681-9921-F7E1354B3795}">
      <formula1>Categories</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FA59E-439D-4D35-B16F-D916883680A7}">
  <sheetPr>
    <tabColor rgb="FFFF0000"/>
  </sheetPr>
  <dimension ref="A1:B6"/>
  <sheetViews>
    <sheetView workbookViewId="0">
      <selection activeCell="C32" sqref="C32"/>
    </sheetView>
  </sheetViews>
  <sheetFormatPr defaultRowHeight="14.4" x14ac:dyDescent="0.3"/>
  <cols>
    <col min="1" max="1" width="21.33203125" style="145" bestFit="1" customWidth="1"/>
    <col min="2" max="2" width="11.88671875" style="145" customWidth="1"/>
  </cols>
  <sheetData>
    <row r="1" spans="1:2" x14ac:dyDescent="0.3">
      <c r="A1" s="3" t="s">
        <v>194</v>
      </c>
      <c r="B1" s="3" t="s">
        <v>193</v>
      </c>
    </row>
    <row r="2" spans="1:2" x14ac:dyDescent="0.3">
      <c r="A2" s="146" t="s">
        <v>195</v>
      </c>
      <c r="B2" s="145" t="b" cm="1">
        <f t="array" ref="B2">SUMPRODUCT(--(COUNTIF('Static Information'!C:C, 'Static Information'!C:C)&gt;1))&gt;0</f>
        <v>0</v>
      </c>
    </row>
    <row r="3" spans="1:2" x14ac:dyDescent="0.3">
      <c r="A3" s="146" t="s">
        <v>196</v>
      </c>
      <c r="B3" s="145" t="b" cm="1">
        <f t="array" ref="B3">SUMPRODUCT(--(COUNTIF('Static Information'!A:A, 'Static Information'!A:A)&gt;1))&gt;0</f>
        <v>0</v>
      </c>
    </row>
    <row r="4" spans="1:2" x14ac:dyDescent="0.3">
      <c r="A4" s="146" t="s">
        <v>197</v>
      </c>
      <c r="B4" s="145" t="b" cm="1">
        <f t="array" ref="B4">SUMPRODUCT(--(COUNTIF('Static Information'!G:G, 'Static Information'!G:G)&gt;1))&gt;0</f>
        <v>0</v>
      </c>
    </row>
    <row r="5" spans="1:2" x14ac:dyDescent="0.3">
      <c r="A5" s="146" t="s">
        <v>198</v>
      </c>
      <c r="B5" s="145" t="b" cm="1">
        <f t="array" ref="B5">SUMPRODUCT(--(COUNTIF('Static Information'!I:I, 'Static Information'!I:I)&gt;1))&gt;0</f>
        <v>0</v>
      </c>
    </row>
    <row r="6" spans="1:2" x14ac:dyDescent="0.3">
      <c r="A6" s="146" t="s">
        <v>221</v>
      </c>
      <c r="B6" s="145" t="b">
        <f>IF(COUNTIFS('Budget Mapping'!E3:E501,"Unmapped",'Budget Mapping'!F3:F501,"&lt;&gt;"&amp;0)&gt;0,TRUE,FALSE)</f>
        <v>0</v>
      </c>
    </row>
  </sheetData>
  <conditionalFormatting sqref="B2:B6">
    <cfRule type="cellIs" dxfId="8" priority="1" operator="equal">
      <formula>TRUE</formula>
    </cfRule>
    <cfRule type="cellIs" dxfId="7" priority="2" operator="equal">
      <formula>FALSE</formula>
    </cfRule>
  </conditionalFormatting>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09E5E7-4F36-4207-8910-A53038B6404E}">
  <sheetPr>
    <tabColor rgb="FFA093DB"/>
  </sheetPr>
  <dimension ref="A2:CP209"/>
  <sheetViews>
    <sheetView showGridLines="0" topLeftCell="B1" zoomScaleNormal="100" workbookViewId="0">
      <pane xSplit="2" ySplit="5" topLeftCell="D193" activePane="bottomRight" state="frozen"/>
      <selection activeCell="B1" sqref="B1"/>
      <selection pane="topRight" activeCell="D1" sqref="D1"/>
      <selection pane="bottomLeft" activeCell="B6" sqref="B6"/>
      <selection pane="bottomRight" activeCell="G28" sqref="G28"/>
    </sheetView>
  </sheetViews>
  <sheetFormatPr defaultRowHeight="14.4" x14ac:dyDescent="0.3"/>
  <cols>
    <col min="1" max="1" width="28.5546875" hidden="1" customWidth="1"/>
    <col min="2" max="2" width="7.5546875" customWidth="1"/>
    <col min="3" max="3" width="60.5546875" bestFit="1" customWidth="1"/>
    <col min="4" max="4" width="19.44140625" customWidth="1"/>
    <col min="5" max="94" width="11.44140625" customWidth="1"/>
  </cols>
  <sheetData>
    <row r="2" spans="1:94" x14ac:dyDescent="0.3">
      <c r="D2" s="202" t="str">
        <f>"MAT Budget Review Summary "&amp;'Static Information'!$K$2</f>
        <v>MAT Budget Review Summary 2025/26</v>
      </c>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row>
    <row r="3" spans="1:94" x14ac:dyDescent="0.3">
      <c r="D3" s="202"/>
      <c r="E3" s="202"/>
      <c r="F3" s="202"/>
      <c r="G3" s="202"/>
      <c r="H3" s="202"/>
      <c r="I3" s="202"/>
      <c r="J3" s="202"/>
      <c r="K3" s="202"/>
      <c r="L3" s="202"/>
      <c r="M3" s="202"/>
      <c r="N3" s="202"/>
      <c r="O3" s="202"/>
      <c r="P3" s="202"/>
      <c r="Q3" s="202"/>
      <c r="R3" s="202"/>
      <c r="S3" s="202"/>
      <c r="T3" s="202"/>
      <c r="U3" s="202"/>
      <c r="V3" s="202"/>
      <c r="W3" s="202"/>
      <c r="X3" s="202"/>
      <c r="Y3" s="202"/>
      <c r="Z3" s="202"/>
      <c r="AA3" s="202"/>
      <c r="AB3" s="202"/>
      <c r="AC3" s="202"/>
      <c r="AD3" s="202"/>
      <c r="AE3" s="202"/>
      <c r="AF3" s="202"/>
      <c r="AG3" s="202"/>
      <c r="AH3" s="202"/>
      <c r="AI3" s="202"/>
      <c r="AJ3" s="202"/>
      <c r="AK3" s="202"/>
      <c r="AL3" s="202"/>
      <c r="AM3" s="202"/>
      <c r="AN3" s="202"/>
      <c r="AO3" s="202"/>
      <c r="AP3" s="202"/>
      <c r="AQ3" s="202"/>
      <c r="AR3" s="202"/>
      <c r="AS3" s="202"/>
      <c r="AT3" s="202"/>
      <c r="AU3" s="202"/>
      <c r="AV3" s="202"/>
      <c r="AW3" s="202"/>
      <c r="AX3" s="202"/>
      <c r="AY3" s="202"/>
      <c r="AZ3" s="202"/>
      <c r="BA3" s="202"/>
      <c r="BB3" s="202"/>
      <c r="BC3" s="202"/>
      <c r="BD3" s="202"/>
      <c r="BE3" s="202"/>
      <c r="BF3" s="202"/>
      <c r="BG3" s="202"/>
      <c r="BH3" s="202"/>
      <c r="BI3" s="202"/>
      <c r="BJ3" s="202"/>
      <c r="BK3" s="202"/>
      <c r="BL3" s="202"/>
      <c r="BM3" s="202"/>
      <c r="BN3" s="202"/>
      <c r="BO3" s="202"/>
      <c r="BP3" s="202"/>
      <c r="BQ3" s="202"/>
      <c r="BR3" s="202"/>
      <c r="BS3" s="202"/>
      <c r="BT3" s="202"/>
      <c r="BU3" s="202"/>
      <c r="BV3" s="202"/>
      <c r="BW3" s="202"/>
      <c r="BX3" s="202"/>
      <c r="BY3" s="202"/>
      <c r="BZ3" s="202"/>
      <c r="CA3" s="202"/>
      <c r="CB3" s="202"/>
      <c r="CC3" s="202"/>
      <c r="CD3" s="202"/>
      <c r="CE3" s="202"/>
      <c r="CF3" s="202"/>
      <c r="CG3" s="202"/>
      <c r="CH3" s="202"/>
      <c r="CI3" s="202"/>
      <c r="CJ3" s="202"/>
      <c r="CK3" s="202"/>
      <c r="CL3" s="202"/>
      <c r="CM3" s="202"/>
      <c r="CN3" s="202"/>
      <c r="CO3" s="202"/>
      <c r="CP3" s="202"/>
    </row>
    <row r="4" spans="1:94" x14ac:dyDescent="0.3">
      <c r="D4" s="202"/>
      <c r="E4" s="202"/>
      <c r="F4" s="202"/>
      <c r="G4" s="202"/>
      <c r="H4" s="202"/>
      <c r="I4" s="202"/>
      <c r="J4" s="202"/>
      <c r="K4" s="202"/>
      <c r="L4" s="202"/>
      <c r="M4" s="202"/>
      <c r="N4" s="202"/>
      <c r="O4" s="202"/>
      <c r="P4" s="202"/>
      <c r="Q4" s="202"/>
      <c r="R4" s="202"/>
      <c r="S4" s="202"/>
      <c r="T4" s="202"/>
      <c r="U4" s="202"/>
      <c r="V4" s="202"/>
      <c r="W4" s="202"/>
      <c r="X4" s="202"/>
      <c r="Y4" s="202"/>
      <c r="Z4" s="202"/>
      <c r="AA4" s="202"/>
      <c r="AB4" s="202"/>
      <c r="AC4" s="202"/>
      <c r="AD4" s="202"/>
      <c r="AE4" s="202"/>
      <c r="AF4" s="202"/>
      <c r="AG4" s="202"/>
      <c r="AH4" s="202"/>
      <c r="AI4" s="202"/>
      <c r="AJ4" s="202"/>
      <c r="AK4" s="202"/>
      <c r="AL4" s="202"/>
      <c r="AM4" s="202"/>
      <c r="AN4" s="202"/>
      <c r="AO4" s="202"/>
      <c r="AP4" s="202"/>
      <c r="AQ4" s="202"/>
      <c r="AR4" s="202"/>
      <c r="AS4" s="202"/>
      <c r="AT4" s="202"/>
      <c r="AU4" s="202"/>
      <c r="AV4" s="202"/>
      <c r="AW4" s="202"/>
      <c r="AX4" s="202"/>
      <c r="AY4" s="202"/>
      <c r="AZ4" s="202"/>
      <c r="BA4" s="202"/>
      <c r="BB4" s="202"/>
      <c r="BC4" s="202"/>
      <c r="BD4" s="202"/>
      <c r="BE4" s="202"/>
      <c r="BF4" s="202"/>
      <c r="BG4" s="202"/>
      <c r="BH4" s="202"/>
      <c r="BI4" s="202"/>
      <c r="BJ4" s="202"/>
      <c r="BK4" s="202"/>
      <c r="BL4" s="202"/>
      <c r="BM4" s="202"/>
      <c r="BN4" s="202"/>
      <c r="BO4" s="202"/>
      <c r="BP4" s="202"/>
      <c r="BQ4" s="202"/>
      <c r="BR4" s="202"/>
      <c r="BS4" s="202"/>
      <c r="BT4" s="202"/>
      <c r="BU4" s="202"/>
      <c r="BV4" s="202"/>
      <c r="BW4" s="202"/>
      <c r="BX4" s="202"/>
      <c r="BY4" s="202"/>
      <c r="BZ4" s="202"/>
      <c r="CA4" s="202"/>
      <c r="CB4" s="202"/>
      <c r="CC4" s="202"/>
      <c r="CD4" s="202"/>
      <c r="CE4" s="202"/>
      <c r="CF4" s="202"/>
      <c r="CG4" s="202"/>
      <c r="CH4" s="202"/>
      <c r="CI4" s="202"/>
      <c r="CJ4" s="202"/>
      <c r="CK4" s="202"/>
      <c r="CL4" s="202"/>
      <c r="CM4" s="202"/>
      <c r="CN4" s="202"/>
      <c r="CO4" s="202"/>
      <c r="CP4" s="202"/>
    </row>
    <row r="5" spans="1:94" ht="15" thickBot="1" x14ac:dyDescent="0.35"/>
    <row r="6" spans="1:94" ht="15" thickBot="1" x14ac:dyDescent="0.35">
      <c r="C6" s="162" t="str">
        <f>IF(COUNTIF(Validation!B:B,"TRUE")&gt;0,"Warning!: Validation errors present, please review the validation tab","")</f>
        <v/>
      </c>
      <c r="D6" s="183" t="s">
        <v>135</v>
      </c>
      <c r="E6" s="189" t="str">
        <f>'Static Information'!$A$2</f>
        <v>Central Location</v>
      </c>
      <c r="F6" s="190"/>
      <c r="G6" s="190"/>
      <c r="H6" s="190"/>
      <c r="I6" s="190"/>
      <c r="J6" s="191"/>
      <c r="K6" s="189" t="str">
        <f>'Static Information'!$A$3</f>
        <v>School Type 1</v>
      </c>
      <c r="L6" s="190"/>
      <c r="M6" s="190"/>
      <c r="N6" s="190"/>
      <c r="O6" s="190"/>
      <c r="P6" s="190"/>
      <c r="Q6" s="190"/>
      <c r="R6" s="190"/>
      <c r="S6" s="190"/>
      <c r="T6" s="190"/>
      <c r="U6" s="190"/>
      <c r="V6" s="190"/>
      <c r="W6" s="190"/>
      <c r="X6" s="190"/>
      <c r="Y6" s="190"/>
      <c r="Z6" s="190"/>
      <c r="AA6" s="190"/>
      <c r="AB6" s="190"/>
      <c r="AC6" s="190"/>
      <c r="AD6" s="190"/>
      <c r="AE6" s="191"/>
      <c r="AF6" s="189" t="str">
        <f>'Static Information'!$A$4</f>
        <v>School Type 2</v>
      </c>
      <c r="AG6" s="190"/>
      <c r="AH6" s="190"/>
      <c r="AI6" s="190"/>
      <c r="AJ6" s="190"/>
      <c r="AK6" s="190"/>
      <c r="AL6" s="190"/>
      <c r="AM6" s="190"/>
      <c r="AN6" s="190"/>
      <c r="AO6" s="190"/>
      <c r="AP6" s="190"/>
      <c r="AQ6" s="190"/>
      <c r="AR6" s="190"/>
      <c r="AS6" s="190"/>
      <c r="AT6" s="190"/>
      <c r="AU6" s="190"/>
      <c r="AV6" s="190"/>
      <c r="AW6" s="190"/>
      <c r="AX6" s="190"/>
      <c r="AY6" s="190"/>
      <c r="AZ6" s="191"/>
      <c r="BA6" s="189" t="str">
        <f>'Static Information'!$A$5</f>
        <v>School Type 3</v>
      </c>
      <c r="BB6" s="190"/>
      <c r="BC6" s="190"/>
      <c r="BD6" s="190"/>
      <c r="BE6" s="190"/>
      <c r="BF6" s="190"/>
      <c r="BG6" s="190"/>
      <c r="BH6" s="190"/>
      <c r="BI6" s="190"/>
      <c r="BJ6" s="190"/>
      <c r="BK6" s="190"/>
      <c r="BL6" s="190"/>
      <c r="BM6" s="190"/>
      <c r="BN6" s="190"/>
      <c r="BO6" s="190"/>
      <c r="BP6" s="190"/>
      <c r="BQ6" s="190"/>
      <c r="BR6" s="190"/>
      <c r="BS6" s="190"/>
      <c r="BT6" s="190"/>
      <c r="BU6" s="191"/>
      <c r="BV6" s="189" t="str">
        <f>'Static Information'!$A$6</f>
        <v>School Type 4</v>
      </c>
      <c r="BW6" s="190"/>
      <c r="BX6" s="190"/>
      <c r="BY6" s="190"/>
      <c r="BZ6" s="190"/>
      <c r="CA6" s="190"/>
      <c r="CB6" s="190"/>
      <c r="CC6" s="190"/>
      <c r="CD6" s="190"/>
      <c r="CE6" s="190"/>
      <c r="CF6" s="190"/>
      <c r="CG6" s="190"/>
      <c r="CH6" s="190"/>
      <c r="CI6" s="190"/>
      <c r="CJ6" s="190"/>
      <c r="CK6" s="190"/>
      <c r="CL6" s="190"/>
      <c r="CM6" s="190"/>
      <c r="CN6" s="190"/>
      <c r="CO6" s="190"/>
      <c r="CP6" s="191"/>
    </row>
    <row r="7" spans="1:94" ht="15" thickBot="1" x14ac:dyDescent="0.35">
      <c r="C7" s="9" t="s">
        <v>136</v>
      </c>
      <c r="D7" s="184"/>
      <c r="E7" s="22" t="str">
        <f>'Budget Mapping'!G2</f>
        <v>HIDE</v>
      </c>
      <c r="F7" s="23" t="str">
        <f>'Budget Mapping'!H2</f>
        <v>HIDE</v>
      </c>
      <c r="G7" s="23" t="str">
        <f>'Budget Mapping'!I2</f>
        <v>HIDE</v>
      </c>
      <c r="H7" s="23" t="str">
        <f>'Budget Mapping'!J2</f>
        <v>HIDE</v>
      </c>
      <c r="I7" s="23" t="str">
        <f>'Budget Mapping'!K2</f>
        <v>HIDE</v>
      </c>
      <c r="J7" s="24" t="str">
        <f>IF(COUNTIF(E7:I7,"HIDE")=COUNTA(E7:I7),"HIDE","Average")</f>
        <v>HIDE</v>
      </c>
      <c r="K7" s="22" t="str">
        <f>'Budget Mapping'!L2</f>
        <v>HIDE</v>
      </c>
      <c r="L7" s="23" t="str">
        <f>'Budget Mapping'!M2</f>
        <v>HIDE</v>
      </c>
      <c r="M7" s="23" t="str">
        <f>'Budget Mapping'!N2</f>
        <v>HIDE</v>
      </c>
      <c r="N7" s="23" t="str">
        <f>'Budget Mapping'!O2</f>
        <v>HIDE</v>
      </c>
      <c r="O7" s="23" t="str">
        <f>'Budget Mapping'!P2</f>
        <v>HIDE</v>
      </c>
      <c r="P7" s="23" t="str">
        <f>'Budget Mapping'!Q2</f>
        <v>HIDE</v>
      </c>
      <c r="Q7" s="23" t="str">
        <f>'Budget Mapping'!R2</f>
        <v>HIDE</v>
      </c>
      <c r="R7" s="23" t="str">
        <f>'Budget Mapping'!S2</f>
        <v>HIDE</v>
      </c>
      <c r="S7" s="23" t="str">
        <f>'Budget Mapping'!T2</f>
        <v>HIDE</v>
      </c>
      <c r="T7" s="23" t="str">
        <f>'Budget Mapping'!U2</f>
        <v>HIDE</v>
      </c>
      <c r="U7" s="23" t="str">
        <f>'Budget Mapping'!V2</f>
        <v>HIDE</v>
      </c>
      <c r="V7" s="23" t="str">
        <f>'Budget Mapping'!W2</f>
        <v>HIDE</v>
      </c>
      <c r="W7" s="23" t="str">
        <f>'Budget Mapping'!X2</f>
        <v>HIDE</v>
      </c>
      <c r="X7" s="23" t="str">
        <f>'Budget Mapping'!Y2</f>
        <v>HIDE</v>
      </c>
      <c r="Y7" s="23" t="str">
        <f>'Budget Mapping'!Z2</f>
        <v>HIDE</v>
      </c>
      <c r="Z7" s="23" t="str">
        <f>'Budget Mapping'!AA2</f>
        <v>HIDE</v>
      </c>
      <c r="AA7" s="23" t="str">
        <f>'Budget Mapping'!AB2</f>
        <v>HIDE</v>
      </c>
      <c r="AB7" s="23" t="str">
        <f>'Budget Mapping'!AC2</f>
        <v>HIDE</v>
      </c>
      <c r="AC7" s="23" t="str">
        <f>'Budget Mapping'!AD2</f>
        <v>HIDE</v>
      </c>
      <c r="AD7" s="23" t="str">
        <f>'Budget Mapping'!AE2</f>
        <v>HIDE</v>
      </c>
      <c r="AE7" s="24" t="str">
        <f>IF(COUNTIF(K7:AD7,"HIDE")=COUNTA(K7:AD7),"HIDE","Average")</f>
        <v>HIDE</v>
      </c>
      <c r="AF7" s="22" t="str">
        <f>'Budget Mapping'!AF2</f>
        <v>HIDE</v>
      </c>
      <c r="AG7" s="23" t="str">
        <f>'Budget Mapping'!AG2</f>
        <v>HIDE</v>
      </c>
      <c r="AH7" s="23" t="str">
        <f>'Budget Mapping'!AH2</f>
        <v>HIDE</v>
      </c>
      <c r="AI7" s="23" t="str">
        <f>'Budget Mapping'!AI2</f>
        <v>HIDE</v>
      </c>
      <c r="AJ7" s="23" t="str">
        <f>'Budget Mapping'!AJ2</f>
        <v>HIDE</v>
      </c>
      <c r="AK7" s="23" t="str">
        <f>'Budget Mapping'!AK2</f>
        <v>HIDE</v>
      </c>
      <c r="AL7" s="23" t="str">
        <f>'Budget Mapping'!AL2</f>
        <v>HIDE</v>
      </c>
      <c r="AM7" s="23" t="str">
        <f>'Budget Mapping'!AM2</f>
        <v>HIDE</v>
      </c>
      <c r="AN7" s="23" t="str">
        <f>'Budget Mapping'!AN2</f>
        <v>HIDE</v>
      </c>
      <c r="AO7" s="23" t="str">
        <f>'Budget Mapping'!AO2</f>
        <v>HIDE</v>
      </c>
      <c r="AP7" s="23" t="str">
        <f>'Budget Mapping'!AP2</f>
        <v>HIDE</v>
      </c>
      <c r="AQ7" s="23" t="str">
        <f>'Budget Mapping'!AQ2</f>
        <v>HIDE</v>
      </c>
      <c r="AR7" s="23" t="str">
        <f>'Budget Mapping'!AR2</f>
        <v>HIDE</v>
      </c>
      <c r="AS7" s="23" t="str">
        <f>'Budget Mapping'!AS2</f>
        <v>HIDE</v>
      </c>
      <c r="AT7" s="23" t="str">
        <f>'Budget Mapping'!AT2</f>
        <v>HIDE</v>
      </c>
      <c r="AU7" s="23" t="str">
        <f>'Budget Mapping'!AU2</f>
        <v>HIDE</v>
      </c>
      <c r="AV7" s="23" t="str">
        <f>'Budget Mapping'!AV2</f>
        <v>HIDE</v>
      </c>
      <c r="AW7" s="23" t="str">
        <f>'Budget Mapping'!AW2</f>
        <v>HIDE</v>
      </c>
      <c r="AX7" s="23" t="str">
        <f>'Budget Mapping'!AX2</f>
        <v>HIDE</v>
      </c>
      <c r="AY7" s="23" t="str">
        <f>'Budget Mapping'!AY2</f>
        <v>HIDE</v>
      </c>
      <c r="AZ7" s="24" t="str">
        <f>IF(COUNTIF(AF7:AY7,"HIDE")=COUNTA(AF7:AY7),"HIDE","Average")</f>
        <v>HIDE</v>
      </c>
      <c r="BA7" s="22" t="str">
        <f>'Budget Mapping'!AZ2</f>
        <v>HIDE</v>
      </c>
      <c r="BB7" s="23" t="str">
        <f>'Budget Mapping'!BA2</f>
        <v>HIDE</v>
      </c>
      <c r="BC7" s="23" t="str">
        <f>'Budget Mapping'!BB2</f>
        <v>HIDE</v>
      </c>
      <c r="BD7" s="23" t="str">
        <f>'Budget Mapping'!BC2</f>
        <v>HIDE</v>
      </c>
      <c r="BE7" s="23" t="str">
        <f>'Budget Mapping'!BD2</f>
        <v>HIDE</v>
      </c>
      <c r="BF7" s="23" t="str">
        <f>'Budget Mapping'!BE2</f>
        <v>HIDE</v>
      </c>
      <c r="BG7" s="23" t="str">
        <f>'Budget Mapping'!BF2</f>
        <v>HIDE</v>
      </c>
      <c r="BH7" s="23" t="str">
        <f>'Budget Mapping'!BG2</f>
        <v>HIDE</v>
      </c>
      <c r="BI7" s="23" t="str">
        <f>'Budget Mapping'!BH2</f>
        <v>HIDE</v>
      </c>
      <c r="BJ7" s="23" t="str">
        <f>'Budget Mapping'!BI2</f>
        <v>HIDE</v>
      </c>
      <c r="BK7" s="23" t="str">
        <f>'Budget Mapping'!BJ2</f>
        <v>HIDE</v>
      </c>
      <c r="BL7" s="23" t="str">
        <f>'Budget Mapping'!BK2</f>
        <v>HIDE</v>
      </c>
      <c r="BM7" s="23" t="str">
        <f>'Budget Mapping'!BL2</f>
        <v>HIDE</v>
      </c>
      <c r="BN7" s="23" t="str">
        <f>'Budget Mapping'!BM2</f>
        <v>HIDE</v>
      </c>
      <c r="BO7" s="23" t="str">
        <f>'Budget Mapping'!BN2</f>
        <v>HIDE</v>
      </c>
      <c r="BP7" s="23" t="str">
        <f>'Budget Mapping'!BO2</f>
        <v>HIDE</v>
      </c>
      <c r="BQ7" s="23" t="str">
        <f>'Budget Mapping'!BP2</f>
        <v>HIDE</v>
      </c>
      <c r="BR7" s="23" t="str">
        <f>'Budget Mapping'!BQ2</f>
        <v>HIDE</v>
      </c>
      <c r="BS7" s="23" t="str">
        <f>'Budget Mapping'!BR2</f>
        <v>HIDE</v>
      </c>
      <c r="BT7" s="23" t="str">
        <f>'Budget Mapping'!BS2</f>
        <v>HIDE</v>
      </c>
      <c r="BU7" s="24" t="str">
        <f>IF(COUNTIF(BA7:BT7,"HIDE")=COUNTA(BA7:BT7),"HIDE","Average")</f>
        <v>HIDE</v>
      </c>
      <c r="BV7" s="22" t="str">
        <f>'Budget Mapping'!BT2</f>
        <v>HIDE</v>
      </c>
      <c r="BW7" s="23" t="str">
        <f>'Budget Mapping'!BU2</f>
        <v>HIDE</v>
      </c>
      <c r="BX7" s="23" t="str">
        <f>'Budget Mapping'!BV2</f>
        <v>HIDE</v>
      </c>
      <c r="BY7" s="23" t="str">
        <f>'Budget Mapping'!BW2</f>
        <v>HIDE</v>
      </c>
      <c r="BZ7" s="23" t="str">
        <f>'Budget Mapping'!BX2</f>
        <v>HIDE</v>
      </c>
      <c r="CA7" s="23" t="str">
        <f>'Budget Mapping'!BY2</f>
        <v>HIDE</v>
      </c>
      <c r="CB7" s="23" t="str">
        <f>'Budget Mapping'!BZ2</f>
        <v>HIDE</v>
      </c>
      <c r="CC7" s="23" t="str">
        <f>'Budget Mapping'!CA2</f>
        <v>HIDE</v>
      </c>
      <c r="CD7" s="23" t="str">
        <f>'Budget Mapping'!CB2</f>
        <v>HIDE</v>
      </c>
      <c r="CE7" s="23" t="str">
        <f>'Budget Mapping'!CC2</f>
        <v>HIDE</v>
      </c>
      <c r="CF7" s="23" t="str">
        <f>'Budget Mapping'!CD2</f>
        <v>HIDE</v>
      </c>
      <c r="CG7" s="23" t="str">
        <f>'Budget Mapping'!CE2</f>
        <v>HIDE</v>
      </c>
      <c r="CH7" s="23" t="str">
        <f>'Budget Mapping'!CF2</f>
        <v>HIDE</v>
      </c>
      <c r="CI7" s="23" t="str">
        <f>'Budget Mapping'!CG2</f>
        <v>HIDE</v>
      </c>
      <c r="CJ7" s="23" t="str">
        <f>'Budget Mapping'!CH2</f>
        <v>HIDE</v>
      </c>
      <c r="CK7" s="23" t="str">
        <f>'Budget Mapping'!CI2</f>
        <v>HIDE</v>
      </c>
      <c r="CL7" s="23" t="str">
        <f>'Budget Mapping'!CJ2</f>
        <v>HIDE</v>
      </c>
      <c r="CM7" s="23" t="str">
        <f>'Budget Mapping'!CK2</f>
        <v>HIDE</v>
      </c>
      <c r="CN7" s="23" t="str">
        <f>'Budget Mapping'!CL2</f>
        <v>HIDE</v>
      </c>
      <c r="CO7" s="23" t="str">
        <f>'Budget Mapping'!CM2</f>
        <v>HIDE</v>
      </c>
      <c r="CP7" s="24" t="str">
        <f>IF(COUNTIF(BV7:CO7,"HIDE")=COUNTA(BV7:CO7),"HIDE","Average")</f>
        <v>HIDE</v>
      </c>
    </row>
    <row r="8" spans="1:94" x14ac:dyDescent="0.3">
      <c r="A8" t="s">
        <v>44</v>
      </c>
      <c r="C8" s="10" t="s">
        <v>9</v>
      </c>
      <c r="D8" s="25">
        <f>SUMIFS('Budget Mapping'!F:F,'Budget Mapping'!$D:$D,$A8)</f>
        <v>0</v>
      </c>
      <c r="E8" s="26">
        <f>SUMIFS('Budget Mapping'!G:G,'Budget Mapping'!$D:$D,$A8)</f>
        <v>0</v>
      </c>
      <c r="F8" s="27">
        <f>SUMIFS('Budget Mapping'!H:H,'Budget Mapping'!$D:$D,$A8)</f>
        <v>0</v>
      </c>
      <c r="G8" s="27">
        <f>SUMIFS('Budget Mapping'!I:I,'Budget Mapping'!$D:$D,$A8)</f>
        <v>0</v>
      </c>
      <c r="H8" s="27">
        <f>SUMIFS('Budget Mapping'!J:J,'Budget Mapping'!$D:$D,$A8)</f>
        <v>0</v>
      </c>
      <c r="I8" s="27">
        <f>SUMIFS('Budget Mapping'!K:K,'Budget Mapping'!$D:$D,$A8)</f>
        <v>0</v>
      </c>
      <c r="J8" s="28" t="e">
        <f t="shared" ref="J8:J21" si="0">AVERAGEIF($E$7:$I$7,"&lt;&gt;"&amp;"HIDE",E8:I8)</f>
        <v>#DIV/0!</v>
      </c>
      <c r="K8" s="26">
        <f>SUMIFS('Budget Mapping'!L:L,'Budget Mapping'!$D:$D,$A8)</f>
        <v>0</v>
      </c>
      <c r="L8" s="27">
        <f>SUMIFS('Budget Mapping'!M:M,'Budget Mapping'!$D:$D,$A8)</f>
        <v>0</v>
      </c>
      <c r="M8" s="27">
        <f>SUMIFS('Budget Mapping'!N:N,'Budget Mapping'!$D:$D,$A8)</f>
        <v>0</v>
      </c>
      <c r="N8" s="27">
        <f>SUMIFS('Budget Mapping'!O:O,'Budget Mapping'!$D:$D,$A8)</f>
        <v>0</v>
      </c>
      <c r="O8" s="27">
        <f>SUMIFS('Budget Mapping'!P:P,'Budget Mapping'!$D:$D,$A8)</f>
        <v>0</v>
      </c>
      <c r="P8" s="27">
        <f>SUMIFS('Budget Mapping'!Q:Q,'Budget Mapping'!$D:$D,$A8)</f>
        <v>0</v>
      </c>
      <c r="Q8" s="27">
        <f>SUMIFS('Budget Mapping'!R:R,'Budget Mapping'!$D:$D,$A8)</f>
        <v>0</v>
      </c>
      <c r="R8" s="27">
        <f>SUMIFS('Budget Mapping'!S:S,'Budget Mapping'!$D:$D,$A8)</f>
        <v>0</v>
      </c>
      <c r="S8" s="27">
        <f>SUMIFS('Budget Mapping'!T:T,'Budget Mapping'!$D:$D,$A8)</f>
        <v>0</v>
      </c>
      <c r="T8" s="27">
        <f>SUMIFS('Budget Mapping'!U:U,'Budget Mapping'!$D:$D,$A8)</f>
        <v>0</v>
      </c>
      <c r="U8" s="27">
        <f>SUMIFS('Budget Mapping'!V:V,'Budget Mapping'!$D:$D,$A8)</f>
        <v>0</v>
      </c>
      <c r="V8" s="27">
        <f>SUMIFS('Budget Mapping'!W:W,'Budget Mapping'!$D:$D,$A8)</f>
        <v>0</v>
      </c>
      <c r="W8" s="27">
        <f>SUMIFS('Budget Mapping'!X:X,'Budget Mapping'!$D:$D,$A8)</f>
        <v>0</v>
      </c>
      <c r="X8" s="27">
        <f>SUMIFS('Budget Mapping'!Y:Y,'Budget Mapping'!$D:$D,$A8)</f>
        <v>0</v>
      </c>
      <c r="Y8" s="27">
        <f>SUMIFS('Budget Mapping'!Z:Z,'Budget Mapping'!$D:$D,$A8)</f>
        <v>0</v>
      </c>
      <c r="Z8" s="27">
        <f>SUMIFS('Budget Mapping'!AA:AA,'Budget Mapping'!$D:$D,$A8)</f>
        <v>0</v>
      </c>
      <c r="AA8" s="27">
        <f>SUMIFS('Budget Mapping'!AB:AB,'Budget Mapping'!$D:$D,$A8)</f>
        <v>0</v>
      </c>
      <c r="AB8" s="27">
        <f>SUMIFS('Budget Mapping'!AC:AC,'Budget Mapping'!$D:$D,$A8)</f>
        <v>0</v>
      </c>
      <c r="AC8" s="27">
        <f>SUMIFS('Budget Mapping'!AD:AD,'Budget Mapping'!$D:$D,$A8)</f>
        <v>0</v>
      </c>
      <c r="AD8" s="27">
        <f>SUMIFS('Budget Mapping'!AE:AE,'Budget Mapping'!$D:$D,$A8)</f>
        <v>0</v>
      </c>
      <c r="AE8" s="28" t="e">
        <f t="shared" ref="AE8:AE21" si="1">AVERAGEIF(K$7:AD$7,"&lt;&gt;"&amp;"HIDE",K8:AD8)</f>
        <v>#DIV/0!</v>
      </c>
      <c r="AF8" s="26">
        <f>SUMIFS('Budget Mapping'!AF:AF,'Budget Mapping'!$D:$D,$A8)</f>
        <v>0</v>
      </c>
      <c r="AG8" s="27">
        <f>SUMIFS('Budget Mapping'!AG:AG,'Budget Mapping'!$D:$D,$A8)</f>
        <v>0</v>
      </c>
      <c r="AH8" s="27">
        <f>SUMIFS('Budget Mapping'!AH:AH,'Budget Mapping'!$D:$D,$A8)</f>
        <v>0</v>
      </c>
      <c r="AI8" s="27">
        <f>SUMIFS('Budget Mapping'!AI:AI,'Budget Mapping'!$D:$D,$A8)</f>
        <v>0</v>
      </c>
      <c r="AJ8" s="27">
        <f>SUMIFS('Budget Mapping'!AJ:AJ,'Budget Mapping'!$D:$D,$A8)</f>
        <v>0</v>
      </c>
      <c r="AK8" s="27">
        <f>SUMIFS('Budget Mapping'!AK:AK,'Budget Mapping'!$D:$D,$A8)</f>
        <v>0</v>
      </c>
      <c r="AL8" s="27">
        <f>SUMIFS('Budget Mapping'!AL:AL,'Budget Mapping'!$D:$D,$A8)</f>
        <v>0</v>
      </c>
      <c r="AM8" s="27">
        <f>SUMIFS('Budget Mapping'!AM:AM,'Budget Mapping'!$D:$D,$A8)</f>
        <v>0</v>
      </c>
      <c r="AN8" s="27">
        <f>SUMIFS('Budget Mapping'!AN:AN,'Budget Mapping'!$D:$D,$A8)</f>
        <v>0</v>
      </c>
      <c r="AO8" s="27">
        <f>SUMIFS('Budget Mapping'!AO:AO,'Budget Mapping'!$D:$D,$A8)</f>
        <v>0</v>
      </c>
      <c r="AP8" s="27">
        <f>SUMIFS('Budget Mapping'!AP:AP,'Budget Mapping'!$D:$D,$A8)</f>
        <v>0</v>
      </c>
      <c r="AQ8" s="27">
        <f>SUMIFS('Budget Mapping'!AQ:AQ,'Budget Mapping'!$D:$D,$A8)</f>
        <v>0</v>
      </c>
      <c r="AR8" s="27">
        <f>SUMIFS('Budget Mapping'!AR:AR,'Budget Mapping'!$D:$D,$A8)</f>
        <v>0</v>
      </c>
      <c r="AS8" s="27">
        <f>SUMIFS('Budget Mapping'!AS:AS,'Budget Mapping'!$D:$D,$A8)</f>
        <v>0</v>
      </c>
      <c r="AT8" s="27">
        <f>SUMIFS('Budget Mapping'!AT:AT,'Budget Mapping'!$D:$D,$A8)</f>
        <v>0</v>
      </c>
      <c r="AU8" s="27">
        <f>SUMIFS('Budget Mapping'!AU:AU,'Budget Mapping'!$D:$D,$A8)</f>
        <v>0</v>
      </c>
      <c r="AV8" s="27">
        <f>SUMIFS('Budget Mapping'!AV:AV,'Budget Mapping'!$D:$D,$A8)</f>
        <v>0</v>
      </c>
      <c r="AW8" s="27">
        <f>SUMIFS('Budget Mapping'!AW:AW,'Budget Mapping'!$D:$D,$A8)</f>
        <v>0</v>
      </c>
      <c r="AX8" s="27">
        <f>SUMIFS('Budget Mapping'!AX:AX,'Budget Mapping'!$D:$D,$A8)</f>
        <v>0</v>
      </c>
      <c r="AY8" s="27">
        <f>SUMIFS('Budget Mapping'!AY:AY,'Budget Mapping'!$D:$D,$A8)</f>
        <v>0</v>
      </c>
      <c r="AZ8" s="28" t="e">
        <f t="shared" ref="AZ8:AZ21" si="2">AVERAGEIF(AF$7:AY$7,"&lt;&gt;"&amp;"HIDE",AF8:AY8)</f>
        <v>#DIV/0!</v>
      </c>
      <c r="BA8" s="26">
        <f>SUMIFS('Budget Mapping'!AZ:AZ,'Budget Mapping'!$D:$D,$A8)</f>
        <v>0</v>
      </c>
      <c r="BB8" s="27">
        <f>SUMIFS('Budget Mapping'!BA:BA,'Budget Mapping'!$D:$D,$A8)</f>
        <v>0</v>
      </c>
      <c r="BC8" s="27">
        <f>SUMIFS('Budget Mapping'!BB:BB,'Budget Mapping'!$D:$D,$A8)</f>
        <v>0</v>
      </c>
      <c r="BD8" s="27">
        <f>SUMIFS('Budget Mapping'!BC:BC,'Budget Mapping'!$D:$D,$A8)</f>
        <v>0</v>
      </c>
      <c r="BE8" s="27">
        <f>SUMIFS('Budget Mapping'!BD:BD,'Budget Mapping'!$D:$D,$A8)</f>
        <v>0</v>
      </c>
      <c r="BF8" s="27">
        <f>SUMIFS('Budget Mapping'!BE:BE,'Budget Mapping'!$D:$D,$A8)</f>
        <v>0</v>
      </c>
      <c r="BG8" s="27">
        <f>SUMIFS('Budget Mapping'!BF:BF,'Budget Mapping'!$D:$D,$A8)</f>
        <v>0</v>
      </c>
      <c r="BH8" s="27">
        <f>SUMIFS('Budget Mapping'!BG:BG,'Budget Mapping'!$D:$D,$A8)</f>
        <v>0</v>
      </c>
      <c r="BI8" s="27">
        <f>SUMIFS('Budget Mapping'!BH:BH,'Budget Mapping'!$D:$D,$A8)</f>
        <v>0</v>
      </c>
      <c r="BJ8" s="27">
        <f>SUMIFS('Budget Mapping'!BI:BI,'Budget Mapping'!$D:$D,$A8)</f>
        <v>0</v>
      </c>
      <c r="BK8" s="27">
        <f>SUMIFS('Budget Mapping'!BJ:BJ,'Budget Mapping'!$D:$D,$A8)</f>
        <v>0</v>
      </c>
      <c r="BL8" s="27">
        <f>SUMIFS('Budget Mapping'!BK:BK,'Budget Mapping'!$D:$D,$A8)</f>
        <v>0</v>
      </c>
      <c r="BM8" s="27">
        <f>SUMIFS('Budget Mapping'!BL:BL,'Budget Mapping'!$D:$D,$A8)</f>
        <v>0</v>
      </c>
      <c r="BN8" s="27">
        <f>SUMIFS('Budget Mapping'!BM:BM,'Budget Mapping'!$D:$D,$A8)</f>
        <v>0</v>
      </c>
      <c r="BO8" s="27">
        <f>SUMIFS('Budget Mapping'!BN:BN,'Budget Mapping'!$D:$D,$A8)</f>
        <v>0</v>
      </c>
      <c r="BP8" s="27">
        <f>SUMIFS('Budget Mapping'!BO:BO,'Budget Mapping'!$D:$D,$A8)</f>
        <v>0</v>
      </c>
      <c r="BQ8" s="27">
        <f>SUMIFS('Budget Mapping'!BP:BP,'Budget Mapping'!$D:$D,$A8)</f>
        <v>0</v>
      </c>
      <c r="BR8" s="27">
        <f>SUMIFS('Budget Mapping'!BQ:BQ,'Budget Mapping'!$D:$D,$A8)</f>
        <v>0</v>
      </c>
      <c r="BS8" s="27">
        <f>SUMIFS('Budget Mapping'!BR:BR,'Budget Mapping'!$D:$D,$A8)</f>
        <v>0</v>
      </c>
      <c r="BT8" s="27">
        <f>SUMIFS('Budget Mapping'!BS:BS,'Budget Mapping'!$D:$D,$A8)</f>
        <v>0</v>
      </c>
      <c r="BU8" s="28" t="e">
        <f t="shared" ref="BU8:BU21" si="3">AVERAGEIF(BA$7:BT$7,"&lt;&gt;"&amp;"HIDE",BA8:BT8)</f>
        <v>#DIV/0!</v>
      </c>
      <c r="BV8" s="26">
        <f>SUMIFS('Budget Mapping'!BT:BT,'Budget Mapping'!$D:$D,$A8)</f>
        <v>0</v>
      </c>
      <c r="BW8" s="27">
        <f>SUMIFS('Budget Mapping'!BU:BU,'Budget Mapping'!$D:$D,$A8)</f>
        <v>0</v>
      </c>
      <c r="BX8" s="27">
        <f>SUMIFS('Budget Mapping'!BV:BV,'Budget Mapping'!$D:$D,$A8)</f>
        <v>0</v>
      </c>
      <c r="BY8" s="27">
        <f>SUMIFS('Budget Mapping'!BW:BW,'Budget Mapping'!$D:$D,$A8)</f>
        <v>0</v>
      </c>
      <c r="BZ8" s="27">
        <f>SUMIFS('Budget Mapping'!BX:BX,'Budget Mapping'!$D:$D,$A8)</f>
        <v>0</v>
      </c>
      <c r="CA8" s="27">
        <f>SUMIFS('Budget Mapping'!BY:BY,'Budget Mapping'!$D:$D,$A8)</f>
        <v>0</v>
      </c>
      <c r="CB8" s="27">
        <f>SUMIFS('Budget Mapping'!BZ:BZ,'Budget Mapping'!$D:$D,$A8)</f>
        <v>0</v>
      </c>
      <c r="CC8" s="27">
        <f>SUMIFS('Budget Mapping'!CA:CA,'Budget Mapping'!$D:$D,$A8)</f>
        <v>0</v>
      </c>
      <c r="CD8" s="27">
        <f>SUMIFS('Budget Mapping'!CB:CB,'Budget Mapping'!$D:$D,$A8)</f>
        <v>0</v>
      </c>
      <c r="CE8" s="27">
        <f>SUMIFS('Budget Mapping'!CC:CC,'Budget Mapping'!$D:$D,$A8)</f>
        <v>0</v>
      </c>
      <c r="CF8" s="27">
        <f>SUMIFS('Budget Mapping'!CD:CD,'Budget Mapping'!$D:$D,$A8)</f>
        <v>0</v>
      </c>
      <c r="CG8" s="27">
        <f>SUMIFS('Budget Mapping'!CE:CE,'Budget Mapping'!$D:$D,$A8)</f>
        <v>0</v>
      </c>
      <c r="CH8" s="27">
        <f>SUMIFS('Budget Mapping'!CF:CF,'Budget Mapping'!$D:$D,$A8)</f>
        <v>0</v>
      </c>
      <c r="CI8" s="27">
        <f>SUMIFS('Budget Mapping'!CG:CG,'Budget Mapping'!$D:$D,$A8)</f>
        <v>0</v>
      </c>
      <c r="CJ8" s="27">
        <f>SUMIFS('Budget Mapping'!CH:CH,'Budget Mapping'!$D:$D,$A8)</f>
        <v>0</v>
      </c>
      <c r="CK8" s="27">
        <f>SUMIFS('Budget Mapping'!CI:CI,'Budget Mapping'!$D:$D,$A8)</f>
        <v>0</v>
      </c>
      <c r="CL8" s="27">
        <f>SUMIFS('Budget Mapping'!CJ:CJ,'Budget Mapping'!$D:$D,$A8)</f>
        <v>0</v>
      </c>
      <c r="CM8" s="27">
        <f>SUMIFS('Budget Mapping'!CK:CK,'Budget Mapping'!$D:$D,$A8)</f>
        <v>0</v>
      </c>
      <c r="CN8" s="27">
        <f>SUMIFS('Budget Mapping'!CL:CL,'Budget Mapping'!$D:$D,$A8)</f>
        <v>0</v>
      </c>
      <c r="CO8" s="27">
        <f>SUMIFS('Budget Mapping'!CM:CM,'Budget Mapping'!$D:$D,$A8)</f>
        <v>0</v>
      </c>
      <c r="CP8" s="28" t="e">
        <f t="shared" ref="CP8:CP21" si="4">AVERAGEIF(BV$7:CO$7,"&lt;&gt;"&amp;"HIDE",BV8:CO8)</f>
        <v>#DIV/0!</v>
      </c>
    </row>
    <row r="9" spans="1:94" x14ac:dyDescent="0.3">
      <c r="A9" t="s">
        <v>47</v>
      </c>
      <c r="C9" s="11" t="s">
        <v>137</v>
      </c>
      <c r="D9" s="29">
        <f>SUMIFS('Budget Mapping'!F:F,'Budget Mapping'!$D:$D,$A9)</f>
        <v>0</v>
      </c>
      <c r="E9" s="30">
        <f>SUMIFS('Budget Mapping'!G:G,'Budget Mapping'!$D:$D,$A9)</f>
        <v>0</v>
      </c>
      <c r="F9" s="31">
        <f>SUMIFS('Budget Mapping'!H:H,'Budget Mapping'!$D:$D,$A9)</f>
        <v>0</v>
      </c>
      <c r="G9" s="31">
        <f>SUMIFS('Budget Mapping'!I:I,'Budget Mapping'!$D:$D,$A9)</f>
        <v>0</v>
      </c>
      <c r="H9" s="31">
        <f>SUMIFS('Budget Mapping'!J:J,'Budget Mapping'!$D:$D,$A9)</f>
        <v>0</v>
      </c>
      <c r="I9" s="31">
        <f>SUMIFS('Budget Mapping'!K:K,'Budget Mapping'!$D:$D,$A9)</f>
        <v>0</v>
      </c>
      <c r="J9" s="32" t="e">
        <f t="shared" si="0"/>
        <v>#DIV/0!</v>
      </c>
      <c r="K9" s="30">
        <f>SUMIFS('Budget Mapping'!L:L,'Budget Mapping'!$D:$D,$A9)</f>
        <v>0</v>
      </c>
      <c r="L9" s="31">
        <f>SUMIFS('Budget Mapping'!M:M,'Budget Mapping'!$D:$D,$A9)</f>
        <v>0</v>
      </c>
      <c r="M9" s="31">
        <f>SUMIFS('Budget Mapping'!N:N,'Budget Mapping'!$D:$D,$A9)</f>
        <v>0</v>
      </c>
      <c r="N9" s="31">
        <f>SUMIFS('Budget Mapping'!O:O,'Budget Mapping'!$D:$D,$A9)</f>
        <v>0</v>
      </c>
      <c r="O9" s="31">
        <f>SUMIFS('Budget Mapping'!P:P,'Budget Mapping'!$D:$D,$A9)</f>
        <v>0</v>
      </c>
      <c r="P9" s="31">
        <f>SUMIFS('Budget Mapping'!Q:Q,'Budget Mapping'!$D:$D,$A9)</f>
        <v>0</v>
      </c>
      <c r="Q9" s="31">
        <f>SUMIFS('Budget Mapping'!R:R,'Budget Mapping'!$D:$D,$A9)</f>
        <v>0</v>
      </c>
      <c r="R9" s="31">
        <f>SUMIFS('Budget Mapping'!S:S,'Budget Mapping'!$D:$D,$A9)</f>
        <v>0</v>
      </c>
      <c r="S9" s="31">
        <f>SUMIFS('Budget Mapping'!T:T,'Budget Mapping'!$D:$D,$A9)</f>
        <v>0</v>
      </c>
      <c r="T9" s="31">
        <f>SUMIFS('Budget Mapping'!U:U,'Budget Mapping'!$D:$D,$A9)</f>
        <v>0</v>
      </c>
      <c r="U9" s="31">
        <f>SUMIFS('Budget Mapping'!V:V,'Budget Mapping'!$D:$D,$A9)</f>
        <v>0</v>
      </c>
      <c r="V9" s="31">
        <f>SUMIFS('Budget Mapping'!W:W,'Budget Mapping'!$D:$D,$A9)</f>
        <v>0</v>
      </c>
      <c r="W9" s="31">
        <f>SUMIFS('Budget Mapping'!X:X,'Budget Mapping'!$D:$D,$A9)</f>
        <v>0</v>
      </c>
      <c r="X9" s="31">
        <f>SUMIFS('Budget Mapping'!Y:Y,'Budget Mapping'!$D:$D,$A9)</f>
        <v>0</v>
      </c>
      <c r="Y9" s="31">
        <f>SUMIFS('Budget Mapping'!Z:Z,'Budget Mapping'!$D:$D,$A9)</f>
        <v>0</v>
      </c>
      <c r="Z9" s="31">
        <f>SUMIFS('Budget Mapping'!AA:AA,'Budget Mapping'!$D:$D,$A9)</f>
        <v>0</v>
      </c>
      <c r="AA9" s="31">
        <f>SUMIFS('Budget Mapping'!AB:AB,'Budget Mapping'!$D:$D,$A9)</f>
        <v>0</v>
      </c>
      <c r="AB9" s="31">
        <f>SUMIFS('Budget Mapping'!AC:AC,'Budget Mapping'!$D:$D,$A9)</f>
        <v>0</v>
      </c>
      <c r="AC9" s="31">
        <f>SUMIFS('Budget Mapping'!AD:AD,'Budget Mapping'!$D:$D,$A9)</f>
        <v>0</v>
      </c>
      <c r="AD9" s="31">
        <f>SUMIFS('Budget Mapping'!AE:AE,'Budget Mapping'!$D:$D,$A9)</f>
        <v>0</v>
      </c>
      <c r="AE9" s="32" t="e">
        <f t="shared" si="1"/>
        <v>#DIV/0!</v>
      </c>
      <c r="AF9" s="30">
        <f>SUMIFS('Budget Mapping'!AF:AF,'Budget Mapping'!$D:$D,$A9)</f>
        <v>0</v>
      </c>
      <c r="AG9" s="31">
        <f>SUMIFS('Budget Mapping'!AG:AG,'Budget Mapping'!$D:$D,$A9)</f>
        <v>0</v>
      </c>
      <c r="AH9" s="31">
        <f>SUMIFS('Budget Mapping'!AH:AH,'Budget Mapping'!$D:$D,$A9)</f>
        <v>0</v>
      </c>
      <c r="AI9" s="31">
        <f>SUMIFS('Budget Mapping'!AI:AI,'Budget Mapping'!$D:$D,$A9)</f>
        <v>0</v>
      </c>
      <c r="AJ9" s="31">
        <f>SUMIFS('Budget Mapping'!AJ:AJ,'Budget Mapping'!$D:$D,$A9)</f>
        <v>0</v>
      </c>
      <c r="AK9" s="31">
        <f>SUMIFS('Budget Mapping'!AK:AK,'Budget Mapping'!$D:$D,$A9)</f>
        <v>0</v>
      </c>
      <c r="AL9" s="31">
        <f>SUMIFS('Budget Mapping'!AL:AL,'Budget Mapping'!$D:$D,$A9)</f>
        <v>0</v>
      </c>
      <c r="AM9" s="31">
        <f>SUMIFS('Budget Mapping'!AM:AM,'Budget Mapping'!$D:$D,$A9)</f>
        <v>0</v>
      </c>
      <c r="AN9" s="31">
        <f>SUMIFS('Budget Mapping'!AN:AN,'Budget Mapping'!$D:$D,$A9)</f>
        <v>0</v>
      </c>
      <c r="AO9" s="31">
        <f>SUMIFS('Budget Mapping'!AO:AO,'Budget Mapping'!$D:$D,$A9)</f>
        <v>0</v>
      </c>
      <c r="AP9" s="31">
        <f>SUMIFS('Budget Mapping'!AP:AP,'Budget Mapping'!$D:$D,$A9)</f>
        <v>0</v>
      </c>
      <c r="AQ9" s="31">
        <f>SUMIFS('Budget Mapping'!AQ:AQ,'Budget Mapping'!$D:$D,$A9)</f>
        <v>0</v>
      </c>
      <c r="AR9" s="31">
        <f>SUMIFS('Budget Mapping'!AR:AR,'Budget Mapping'!$D:$D,$A9)</f>
        <v>0</v>
      </c>
      <c r="AS9" s="31">
        <f>SUMIFS('Budget Mapping'!AS:AS,'Budget Mapping'!$D:$D,$A9)</f>
        <v>0</v>
      </c>
      <c r="AT9" s="31">
        <f>SUMIFS('Budget Mapping'!AT:AT,'Budget Mapping'!$D:$D,$A9)</f>
        <v>0</v>
      </c>
      <c r="AU9" s="31">
        <f>SUMIFS('Budget Mapping'!AU:AU,'Budget Mapping'!$D:$D,$A9)</f>
        <v>0</v>
      </c>
      <c r="AV9" s="31">
        <f>SUMIFS('Budget Mapping'!AV:AV,'Budget Mapping'!$D:$D,$A9)</f>
        <v>0</v>
      </c>
      <c r="AW9" s="31">
        <f>SUMIFS('Budget Mapping'!AW:AW,'Budget Mapping'!$D:$D,$A9)</f>
        <v>0</v>
      </c>
      <c r="AX9" s="31">
        <f>SUMIFS('Budget Mapping'!AX:AX,'Budget Mapping'!$D:$D,$A9)</f>
        <v>0</v>
      </c>
      <c r="AY9" s="31">
        <f>SUMIFS('Budget Mapping'!AY:AY,'Budget Mapping'!$D:$D,$A9)</f>
        <v>0</v>
      </c>
      <c r="AZ9" s="32" t="e">
        <f t="shared" si="2"/>
        <v>#DIV/0!</v>
      </c>
      <c r="BA9" s="30">
        <f>SUMIFS('Budget Mapping'!AZ:AZ,'Budget Mapping'!$D:$D,$A9)</f>
        <v>0</v>
      </c>
      <c r="BB9" s="31">
        <f>SUMIFS('Budget Mapping'!BA:BA,'Budget Mapping'!$D:$D,$A9)</f>
        <v>0</v>
      </c>
      <c r="BC9" s="31">
        <f>SUMIFS('Budget Mapping'!BB:BB,'Budget Mapping'!$D:$D,$A9)</f>
        <v>0</v>
      </c>
      <c r="BD9" s="31">
        <f>SUMIFS('Budget Mapping'!BC:BC,'Budget Mapping'!$D:$D,$A9)</f>
        <v>0</v>
      </c>
      <c r="BE9" s="31">
        <f>SUMIFS('Budget Mapping'!BD:BD,'Budget Mapping'!$D:$D,$A9)</f>
        <v>0</v>
      </c>
      <c r="BF9" s="31">
        <f>SUMIFS('Budget Mapping'!BE:BE,'Budget Mapping'!$D:$D,$A9)</f>
        <v>0</v>
      </c>
      <c r="BG9" s="31">
        <f>SUMIFS('Budget Mapping'!BF:BF,'Budget Mapping'!$D:$D,$A9)</f>
        <v>0</v>
      </c>
      <c r="BH9" s="31">
        <f>SUMIFS('Budget Mapping'!BG:BG,'Budget Mapping'!$D:$D,$A9)</f>
        <v>0</v>
      </c>
      <c r="BI9" s="31">
        <f>SUMIFS('Budget Mapping'!BH:BH,'Budget Mapping'!$D:$D,$A9)</f>
        <v>0</v>
      </c>
      <c r="BJ9" s="31">
        <f>SUMIFS('Budget Mapping'!BI:BI,'Budget Mapping'!$D:$D,$A9)</f>
        <v>0</v>
      </c>
      <c r="BK9" s="31">
        <f>SUMIFS('Budget Mapping'!BJ:BJ,'Budget Mapping'!$D:$D,$A9)</f>
        <v>0</v>
      </c>
      <c r="BL9" s="31">
        <f>SUMIFS('Budget Mapping'!BK:BK,'Budget Mapping'!$D:$D,$A9)</f>
        <v>0</v>
      </c>
      <c r="BM9" s="31">
        <f>SUMIFS('Budget Mapping'!BL:BL,'Budget Mapping'!$D:$D,$A9)</f>
        <v>0</v>
      </c>
      <c r="BN9" s="31">
        <f>SUMIFS('Budget Mapping'!BM:BM,'Budget Mapping'!$D:$D,$A9)</f>
        <v>0</v>
      </c>
      <c r="BO9" s="31">
        <f>SUMIFS('Budget Mapping'!BN:BN,'Budget Mapping'!$D:$D,$A9)</f>
        <v>0</v>
      </c>
      <c r="BP9" s="31">
        <f>SUMIFS('Budget Mapping'!BO:BO,'Budget Mapping'!$D:$D,$A9)</f>
        <v>0</v>
      </c>
      <c r="BQ9" s="31">
        <f>SUMIFS('Budget Mapping'!BP:BP,'Budget Mapping'!$D:$D,$A9)</f>
        <v>0</v>
      </c>
      <c r="BR9" s="31">
        <f>SUMIFS('Budget Mapping'!BQ:BQ,'Budget Mapping'!$D:$D,$A9)</f>
        <v>0</v>
      </c>
      <c r="BS9" s="31">
        <f>SUMIFS('Budget Mapping'!BR:BR,'Budget Mapping'!$D:$D,$A9)</f>
        <v>0</v>
      </c>
      <c r="BT9" s="31">
        <f>SUMIFS('Budget Mapping'!BS:BS,'Budget Mapping'!$D:$D,$A9)</f>
        <v>0</v>
      </c>
      <c r="BU9" s="32" t="e">
        <f t="shared" si="3"/>
        <v>#DIV/0!</v>
      </c>
      <c r="BV9" s="30">
        <f>SUMIFS('Budget Mapping'!BT:BT,'Budget Mapping'!$D:$D,$A9)</f>
        <v>0</v>
      </c>
      <c r="BW9" s="31">
        <f>SUMIFS('Budget Mapping'!BU:BU,'Budget Mapping'!$D:$D,$A9)</f>
        <v>0</v>
      </c>
      <c r="BX9" s="31">
        <f>SUMIFS('Budget Mapping'!BV:BV,'Budget Mapping'!$D:$D,$A9)</f>
        <v>0</v>
      </c>
      <c r="BY9" s="31">
        <f>SUMIFS('Budget Mapping'!BW:BW,'Budget Mapping'!$D:$D,$A9)</f>
        <v>0</v>
      </c>
      <c r="BZ9" s="31">
        <f>SUMIFS('Budget Mapping'!BX:BX,'Budget Mapping'!$D:$D,$A9)</f>
        <v>0</v>
      </c>
      <c r="CA9" s="31">
        <f>SUMIFS('Budget Mapping'!BY:BY,'Budget Mapping'!$D:$D,$A9)</f>
        <v>0</v>
      </c>
      <c r="CB9" s="31">
        <f>SUMIFS('Budget Mapping'!BZ:BZ,'Budget Mapping'!$D:$D,$A9)</f>
        <v>0</v>
      </c>
      <c r="CC9" s="31">
        <f>SUMIFS('Budget Mapping'!CA:CA,'Budget Mapping'!$D:$D,$A9)</f>
        <v>0</v>
      </c>
      <c r="CD9" s="31">
        <f>SUMIFS('Budget Mapping'!CB:CB,'Budget Mapping'!$D:$D,$A9)</f>
        <v>0</v>
      </c>
      <c r="CE9" s="31">
        <f>SUMIFS('Budget Mapping'!CC:CC,'Budget Mapping'!$D:$D,$A9)</f>
        <v>0</v>
      </c>
      <c r="CF9" s="31">
        <f>SUMIFS('Budget Mapping'!CD:CD,'Budget Mapping'!$D:$D,$A9)</f>
        <v>0</v>
      </c>
      <c r="CG9" s="31">
        <f>SUMIFS('Budget Mapping'!CE:CE,'Budget Mapping'!$D:$D,$A9)</f>
        <v>0</v>
      </c>
      <c r="CH9" s="31">
        <f>SUMIFS('Budget Mapping'!CF:CF,'Budget Mapping'!$D:$D,$A9)</f>
        <v>0</v>
      </c>
      <c r="CI9" s="31">
        <f>SUMIFS('Budget Mapping'!CG:CG,'Budget Mapping'!$D:$D,$A9)</f>
        <v>0</v>
      </c>
      <c r="CJ9" s="31">
        <f>SUMIFS('Budget Mapping'!CH:CH,'Budget Mapping'!$D:$D,$A9)</f>
        <v>0</v>
      </c>
      <c r="CK9" s="31">
        <f>SUMIFS('Budget Mapping'!CI:CI,'Budget Mapping'!$D:$D,$A9)</f>
        <v>0</v>
      </c>
      <c r="CL9" s="31">
        <f>SUMIFS('Budget Mapping'!CJ:CJ,'Budget Mapping'!$D:$D,$A9)</f>
        <v>0</v>
      </c>
      <c r="CM9" s="31">
        <f>SUMIFS('Budget Mapping'!CK:CK,'Budget Mapping'!$D:$D,$A9)</f>
        <v>0</v>
      </c>
      <c r="CN9" s="31">
        <f>SUMIFS('Budget Mapping'!CL:CL,'Budget Mapping'!$D:$D,$A9)</f>
        <v>0</v>
      </c>
      <c r="CO9" s="31">
        <f>SUMIFS('Budget Mapping'!CM:CM,'Budget Mapping'!$D:$D,$A9)</f>
        <v>0</v>
      </c>
      <c r="CP9" s="32" t="e">
        <f t="shared" si="4"/>
        <v>#DIV/0!</v>
      </c>
    </row>
    <row r="10" spans="1:94" x14ac:dyDescent="0.3">
      <c r="A10" t="s">
        <v>46</v>
      </c>
      <c r="C10" s="11" t="s">
        <v>138</v>
      </c>
      <c r="D10" s="33">
        <f>SUMIFS('Budget Mapping'!F:F,'Budget Mapping'!$D:$D,$A10)</f>
        <v>0</v>
      </c>
      <c r="E10" s="34">
        <f>SUMIFS('Budget Mapping'!G:G,'Budget Mapping'!$D:$D,$A10)</f>
        <v>0</v>
      </c>
      <c r="F10" s="35">
        <f>SUMIFS('Budget Mapping'!H:H,'Budget Mapping'!$D:$D,$A10)</f>
        <v>0</v>
      </c>
      <c r="G10" s="35">
        <f>SUMIFS('Budget Mapping'!I:I,'Budget Mapping'!$D:$D,$A10)</f>
        <v>0</v>
      </c>
      <c r="H10" s="35">
        <f>SUMIFS('Budget Mapping'!J:J,'Budget Mapping'!$D:$D,$A10)</f>
        <v>0</v>
      </c>
      <c r="I10" s="35">
        <f>SUMIFS('Budget Mapping'!K:K,'Budget Mapping'!$D:$D,$A10)</f>
        <v>0</v>
      </c>
      <c r="J10" s="36" t="e">
        <f t="shared" si="0"/>
        <v>#DIV/0!</v>
      </c>
      <c r="K10" s="34">
        <f>SUMIFS('Budget Mapping'!L:L,'Budget Mapping'!$D:$D,$A10)</f>
        <v>0</v>
      </c>
      <c r="L10" s="35">
        <f>SUMIFS('Budget Mapping'!M:M,'Budget Mapping'!$D:$D,$A10)</f>
        <v>0</v>
      </c>
      <c r="M10" s="35">
        <f>SUMIFS('Budget Mapping'!N:N,'Budget Mapping'!$D:$D,$A10)</f>
        <v>0</v>
      </c>
      <c r="N10" s="35">
        <f>SUMIFS('Budget Mapping'!O:O,'Budget Mapping'!$D:$D,$A10)</f>
        <v>0</v>
      </c>
      <c r="O10" s="35">
        <f>SUMIFS('Budget Mapping'!P:P,'Budget Mapping'!$D:$D,$A10)</f>
        <v>0</v>
      </c>
      <c r="P10" s="35">
        <f>SUMIFS('Budget Mapping'!Q:Q,'Budget Mapping'!$D:$D,$A10)</f>
        <v>0</v>
      </c>
      <c r="Q10" s="35">
        <f>SUMIFS('Budget Mapping'!R:R,'Budget Mapping'!$D:$D,$A10)</f>
        <v>0</v>
      </c>
      <c r="R10" s="35">
        <f>SUMIFS('Budget Mapping'!S:S,'Budget Mapping'!$D:$D,$A10)</f>
        <v>0</v>
      </c>
      <c r="S10" s="35">
        <f>SUMIFS('Budget Mapping'!T:T,'Budget Mapping'!$D:$D,$A10)</f>
        <v>0</v>
      </c>
      <c r="T10" s="35">
        <f>SUMIFS('Budget Mapping'!U:U,'Budget Mapping'!$D:$D,$A10)</f>
        <v>0</v>
      </c>
      <c r="U10" s="35">
        <f>SUMIFS('Budget Mapping'!V:V,'Budget Mapping'!$D:$D,$A10)</f>
        <v>0</v>
      </c>
      <c r="V10" s="35">
        <f>SUMIFS('Budget Mapping'!W:W,'Budget Mapping'!$D:$D,$A10)</f>
        <v>0</v>
      </c>
      <c r="W10" s="35">
        <f>SUMIFS('Budget Mapping'!X:X,'Budget Mapping'!$D:$D,$A10)</f>
        <v>0</v>
      </c>
      <c r="X10" s="35">
        <f>SUMIFS('Budget Mapping'!Y:Y,'Budget Mapping'!$D:$D,$A10)</f>
        <v>0</v>
      </c>
      <c r="Y10" s="35">
        <f>SUMIFS('Budget Mapping'!Z:Z,'Budget Mapping'!$D:$D,$A10)</f>
        <v>0</v>
      </c>
      <c r="Z10" s="35">
        <f>SUMIFS('Budget Mapping'!AA:AA,'Budget Mapping'!$D:$D,$A10)</f>
        <v>0</v>
      </c>
      <c r="AA10" s="35">
        <f>SUMIFS('Budget Mapping'!AB:AB,'Budget Mapping'!$D:$D,$A10)</f>
        <v>0</v>
      </c>
      <c r="AB10" s="35">
        <f>SUMIFS('Budget Mapping'!AC:AC,'Budget Mapping'!$D:$D,$A10)</f>
        <v>0</v>
      </c>
      <c r="AC10" s="35">
        <f>SUMIFS('Budget Mapping'!AD:AD,'Budget Mapping'!$D:$D,$A10)</f>
        <v>0</v>
      </c>
      <c r="AD10" s="35">
        <f>SUMIFS('Budget Mapping'!AE:AE,'Budget Mapping'!$D:$D,$A10)</f>
        <v>0</v>
      </c>
      <c r="AE10" s="36" t="e">
        <f t="shared" si="1"/>
        <v>#DIV/0!</v>
      </c>
      <c r="AF10" s="34">
        <f>SUMIFS('Budget Mapping'!AF:AF,'Budget Mapping'!$D:$D,$A10)</f>
        <v>0</v>
      </c>
      <c r="AG10" s="35">
        <f>SUMIFS('Budget Mapping'!AG:AG,'Budget Mapping'!$D:$D,$A10)</f>
        <v>0</v>
      </c>
      <c r="AH10" s="35">
        <f>SUMIFS('Budget Mapping'!AH:AH,'Budget Mapping'!$D:$D,$A10)</f>
        <v>0</v>
      </c>
      <c r="AI10" s="35">
        <f>SUMIFS('Budget Mapping'!AI:AI,'Budget Mapping'!$D:$D,$A10)</f>
        <v>0</v>
      </c>
      <c r="AJ10" s="35">
        <f>SUMIFS('Budget Mapping'!AJ:AJ,'Budget Mapping'!$D:$D,$A10)</f>
        <v>0</v>
      </c>
      <c r="AK10" s="35">
        <f>SUMIFS('Budget Mapping'!AK:AK,'Budget Mapping'!$D:$D,$A10)</f>
        <v>0</v>
      </c>
      <c r="AL10" s="35">
        <f>SUMIFS('Budget Mapping'!AL:AL,'Budget Mapping'!$D:$D,$A10)</f>
        <v>0</v>
      </c>
      <c r="AM10" s="35">
        <f>SUMIFS('Budget Mapping'!AM:AM,'Budget Mapping'!$D:$D,$A10)</f>
        <v>0</v>
      </c>
      <c r="AN10" s="35">
        <f>SUMIFS('Budget Mapping'!AN:AN,'Budget Mapping'!$D:$D,$A10)</f>
        <v>0</v>
      </c>
      <c r="AO10" s="35">
        <f>SUMIFS('Budget Mapping'!AO:AO,'Budget Mapping'!$D:$D,$A10)</f>
        <v>0</v>
      </c>
      <c r="AP10" s="35">
        <f>SUMIFS('Budget Mapping'!AP:AP,'Budget Mapping'!$D:$D,$A10)</f>
        <v>0</v>
      </c>
      <c r="AQ10" s="35">
        <f>SUMIFS('Budget Mapping'!AQ:AQ,'Budget Mapping'!$D:$D,$A10)</f>
        <v>0</v>
      </c>
      <c r="AR10" s="35">
        <f>SUMIFS('Budget Mapping'!AR:AR,'Budget Mapping'!$D:$D,$A10)</f>
        <v>0</v>
      </c>
      <c r="AS10" s="35">
        <f>SUMIFS('Budget Mapping'!AS:AS,'Budget Mapping'!$D:$D,$A10)</f>
        <v>0</v>
      </c>
      <c r="AT10" s="35">
        <f>SUMIFS('Budget Mapping'!AT:AT,'Budget Mapping'!$D:$D,$A10)</f>
        <v>0</v>
      </c>
      <c r="AU10" s="35">
        <f>SUMIFS('Budget Mapping'!AU:AU,'Budget Mapping'!$D:$D,$A10)</f>
        <v>0</v>
      </c>
      <c r="AV10" s="35">
        <f>SUMIFS('Budget Mapping'!AV:AV,'Budget Mapping'!$D:$D,$A10)</f>
        <v>0</v>
      </c>
      <c r="AW10" s="35">
        <f>SUMIFS('Budget Mapping'!AW:AW,'Budget Mapping'!$D:$D,$A10)</f>
        <v>0</v>
      </c>
      <c r="AX10" s="35">
        <f>SUMIFS('Budget Mapping'!AX:AX,'Budget Mapping'!$D:$D,$A10)</f>
        <v>0</v>
      </c>
      <c r="AY10" s="35">
        <f>SUMIFS('Budget Mapping'!AY:AY,'Budget Mapping'!$D:$D,$A10)</f>
        <v>0</v>
      </c>
      <c r="AZ10" s="36" t="e">
        <f t="shared" si="2"/>
        <v>#DIV/0!</v>
      </c>
      <c r="BA10" s="34">
        <f>SUMIFS('Budget Mapping'!AZ:AZ,'Budget Mapping'!$D:$D,$A10)</f>
        <v>0</v>
      </c>
      <c r="BB10" s="35">
        <f>SUMIFS('Budget Mapping'!BA:BA,'Budget Mapping'!$D:$D,$A10)</f>
        <v>0</v>
      </c>
      <c r="BC10" s="35">
        <f>SUMIFS('Budget Mapping'!BB:BB,'Budget Mapping'!$D:$D,$A10)</f>
        <v>0</v>
      </c>
      <c r="BD10" s="35">
        <f>SUMIFS('Budget Mapping'!BC:BC,'Budget Mapping'!$D:$D,$A10)</f>
        <v>0</v>
      </c>
      <c r="BE10" s="35">
        <f>SUMIFS('Budget Mapping'!BD:BD,'Budget Mapping'!$D:$D,$A10)</f>
        <v>0</v>
      </c>
      <c r="BF10" s="35">
        <f>SUMIFS('Budget Mapping'!BE:BE,'Budget Mapping'!$D:$D,$A10)</f>
        <v>0</v>
      </c>
      <c r="BG10" s="35">
        <f>SUMIFS('Budget Mapping'!BF:BF,'Budget Mapping'!$D:$D,$A10)</f>
        <v>0</v>
      </c>
      <c r="BH10" s="35">
        <f>SUMIFS('Budget Mapping'!BG:BG,'Budget Mapping'!$D:$D,$A10)</f>
        <v>0</v>
      </c>
      <c r="BI10" s="35">
        <f>SUMIFS('Budget Mapping'!BH:BH,'Budget Mapping'!$D:$D,$A10)</f>
        <v>0</v>
      </c>
      <c r="BJ10" s="35">
        <f>SUMIFS('Budget Mapping'!BI:BI,'Budget Mapping'!$D:$D,$A10)</f>
        <v>0</v>
      </c>
      <c r="BK10" s="35">
        <f>SUMIFS('Budget Mapping'!BJ:BJ,'Budget Mapping'!$D:$D,$A10)</f>
        <v>0</v>
      </c>
      <c r="BL10" s="35">
        <f>SUMIFS('Budget Mapping'!BK:BK,'Budget Mapping'!$D:$D,$A10)</f>
        <v>0</v>
      </c>
      <c r="BM10" s="35">
        <f>SUMIFS('Budget Mapping'!BL:BL,'Budget Mapping'!$D:$D,$A10)</f>
        <v>0</v>
      </c>
      <c r="BN10" s="35">
        <f>SUMIFS('Budget Mapping'!BM:BM,'Budget Mapping'!$D:$D,$A10)</f>
        <v>0</v>
      </c>
      <c r="BO10" s="35">
        <f>SUMIFS('Budget Mapping'!BN:BN,'Budget Mapping'!$D:$D,$A10)</f>
        <v>0</v>
      </c>
      <c r="BP10" s="35">
        <f>SUMIFS('Budget Mapping'!BO:BO,'Budget Mapping'!$D:$D,$A10)</f>
        <v>0</v>
      </c>
      <c r="BQ10" s="35">
        <f>SUMIFS('Budget Mapping'!BP:BP,'Budget Mapping'!$D:$D,$A10)</f>
        <v>0</v>
      </c>
      <c r="BR10" s="35">
        <f>SUMIFS('Budget Mapping'!BQ:BQ,'Budget Mapping'!$D:$D,$A10)</f>
        <v>0</v>
      </c>
      <c r="BS10" s="35">
        <f>SUMIFS('Budget Mapping'!BR:BR,'Budget Mapping'!$D:$D,$A10)</f>
        <v>0</v>
      </c>
      <c r="BT10" s="35">
        <f>SUMIFS('Budget Mapping'!BS:BS,'Budget Mapping'!$D:$D,$A10)</f>
        <v>0</v>
      </c>
      <c r="BU10" s="36" t="e">
        <f t="shared" si="3"/>
        <v>#DIV/0!</v>
      </c>
      <c r="BV10" s="34">
        <f>SUMIFS('Budget Mapping'!BT:BT,'Budget Mapping'!$D:$D,$A10)</f>
        <v>0</v>
      </c>
      <c r="BW10" s="35">
        <f>SUMIFS('Budget Mapping'!BU:BU,'Budget Mapping'!$D:$D,$A10)</f>
        <v>0</v>
      </c>
      <c r="BX10" s="35">
        <f>SUMIFS('Budget Mapping'!BV:BV,'Budget Mapping'!$D:$D,$A10)</f>
        <v>0</v>
      </c>
      <c r="BY10" s="35">
        <f>SUMIFS('Budget Mapping'!BW:BW,'Budget Mapping'!$D:$D,$A10)</f>
        <v>0</v>
      </c>
      <c r="BZ10" s="35">
        <f>SUMIFS('Budget Mapping'!BX:BX,'Budget Mapping'!$D:$D,$A10)</f>
        <v>0</v>
      </c>
      <c r="CA10" s="35">
        <f>SUMIFS('Budget Mapping'!BY:BY,'Budget Mapping'!$D:$D,$A10)</f>
        <v>0</v>
      </c>
      <c r="CB10" s="35">
        <f>SUMIFS('Budget Mapping'!BZ:BZ,'Budget Mapping'!$D:$D,$A10)</f>
        <v>0</v>
      </c>
      <c r="CC10" s="35">
        <f>SUMIFS('Budget Mapping'!CA:CA,'Budget Mapping'!$D:$D,$A10)</f>
        <v>0</v>
      </c>
      <c r="CD10" s="35">
        <f>SUMIFS('Budget Mapping'!CB:CB,'Budget Mapping'!$D:$D,$A10)</f>
        <v>0</v>
      </c>
      <c r="CE10" s="35">
        <f>SUMIFS('Budget Mapping'!CC:CC,'Budget Mapping'!$D:$D,$A10)</f>
        <v>0</v>
      </c>
      <c r="CF10" s="35">
        <f>SUMIFS('Budget Mapping'!CD:CD,'Budget Mapping'!$D:$D,$A10)</f>
        <v>0</v>
      </c>
      <c r="CG10" s="35">
        <f>SUMIFS('Budget Mapping'!CE:CE,'Budget Mapping'!$D:$D,$A10)</f>
        <v>0</v>
      </c>
      <c r="CH10" s="35">
        <f>SUMIFS('Budget Mapping'!CF:CF,'Budget Mapping'!$D:$D,$A10)</f>
        <v>0</v>
      </c>
      <c r="CI10" s="35">
        <f>SUMIFS('Budget Mapping'!CG:CG,'Budget Mapping'!$D:$D,$A10)</f>
        <v>0</v>
      </c>
      <c r="CJ10" s="35">
        <f>SUMIFS('Budget Mapping'!CH:CH,'Budget Mapping'!$D:$D,$A10)</f>
        <v>0</v>
      </c>
      <c r="CK10" s="35">
        <f>SUMIFS('Budget Mapping'!CI:CI,'Budget Mapping'!$D:$D,$A10)</f>
        <v>0</v>
      </c>
      <c r="CL10" s="35">
        <f>SUMIFS('Budget Mapping'!CJ:CJ,'Budget Mapping'!$D:$D,$A10)</f>
        <v>0</v>
      </c>
      <c r="CM10" s="35">
        <f>SUMIFS('Budget Mapping'!CK:CK,'Budget Mapping'!$D:$D,$A10)</f>
        <v>0</v>
      </c>
      <c r="CN10" s="35">
        <f>SUMIFS('Budget Mapping'!CL:CL,'Budget Mapping'!$D:$D,$A10)</f>
        <v>0</v>
      </c>
      <c r="CO10" s="35">
        <f>SUMIFS('Budget Mapping'!CM:CM,'Budget Mapping'!$D:$D,$A10)</f>
        <v>0</v>
      </c>
      <c r="CP10" s="36" t="e">
        <f t="shared" si="4"/>
        <v>#DIV/0!</v>
      </c>
    </row>
    <row r="11" spans="1:94" s="4" customFormat="1" x14ac:dyDescent="0.3">
      <c r="C11" s="12" t="s">
        <v>139</v>
      </c>
      <c r="D11" s="37">
        <f t="shared" ref="D11:E11" si="5">D8-D9-D10</f>
        <v>0</v>
      </c>
      <c r="E11" s="38">
        <f t="shared" si="5"/>
        <v>0</v>
      </c>
      <c r="F11" s="39">
        <f t="shared" ref="F11:I11" si="6">F8-F9-F10</f>
        <v>0</v>
      </c>
      <c r="G11" s="39">
        <f t="shared" si="6"/>
        <v>0</v>
      </c>
      <c r="H11" s="39">
        <f t="shared" si="6"/>
        <v>0</v>
      </c>
      <c r="I11" s="39">
        <f t="shared" si="6"/>
        <v>0</v>
      </c>
      <c r="J11" s="40" t="e">
        <f t="shared" si="0"/>
        <v>#DIV/0!</v>
      </c>
      <c r="K11" s="38">
        <f t="shared" ref="K11" si="7">K8-K9-K10</f>
        <v>0</v>
      </c>
      <c r="L11" s="39">
        <f t="shared" ref="L11:AD11" si="8">L8-L9-L10</f>
        <v>0</v>
      </c>
      <c r="M11" s="39">
        <f t="shared" si="8"/>
        <v>0</v>
      </c>
      <c r="N11" s="39">
        <f t="shared" si="8"/>
        <v>0</v>
      </c>
      <c r="O11" s="39">
        <f t="shared" si="8"/>
        <v>0</v>
      </c>
      <c r="P11" s="39">
        <f t="shared" si="8"/>
        <v>0</v>
      </c>
      <c r="Q11" s="39">
        <f t="shared" si="8"/>
        <v>0</v>
      </c>
      <c r="R11" s="39">
        <f t="shared" si="8"/>
        <v>0</v>
      </c>
      <c r="S11" s="39">
        <f t="shared" si="8"/>
        <v>0</v>
      </c>
      <c r="T11" s="39">
        <f t="shared" si="8"/>
        <v>0</v>
      </c>
      <c r="U11" s="39">
        <f t="shared" si="8"/>
        <v>0</v>
      </c>
      <c r="V11" s="39">
        <f t="shared" si="8"/>
        <v>0</v>
      </c>
      <c r="W11" s="39">
        <f t="shared" si="8"/>
        <v>0</v>
      </c>
      <c r="X11" s="39">
        <f t="shared" si="8"/>
        <v>0</v>
      </c>
      <c r="Y11" s="39">
        <f t="shared" si="8"/>
        <v>0</v>
      </c>
      <c r="Z11" s="39">
        <f t="shared" si="8"/>
        <v>0</v>
      </c>
      <c r="AA11" s="39">
        <f t="shared" si="8"/>
        <v>0</v>
      </c>
      <c r="AB11" s="39">
        <f t="shared" si="8"/>
        <v>0</v>
      </c>
      <c r="AC11" s="39">
        <f t="shared" si="8"/>
        <v>0</v>
      </c>
      <c r="AD11" s="39">
        <f t="shared" si="8"/>
        <v>0</v>
      </c>
      <c r="AE11" s="40" t="e">
        <f t="shared" si="1"/>
        <v>#DIV/0!</v>
      </c>
      <c r="AF11" s="38">
        <f t="shared" ref="AF11" si="9">AF8-AF9-AF10</f>
        <v>0</v>
      </c>
      <c r="AG11" s="39">
        <f t="shared" ref="AG11:AY11" si="10">AG8-AG9-AG10</f>
        <v>0</v>
      </c>
      <c r="AH11" s="39">
        <f t="shared" si="10"/>
        <v>0</v>
      </c>
      <c r="AI11" s="39">
        <f t="shared" si="10"/>
        <v>0</v>
      </c>
      <c r="AJ11" s="39">
        <f t="shared" si="10"/>
        <v>0</v>
      </c>
      <c r="AK11" s="39">
        <f t="shared" si="10"/>
        <v>0</v>
      </c>
      <c r="AL11" s="39">
        <f t="shared" si="10"/>
        <v>0</v>
      </c>
      <c r="AM11" s="39">
        <f t="shared" si="10"/>
        <v>0</v>
      </c>
      <c r="AN11" s="39">
        <f t="shared" si="10"/>
        <v>0</v>
      </c>
      <c r="AO11" s="39">
        <f t="shared" si="10"/>
        <v>0</v>
      </c>
      <c r="AP11" s="39">
        <f t="shared" si="10"/>
        <v>0</v>
      </c>
      <c r="AQ11" s="39">
        <f t="shared" si="10"/>
        <v>0</v>
      </c>
      <c r="AR11" s="39">
        <f t="shared" si="10"/>
        <v>0</v>
      </c>
      <c r="AS11" s="39">
        <f t="shared" si="10"/>
        <v>0</v>
      </c>
      <c r="AT11" s="39">
        <f t="shared" si="10"/>
        <v>0</v>
      </c>
      <c r="AU11" s="39">
        <f t="shared" si="10"/>
        <v>0</v>
      </c>
      <c r="AV11" s="39">
        <f t="shared" si="10"/>
        <v>0</v>
      </c>
      <c r="AW11" s="39">
        <f t="shared" si="10"/>
        <v>0</v>
      </c>
      <c r="AX11" s="39">
        <f t="shared" si="10"/>
        <v>0</v>
      </c>
      <c r="AY11" s="39">
        <f t="shared" si="10"/>
        <v>0</v>
      </c>
      <c r="AZ11" s="40" t="e">
        <f t="shared" si="2"/>
        <v>#DIV/0!</v>
      </c>
      <c r="BA11" s="38">
        <f t="shared" ref="BA11" si="11">BA8-BA9-BA10</f>
        <v>0</v>
      </c>
      <c r="BB11" s="39">
        <f t="shared" ref="BB11:BT11" si="12">BB8-BB9-BB10</f>
        <v>0</v>
      </c>
      <c r="BC11" s="39">
        <f t="shared" si="12"/>
        <v>0</v>
      </c>
      <c r="BD11" s="39">
        <f t="shared" si="12"/>
        <v>0</v>
      </c>
      <c r="BE11" s="39">
        <f t="shared" si="12"/>
        <v>0</v>
      </c>
      <c r="BF11" s="39">
        <f t="shared" si="12"/>
        <v>0</v>
      </c>
      <c r="BG11" s="39">
        <f t="shared" si="12"/>
        <v>0</v>
      </c>
      <c r="BH11" s="39">
        <f t="shared" si="12"/>
        <v>0</v>
      </c>
      <c r="BI11" s="39">
        <f t="shared" si="12"/>
        <v>0</v>
      </c>
      <c r="BJ11" s="39">
        <f t="shared" si="12"/>
        <v>0</v>
      </c>
      <c r="BK11" s="39">
        <f t="shared" si="12"/>
        <v>0</v>
      </c>
      <c r="BL11" s="39">
        <f t="shared" si="12"/>
        <v>0</v>
      </c>
      <c r="BM11" s="39">
        <f t="shared" si="12"/>
        <v>0</v>
      </c>
      <c r="BN11" s="39">
        <f t="shared" si="12"/>
        <v>0</v>
      </c>
      <c r="BO11" s="39">
        <f t="shared" si="12"/>
        <v>0</v>
      </c>
      <c r="BP11" s="39">
        <f t="shared" si="12"/>
        <v>0</v>
      </c>
      <c r="BQ11" s="39">
        <f t="shared" si="12"/>
        <v>0</v>
      </c>
      <c r="BR11" s="39">
        <f t="shared" si="12"/>
        <v>0</v>
      </c>
      <c r="BS11" s="39">
        <f t="shared" si="12"/>
        <v>0</v>
      </c>
      <c r="BT11" s="39">
        <f t="shared" si="12"/>
        <v>0</v>
      </c>
      <c r="BU11" s="40" t="e">
        <f t="shared" si="3"/>
        <v>#DIV/0!</v>
      </c>
      <c r="BV11" s="38">
        <f t="shared" ref="BV11" si="13">BV8-BV9-BV10</f>
        <v>0</v>
      </c>
      <c r="BW11" s="39">
        <f t="shared" ref="BW11:CO11" si="14">BW8-BW9-BW10</f>
        <v>0</v>
      </c>
      <c r="BX11" s="39">
        <f t="shared" si="14"/>
        <v>0</v>
      </c>
      <c r="BY11" s="39">
        <f t="shared" si="14"/>
        <v>0</v>
      </c>
      <c r="BZ11" s="39">
        <f t="shared" si="14"/>
        <v>0</v>
      </c>
      <c r="CA11" s="39">
        <f t="shared" si="14"/>
        <v>0</v>
      </c>
      <c r="CB11" s="39">
        <f t="shared" si="14"/>
        <v>0</v>
      </c>
      <c r="CC11" s="39">
        <f t="shared" si="14"/>
        <v>0</v>
      </c>
      <c r="CD11" s="39">
        <f t="shared" si="14"/>
        <v>0</v>
      </c>
      <c r="CE11" s="39">
        <f t="shared" si="14"/>
        <v>0</v>
      </c>
      <c r="CF11" s="39">
        <f t="shared" si="14"/>
        <v>0</v>
      </c>
      <c r="CG11" s="39">
        <f t="shared" si="14"/>
        <v>0</v>
      </c>
      <c r="CH11" s="39">
        <f t="shared" si="14"/>
        <v>0</v>
      </c>
      <c r="CI11" s="39">
        <f t="shared" si="14"/>
        <v>0</v>
      </c>
      <c r="CJ11" s="39">
        <f t="shared" si="14"/>
        <v>0</v>
      </c>
      <c r="CK11" s="39">
        <f t="shared" si="14"/>
        <v>0</v>
      </c>
      <c r="CL11" s="39">
        <f t="shared" si="14"/>
        <v>0</v>
      </c>
      <c r="CM11" s="39">
        <f t="shared" si="14"/>
        <v>0</v>
      </c>
      <c r="CN11" s="39">
        <f t="shared" si="14"/>
        <v>0</v>
      </c>
      <c r="CO11" s="39">
        <f t="shared" si="14"/>
        <v>0</v>
      </c>
      <c r="CP11" s="40" t="e">
        <f t="shared" si="4"/>
        <v>#DIV/0!</v>
      </c>
    </row>
    <row r="12" spans="1:94" x14ac:dyDescent="0.3">
      <c r="C12" s="12" t="s">
        <v>140</v>
      </c>
      <c r="D12" s="29">
        <f>'Other Information'!C114</f>
        <v>0</v>
      </c>
      <c r="E12" s="30">
        <f>'Other Information'!D114</f>
        <v>0</v>
      </c>
      <c r="F12" s="31">
        <f>'Other Information'!E114</f>
        <v>0</v>
      </c>
      <c r="G12" s="31">
        <f>'Other Information'!F114</f>
        <v>0</v>
      </c>
      <c r="H12" s="31">
        <f>'Other Information'!G114</f>
        <v>0</v>
      </c>
      <c r="I12" s="31">
        <f>'Other Information'!H114</f>
        <v>0</v>
      </c>
      <c r="J12" s="32" t="e">
        <f t="shared" si="0"/>
        <v>#DIV/0!</v>
      </c>
      <c r="K12" s="30">
        <f>'Other Information'!I114</f>
        <v>0</v>
      </c>
      <c r="L12" s="31">
        <f>'Other Information'!J114</f>
        <v>0</v>
      </c>
      <c r="M12" s="31">
        <f>'Other Information'!K114</f>
        <v>0</v>
      </c>
      <c r="N12" s="31">
        <f>'Other Information'!L114</f>
        <v>0</v>
      </c>
      <c r="O12" s="31">
        <f>'Other Information'!M114</f>
        <v>0</v>
      </c>
      <c r="P12" s="31">
        <f>'Other Information'!N114</f>
        <v>0</v>
      </c>
      <c r="Q12" s="31">
        <f>'Other Information'!O114</f>
        <v>0</v>
      </c>
      <c r="R12" s="31">
        <f>'Other Information'!P114</f>
        <v>0</v>
      </c>
      <c r="S12" s="31">
        <f>'Other Information'!Q114</f>
        <v>0</v>
      </c>
      <c r="T12" s="31">
        <f>'Other Information'!R114</f>
        <v>0</v>
      </c>
      <c r="U12" s="31">
        <f>'Other Information'!S114</f>
        <v>0</v>
      </c>
      <c r="V12" s="31">
        <f>'Other Information'!T114</f>
        <v>0</v>
      </c>
      <c r="W12" s="31">
        <f>'Other Information'!U114</f>
        <v>0</v>
      </c>
      <c r="X12" s="31">
        <f>'Other Information'!V114</f>
        <v>0</v>
      </c>
      <c r="Y12" s="31">
        <f>'Other Information'!W114</f>
        <v>0</v>
      </c>
      <c r="Z12" s="31">
        <f>'Other Information'!X114</f>
        <v>0</v>
      </c>
      <c r="AA12" s="31">
        <f>'Other Information'!Y114</f>
        <v>0</v>
      </c>
      <c r="AB12" s="31">
        <f>'Other Information'!Z114</f>
        <v>0</v>
      </c>
      <c r="AC12" s="31">
        <f>'Other Information'!AA114</f>
        <v>0</v>
      </c>
      <c r="AD12" s="31">
        <f>'Other Information'!AB114</f>
        <v>0</v>
      </c>
      <c r="AE12" s="32" t="e">
        <f t="shared" si="1"/>
        <v>#DIV/0!</v>
      </c>
      <c r="AF12" s="30">
        <f>'Other Information'!AC114</f>
        <v>0</v>
      </c>
      <c r="AG12" s="31">
        <f>'Other Information'!AD114</f>
        <v>0</v>
      </c>
      <c r="AH12" s="31">
        <f>'Other Information'!AE114</f>
        <v>0</v>
      </c>
      <c r="AI12" s="31">
        <f>'Other Information'!AF114</f>
        <v>0</v>
      </c>
      <c r="AJ12" s="31">
        <f>'Other Information'!AG114</f>
        <v>0</v>
      </c>
      <c r="AK12" s="31">
        <f>'Other Information'!AH114</f>
        <v>0</v>
      </c>
      <c r="AL12" s="31">
        <f>'Other Information'!AI114</f>
        <v>0</v>
      </c>
      <c r="AM12" s="31">
        <f>'Other Information'!AJ114</f>
        <v>0</v>
      </c>
      <c r="AN12" s="31">
        <f>'Other Information'!AK114</f>
        <v>0</v>
      </c>
      <c r="AO12" s="31">
        <f>'Other Information'!AL114</f>
        <v>0</v>
      </c>
      <c r="AP12" s="31">
        <f>'Other Information'!AM114</f>
        <v>0</v>
      </c>
      <c r="AQ12" s="31">
        <f>'Other Information'!AN114</f>
        <v>0</v>
      </c>
      <c r="AR12" s="31">
        <f>'Other Information'!AO114</f>
        <v>0</v>
      </c>
      <c r="AS12" s="31">
        <f>'Other Information'!AP114</f>
        <v>0</v>
      </c>
      <c r="AT12" s="31">
        <f>'Other Information'!AQ114</f>
        <v>0</v>
      </c>
      <c r="AU12" s="31">
        <f>'Other Information'!AR114</f>
        <v>0</v>
      </c>
      <c r="AV12" s="31">
        <f>'Other Information'!AS114</f>
        <v>0</v>
      </c>
      <c r="AW12" s="31">
        <f>'Other Information'!AT114</f>
        <v>0</v>
      </c>
      <c r="AX12" s="31">
        <f>'Other Information'!AU114</f>
        <v>0</v>
      </c>
      <c r="AY12" s="31">
        <f>'Other Information'!AV114</f>
        <v>0</v>
      </c>
      <c r="AZ12" s="32" t="e">
        <f t="shared" si="2"/>
        <v>#DIV/0!</v>
      </c>
      <c r="BA12" s="30">
        <f>'Other Information'!AW114</f>
        <v>0</v>
      </c>
      <c r="BB12" s="31">
        <f>'Other Information'!AX114</f>
        <v>0</v>
      </c>
      <c r="BC12" s="31">
        <f>'Other Information'!AY114</f>
        <v>0</v>
      </c>
      <c r="BD12" s="31">
        <f>'Other Information'!AZ114</f>
        <v>0</v>
      </c>
      <c r="BE12" s="31">
        <f>'Other Information'!BA114</f>
        <v>0</v>
      </c>
      <c r="BF12" s="31">
        <f>'Other Information'!BB114</f>
        <v>0</v>
      </c>
      <c r="BG12" s="31">
        <f>'Other Information'!BC114</f>
        <v>0</v>
      </c>
      <c r="BH12" s="31">
        <f>'Other Information'!BD114</f>
        <v>0</v>
      </c>
      <c r="BI12" s="31">
        <f>'Other Information'!BE114</f>
        <v>0</v>
      </c>
      <c r="BJ12" s="31">
        <f>'Other Information'!BF114</f>
        <v>0</v>
      </c>
      <c r="BK12" s="31">
        <f>'Other Information'!BG114</f>
        <v>0</v>
      </c>
      <c r="BL12" s="31">
        <f>'Other Information'!BH114</f>
        <v>0</v>
      </c>
      <c r="BM12" s="31">
        <f>'Other Information'!BI114</f>
        <v>0</v>
      </c>
      <c r="BN12" s="31">
        <f>'Other Information'!BJ114</f>
        <v>0</v>
      </c>
      <c r="BO12" s="31">
        <f>'Other Information'!BK114</f>
        <v>0</v>
      </c>
      <c r="BP12" s="31">
        <f>'Other Information'!BL114</f>
        <v>0</v>
      </c>
      <c r="BQ12" s="31">
        <f>'Other Information'!BM114</f>
        <v>0</v>
      </c>
      <c r="BR12" s="31">
        <f>'Other Information'!BN114</f>
        <v>0</v>
      </c>
      <c r="BS12" s="31">
        <f>'Other Information'!BO114</f>
        <v>0</v>
      </c>
      <c r="BT12" s="31">
        <f>'Other Information'!BP114</f>
        <v>0</v>
      </c>
      <c r="BU12" s="32" t="e">
        <f t="shared" si="3"/>
        <v>#DIV/0!</v>
      </c>
      <c r="BV12" s="30">
        <f>'Other Information'!BQ114</f>
        <v>0</v>
      </c>
      <c r="BW12" s="31">
        <f>'Other Information'!BR114</f>
        <v>0</v>
      </c>
      <c r="BX12" s="31">
        <f>'Other Information'!BS114</f>
        <v>0</v>
      </c>
      <c r="BY12" s="31">
        <f>'Other Information'!BT114</f>
        <v>0</v>
      </c>
      <c r="BZ12" s="31">
        <f>'Other Information'!BU114</f>
        <v>0</v>
      </c>
      <c r="CA12" s="31">
        <f>'Other Information'!BV114</f>
        <v>0</v>
      </c>
      <c r="CB12" s="31">
        <f>'Other Information'!BW114</f>
        <v>0</v>
      </c>
      <c r="CC12" s="31">
        <f>'Other Information'!BX114</f>
        <v>0</v>
      </c>
      <c r="CD12" s="31">
        <f>'Other Information'!BY114</f>
        <v>0</v>
      </c>
      <c r="CE12" s="31">
        <f>'Other Information'!BZ114</f>
        <v>0</v>
      </c>
      <c r="CF12" s="31">
        <f>'Other Information'!CA114</f>
        <v>0</v>
      </c>
      <c r="CG12" s="31">
        <f>'Other Information'!CB114</f>
        <v>0</v>
      </c>
      <c r="CH12" s="31">
        <f>'Other Information'!CC114</f>
        <v>0</v>
      </c>
      <c r="CI12" s="31">
        <f>'Other Information'!CD114</f>
        <v>0</v>
      </c>
      <c r="CJ12" s="31">
        <f>'Other Information'!CE114</f>
        <v>0</v>
      </c>
      <c r="CK12" s="31">
        <f>'Other Information'!CF114</f>
        <v>0</v>
      </c>
      <c r="CL12" s="31">
        <f>'Other Information'!CG114</f>
        <v>0</v>
      </c>
      <c r="CM12" s="31">
        <f>'Other Information'!CH114</f>
        <v>0</v>
      </c>
      <c r="CN12" s="31">
        <f>'Other Information'!CI114</f>
        <v>0</v>
      </c>
      <c r="CO12" s="31">
        <f>'Other Information'!CJ114</f>
        <v>0</v>
      </c>
      <c r="CP12" s="32" t="e">
        <f t="shared" si="4"/>
        <v>#DIV/0!</v>
      </c>
    </row>
    <row r="13" spans="1:94" s="4" customFormat="1" ht="15" thickBot="1" x14ac:dyDescent="0.35">
      <c r="C13" s="13" t="s">
        <v>141</v>
      </c>
      <c r="D13" s="41">
        <f t="shared" ref="D13:E13" si="15">D12+D11</f>
        <v>0</v>
      </c>
      <c r="E13" s="42">
        <f t="shared" si="15"/>
        <v>0</v>
      </c>
      <c r="F13" s="43">
        <f t="shared" ref="F13:I13" si="16">F12+F11</f>
        <v>0</v>
      </c>
      <c r="G13" s="43">
        <f t="shared" si="16"/>
        <v>0</v>
      </c>
      <c r="H13" s="43">
        <f t="shared" si="16"/>
        <v>0</v>
      </c>
      <c r="I13" s="43">
        <f t="shared" si="16"/>
        <v>0</v>
      </c>
      <c r="J13" s="44" t="e">
        <f t="shared" si="0"/>
        <v>#DIV/0!</v>
      </c>
      <c r="K13" s="42">
        <f t="shared" ref="K13" si="17">K12+K11</f>
        <v>0</v>
      </c>
      <c r="L13" s="43">
        <f t="shared" ref="L13:AD13" si="18">L12+L11</f>
        <v>0</v>
      </c>
      <c r="M13" s="43">
        <f t="shared" si="18"/>
        <v>0</v>
      </c>
      <c r="N13" s="43">
        <f t="shared" si="18"/>
        <v>0</v>
      </c>
      <c r="O13" s="43">
        <f t="shared" si="18"/>
        <v>0</v>
      </c>
      <c r="P13" s="43">
        <f t="shared" si="18"/>
        <v>0</v>
      </c>
      <c r="Q13" s="43">
        <f t="shared" si="18"/>
        <v>0</v>
      </c>
      <c r="R13" s="43">
        <f t="shared" si="18"/>
        <v>0</v>
      </c>
      <c r="S13" s="43">
        <f t="shared" si="18"/>
        <v>0</v>
      </c>
      <c r="T13" s="43">
        <f t="shared" si="18"/>
        <v>0</v>
      </c>
      <c r="U13" s="43">
        <f t="shared" si="18"/>
        <v>0</v>
      </c>
      <c r="V13" s="43">
        <f t="shared" si="18"/>
        <v>0</v>
      </c>
      <c r="W13" s="43">
        <f t="shared" si="18"/>
        <v>0</v>
      </c>
      <c r="X13" s="43">
        <f t="shared" si="18"/>
        <v>0</v>
      </c>
      <c r="Y13" s="43">
        <f t="shared" si="18"/>
        <v>0</v>
      </c>
      <c r="Z13" s="43">
        <f t="shared" si="18"/>
        <v>0</v>
      </c>
      <c r="AA13" s="43">
        <f t="shared" si="18"/>
        <v>0</v>
      </c>
      <c r="AB13" s="43">
        <f t="shared" si="18"/>
        <v>0</v>
      </c>
      <c r="AC13" s="43">
        <f t="shared" si="18"/>
        <v>0</v>
      </c>
      <c r="AD13" s="43">
        <f t="shared" si="18"/>
        <v>0</v>
      </c>
      <c r="AE13" s="44" t="e">
        <f t="shared" si="1"/>
        <v>#DIV/0!</v>
      </c>
      <c r="AF13" s="42">
        <f t="shared" ref="AF13" si="19">AF12+AF11</f>
        <v>0</v>
      </c>
      <c r="AG13" s="43">
        <f t="shared" ref="AG13:AY13" si="20">AG12+AG11</f>
        <v>0</v>
      </c>
      <c r="AH13" s="43">
        <f t="shared" si="20"/>
        <v>0</v>
      </c>
      <c r="AI13" s="43">
        <f t="shared" si="20"/>
        <v>0</v>
      </c>
      <c r="AJ13" s="43">
        <f t="shared" si="20"/>
        <v>0</v>
      </c>
      <c r="AK13" s="43">
        <f t="shared" si="20"/>
        <v>0</v>
      </c>
      <c r="AL13" s="43">
        <f t="shared" si="20"/>
        <v>0</v>
      </c>
      <c r="AM13" s="43">
        <f t="shared" si="20"/>
        <v>0</v>
      </c>
      <c r="AN13" s="43">
        <f t="shared" si="20"/>
        <v>0</v>
      </c>
      <c r="AO13" s="43">
        <f t="shared" si="20"/>
        <v>0</v>
      </c>
      <c r="AP13" s="43">
        <f t="shared" si="20"/>
        <v>0</v>
      </c>
      <c r="AQ13" s="43">
        <f t="shared" si="20"/>
        <v>0</v>
      </c>
      <c r="AR13" s="43">
        <f t="shared" si="20"/>
        <v>0</v>
      </c>
      <c r="AS13" s="43">
        <f t="shared" si="20"/>
        <v>0</v>
      </c>
      <c r="AT13" s="43">
        <f t="shared" si="20"/>
        <v>0</v>
      </c>
      <c r="AU13" s="43">
        <f t="shared" si="20"/>
        <v>0</v>
      </c>
      <c r="AV13" s="43">
        <f t="shared" si="20"/>
        <v>0</v>
      </c>
      <c r="AW13" s="43">
        <f t="shared" si="20"/>
        <v>0</v>
      </c>
      <c r="AX13" s="43">
        <f t="shared" si="20"/>
        <v>0</v>
      </c>
      <c r="AY13" s="43">
        <f t="shared" si="20"/>
        <v>0</v>
      </c>
      <c r="AZ13" s="44" t="e">
        <f t="shared" si="2"/>
        <v>#DIV/0!</v>
      </c>
      <c r="BA13" s="42">
        <f t="shared" ref="BA13" si="21">BA12+BA11</f>
        <v>0</v>
      </c>
      <c r="BB13" s="43">
        <f t="shared" ref="BB13:BT13" si="22">BB12+BB11</f>
        <v>0</v>
      </c>
      <c r="BC13" s="43">
        <f t="shared" si="22"/>
        <v>0</v>
      </c>
      <c r="BD13" s="43">
        <f t="shared" si="22"/>
        <v>0</v>
      </c>
      <c r="BE13" s="43">
        <f t="shared" si="22"/>
        <v>0</v>
      </c>
      <c r="BF13" s="43">
        <f t="shared" si="22"/>
        <v>0</v>
      </c>
      <c r="BG13" s="43">
        <f t="shared" si="22"/>
        <v>0</v>
      </c>
      <c r="BH13" s="43">
        <f t="shared" si="22"/>
        <v>0</v>
      </c>
      <c r="BI13" s="43">
        <f t="shared" si="22"/>
        <v>0</v>
      </c>
      <c r="BJ13" s="43">
        <f t="shared" si="22"/>
        <v>0</v>
      </c>
      <c r="BK13" s="43">
        <f t="shared" si="22"/>
        <v>0</v>
      </c>
      <c r="BL13" s="43">
        <f t="shared" si="22"/>
        <v>0</v>
      </c>
      <c r="BM13" s="43">
        <f t="shared" si="22"/>
        <v>0</v>
      </c>
      <c r="BN13" s="43">
        <f t="shared" si="22"/>
        <v>0</v>
      </c>
      <c r="BO13" s="43">
        <f t="shared" si="22"/>
        <v>0</v>
      </c>
      <c r="BP13" s="43">
        <f t="shared" si="22"/>
        <v>0</v>
      </c>
      <c r="BQ13" s="43">
        <f t="shared" si="22"/>
        <v>0</v>
      </c>
      <c r="BR13" s="43">
        <f t="shared" si="22"/>
        <v>0</v>
      </c>
      <c r="BS13" s="43">
        <f t="shared" si="22"/>
        <v>0</v>
      </c>
      <c r="BT13" s="43">
        <f t="shared" si="22"/>
        <v>0</v>
      </c>
      <c r="BU13" s="44" t="e">
        <f t="shared" si="3"/>
        <v>#DIV/0!</v>
      </c>
      <c r="BV13" s="42">
        <f t="shared" ref="BV13" si="23">BV12+BV11</f>
        <v>0</v>
      </c>
      <c r="BW13" s="43">
        <f t="shared" ref="BW13:CO13" si="24">BW12+BW11</f>
        <v>0</v>
      </c>
      <c r="BX13" s="43">
        <f t="shared" si="24"/>
        <v>0</v>
      </c>
      <c r="BY13" s="43">
        <f t="shared" si="24"/>
        <v>0</v>
      </c>
      <c r="BZ13" s="43">
        <f t="shared" si="24"/>
        <v>0</v>
      </c>
      <c r="CA13" s="43">
        <f t="shared" si="24"/>
        <v>0</v>
      </c>
      <c r="CB13" s="43">
        <f t="shared" si="24"/>
        <v>0</v>
      </c>
      <c r="CC13" s="43">
        <f t="shared" si="24"/>
        <v>0</v>
      </c>
      <c r="CD13" s="43">
        <f t="shared" si="24"/>
        <v>0</v>
      </c>
      <c r="CE13" s="43">
        <f t="shared" si="24"/>
        <v>0</v>
      </c>
      <c r="CF13" s="43">
        <f t="shared" si="24"/>
        <v>0</v>
      </c>
      <c r="CG13" s="43">
        <f t="shared" si="24"/>
        <v>0</v>
      </c>
      <c r="CH13" s="43">
        <f t="shared" si="24"/>
        <v>0</v>
      </c>
      <c r="CI13" s="43">
        <f t="shared" si="24"/>
        <v>0</v>
      </c>
      <c r="CJ13" s="43">
        <f t="shared" si="24"/>
        <v>0</v>
      </c>
      <c r="CK13" s="43">
        <f t="shared" si="24"/>
        <v>0</v>
      </c>
      <c r="CL13" s="43">
        <f t="shared" si="24"/>
        <v>0</v>
      </c>
      <c r="CM13" s="43">
        <f t="shared" si="24"/>
        <v>0</v>
      </c>
      <c r="CN13" s="43">
        <f t="shared" si="24"/>
        <v>0</v>
      </c>
      <c r="CO13" s="43">
        <f t="shared" si="24"/>
        <v>0</v>
      </c>
      <c r="CP13" s="44" t="e">
        <f t="shared" si="4"/>
        <v>#DIV/0!</v>
      </c>
    </row>
    <row r="14" spans="1:94" x14ac:dyDescent="0.3">
      <c r="A14" t="s">
        <v>48</v>
      </c>
      <c r="C14" s="10" t="s">
        <v>142</v>
      </c>
      <c r="D14" s="25">
        <f>SUMIFS('Budget Mapping'!F:F,'Budget Mapping'!$D:$D,$A14)</f>
        <v>0</v>
      </c>
      <c r="E14" s="26">
        <f>SUMIFS('Budget Mapping'!G:G,'Budget Mapping'!$D:$D,$A14)</f>
        <v>0</v>
      </c>
      <c r="F14" s="27">
        <f>SUMIFS('Budget Mapping'!H:H,'Budget Mapping'!$D:$D,$A14)</f>
        <v>0</v>
      </c>
      <c r="G14" s="27">
        <f>SUMIFS('Budget Mapping'!I:I,'Budget Mapping'!$D:$D,$A14)</f>
        <v>0</v>
      </c>
      <c r="H14" s="27">
        <f>SUMIFS('Budget Mapping'!J:J,'Budget Mapping'!$D:$D,$A14)</f>
        <v>0</v>
      </c>
      <c r="I14" s="27">
        <f>SUMIFS('Budget Mapping'!K:K,'Budget Mapping'!$D:$D,$A14)</f>
        <v>0</v>
      </c>
      <c r="J14" s="28" t="e">
        <f t="shared" si="0"/>
        <v>#DIV/0!</v>
      </c>
      <c r="K14" s="26">
        <f>SUMIFS('Budget Mapping'!L:L,'Budget Mapping'!$D:$D,$A14)</f>
        <v>0</v>
      </c>
      <c r="L14" s="27">
        <f>SUMIFS('Budget Mapping'!M:M,'Budget Mapping'!$D:$D,$A14)</f>
        <v>0</v>
      </c>
      <c r="M14" s="27">
        <f>SUMIFS('Budget Mapping'!N:N,'Budget Mapping'!$D:$D,$A14)</f>
        <v>0</v>
      </c>
      <c r="N14" s="27">
        <f>SUMIFS('Budget Mapping'!O:O,'Budget Mapping'!$D:$D,$A14)</f>
        <v>0</v>
      </c>
      <c r="O14" s="27">
        <f>SUMIFS('Budget Mapping'!P:P,'Budget Mapping'!$D:$D,$A14)</f>
        <v>0</v>
      </c>
      <c r="P14" s="27">
        <f>SUMIFS('Budget Mapping'!Q:Q,'Budget Mapping'!$D:$D,$A14)</f>
        <v>0</v>
      </c>
      <c r="Q14" s="27">
        <f>SUMIFS('Budget Mapping'!R:R,'Budget Mapping'!$D:$D,$A14)</f>
        <v>0</v>
      </c>
      <c r="R14" s="27">
        <f>SUMIFS('Budget Mapping'!S:S,'Budget Mapping'!$D:$D,$A14)</f>
        <v>0</v>
      </c>
      <c r="S14" s="27">
        <f>SUMIFS('Budget Mapping'!T:T,'Budget Mapping'!$D:$D,$A14)</f>
        <v>0</v>
      </c>
      <c r="T14" s="27">
        <f>SUMIFS('Budget Mapping'!U:U,'Budget Mapping'!$D:$D,$A14)</f>
        <v>0</v>
      </c>
      <c r="U14" s="27">
        <f>SUMIFS('Budget Mapping'!V:V,'Budget Mapping'!$D:$D,$A14)</f>
        <v>0</v>
      </c>
      <c r="V14" s="27">
        <f>SUMIFS('Budget Mapping'!W:W,'Budget Mapping'!$D:$D,$A14)</f>
        <v>0</v>
      </c>
      <c r="W14" s="27">
        <f>SUMIFS('Budget Mapping'!X:X,'Budget Mapping'!$D:$D,$A14)</f>
        <v>0</v>
      </c>
      <c r="X14" s="27">
        <f>SUMIFS('Budget Mapping'!Y:Y,'Budget Mapping'!$D:$D,$A14)</f>
        <v>0</v>
      </c>
      <c r="Y14" s="27">
        <f>SUMIFS('Budget Mapping'!Z:Z,'Budget Mapping'!$D:$D,$A14)</f>
        <v>0</v>
      </c>
      <c r="Z14" s="27">
        <f>SUMIFS('Budget Mapping'!AA:AA,'Budget Mapping'!$D:$D,$A14)</f>
        <v>0</v>
      </c>
      <c r="AA14" s="27">
        <f>SUMIFS('Budget Mapping'!AB:AB,'Budget Mapping'!$D:$D,$A14)</f>
        <v>0</v>
      </c>
      <c r="AB14" s="27">
        <f>SUMIFS('Budget Mapping'!AC:AC,'Budget Mapping'!$D:$D,$A14)</f>
        <v>0</v>
      </c>
      <c r="AC14" s="27">
        <f>SUMIFS('Budget Mapping'!AD:AD,'Budget Mapping'!$D:$D,$A14)</f>
        <v>0</v>
      </c>
      <c r="AD14" s="27">
        <f>SUMIFS('Budget Mapping'!AE:AE,'Budget Mapping'!$D:$D,$A14)</f>
        <v>0</v>
      </c>
      <c r="AE14" s="28" t="e">
        <f t="shared" si="1"/>
        <v>#DIV/0!</v>
      </c>
      <c r="AF14" s="26">
        <f>SUMIFS('Budget Mapping'!AF:AF,'Budget Mapping'!$D:$D,$A14)</f>
        <v>0</v>
      </c>
      <c r="AG14" s="27">
        <f>SUMIFS('Budget Mapping'!AG:AG,'Budget Mapping'!$D:$D,$A14)</f>
        <v>0</v>
      </c>
      <c r="AH14" s="27">
        <f>SUMIFS('Budget Mapping'!AH:AH,'Budget Mapping'!$D:$D,$A14)</f>
        <v>0</v>
      </c>
      <c r="AI14" s="27">
        <f>SUMIFS('Budget Mapping'!AI:AI,'Budget Mapping'!$D:$D,$A14)</f>
        <v>0</v>
      </c>
      <c r="AJ14" s="27">
        <f>SUMIFS('Budget Mapping'!AJ:AJ,'Budget Mapping'!$D:$D,$A14)</f>
        <v>0</v>
      </c>
      <c r="AK14" s="27">
        <f>SUMIFS('Budget Mapping'!AK:AK,'Budget Mapping'!$D:$D,$A14)</f>
        <v>0</v>
      </c>
      <c r="AL14" s="27">
        <f>SUMIFS('Budget Mapping'!AL:AL,'Budget Mapping'!$D:$D,$A14)</f>
        <v>0</v>
      </c>
      <c r="AM14" s="27">
        <f>SUMIFS('Budget Mapping'!AM:AM,'Budget Mapping'!$D:$D,$A14)</f>
        <v>0</v>
      </c>
      <c r="AN14" s="27">
        <f>SUMIFS('Budget Mapping'!AN:AN,'Budget Mapping'!$D:$D,$A14)</f>
        <v>0</v>
      </c>
      <c r="AO14" s="27">
        <f>SUMIFS('Budget Mapping'!AO:AO,'Budget Mapping'!$D:$D,$A14)</f>
        <v>0</v>
      </c>
      <c r="AP14" s="27">
        <f>SUMIFS('Budget Mapping'!AP:AP,'Budget Mapping'!$D:$D,$A14)</f>
        <v>0</v>
      </c>
      <c r="AQ14" s="27">
        <f>SUMIFS('Budget Mapping'!AQ:AQ,'Budget Mapping'!$D:$D,$A14)</f>
        <v>0</v>
      </c>
      <c r="AR14" s="27">
        <f>SUMIFS('Budget Mapping'!AR:AR,'Budget Mapping'!$D:$D,$A14)</f>
        <v>0</v>
      </c>
      <c r="AS14" s="27">
        <f>SUMIFS('Budget Mapping'!AS:AS,'Budget Mapping'!$D:$D,$A14)</f>
        <v>0</v>
      </c>
      <c r="AT14" s="27">
        <f>SUMIFS('Budget Mapping'!AT:AT,'Budget Mapping'!$D:$D,$A14)</f>
        <v>0</v>
      </c>
      <c r="AU14" s="27">
        <f>SUMIFS('Budget Mapping'!AU:AU,'Budget Mapping'!$D:$D,$A14)</f>
        <v>0</v>
      </c>
      <c r="AV14" s="27">
        <f>SUMIFS('Budget Mapping'!AV:AV,'Budget Mapping'!$D:$D,$A14)</f>
        <v>0</v>
      </c>
      <c r="AW14" s="27">
        <f>SUMIFS('Budget Mapping'!AW:AW,'Budget Mapping'!$D:$D,$A14)</f>
        <v>0</v>
      </c>
      <c r="AX14" s="27">
        <f>SUMIFS('Budget Mapping'!AX:AX,'Budget Mapping'!$D:$D,$A14)</f>
        <v>0</v>
      </c>
      <c r="AY14" s="27">
        <f>SUMIFS('Budget Mapping'!AY:AY,'Budget Mapping'!$D:$D,$A14)</f>
        <v>0</v>
      </c>
      <c r="AZ14" s="28" t="e">
        <f t="shared" si="2"/>
        <v>#DIV/0!</v>
      </c>
      <c r="BA14" s="26">
        <f>SUMIFS('Budget Mapping'!AZ:AZ,'Budget Mapping'!$D:$D,$A14)</f>
        <v>0</v>
      </c>
      <c r="BB14" s="27">
        <f>SUMIFS('Budget Mapping'!BA:BA,'Budget Mapping'!$D:$D,$A14)</f>
        <v>0</v>
      </c>
      <c r="BC14" s="27">
        <f>SUMIFS('Budget Mapping'!BB:BB,'Budget Mapping'!$D:$D,$A14)</f>
        <v>0</v>
      </c>
      <c r="BD14" s="27">
        <f>SUMIFS('Budget Mapping'!BC:BC,'Budget Mapping'!$D:$D,$A14)</f>
        <v>0</v>
      </c>
      <c r="BE14" s="27">
        <f>SUMIFS('Budget Mapping'!BD:BD,'Budget Mapping'!$D:$D,$A14)</f>
        <v>0</v>
      </c>
      <c r="BF14" s="27">
        <f>SUMIFS('Budget Mapping'!BE:BE,'Budget Mapping'!$D:$D,$A14)</f>
        <v>0</v>
      </c>
      <c r="BG14" s="27">
        <f>SUMIFS('Budget Mapping'!BF:BF,'Budget Mapping'!$D:$D,$A14)</f>
        <v>0</v>
      </c>
      <c r="BH14" s="27">
        <f>SUMIFS('Budget Mapping'!BG:BG,'Budget Mapping'!$D:$D,$A14)</f>
        <v>0</v>
      </c>
      <c r="BI14" s="27">
        <f>SUMIFS('Budget Mapping'!BH:BH,'Budget Mapping'!$D:$D,$A14)</f>
        <v>0</v>
      </c>
      <c r="BJ14" s="27">
        <f>SUMIFS('Budget Mapping'!BI:BI,'Budget Mapping'!$D:$D,$A14)</f>
        <v>0</v>
      </c>
      <c r="BK14" s="27">
        <f>SUMIFS('Budget Mapping'!BJ:BJ,'Budget Mapping'!$D:$D,$A14)</f>
        <v>0</v>
      </c>
      <c r="BL14" s="27">
        <f>SUMIFS('Budget Mapping'!BK:BK,'Budget Mapping'!$D:$D,$A14)</f>
        <v>0</v>
      </c>
      <c r="BM14" s="27">
        <f>SUMIFS('Budget Mapping'!BL:BL,'Budget Mapping'!$D:$D,$A14)</f>
        <v>0</v>
      </c>
      <c r="BN14" s="27">
        <f>SUMIFS('Budget Mapping'!BM:BM,'Budget Mapping'!$D:$D,$A14)</f>
        <v>0</v>
      </c>
      <c r="BO14" s="27">
        <f>SUMIFS('Budget Mapping'!BN:BN,'Budget Mapping'!$D:$D,$A14)</f>
        <v>0</v>
      </c>
      <c r="BP14" s="27">
        <f>SUMIFS('Budget Mapping'!BO:BO,'Budget Mapping'!$D:$D,$A14)</f>
        <v>0</v>
      </c>
      <c r="BQ14" s="27">
        <f>SUMIFS('Budget Mapping'!BP:BP,'Budget Mapping'!$D:$D,$A14)</f>
        <v>0</v>
      </c>
      <c r="BR14" s="27">
        <f>SUMIFS('Budget Mapping'!BQ:BQ,'Budget Mapping'!$D:$D,$A14)</f>
        <v>0</v>
      </c>
      <c r="BS14" s="27">
        <f>SUMIFS('Budget Mapping'!BR:BR,'Budget Mapping'!$D:$D,$A14)</f>
        <v>0</v>
      </c>
      <c r="BT14" s="27">
        <f>SUMIFS('Budget Mapping'!BS:BS,'Budget Mapping'!$D:$D,$A14)</f>
        <v>0</v>
      </c>
      <c r="BU14" s="28" t="e">
        <f t="shared" si="3"/>
        <v>#DIV/0!</v>
      </c>
      <c r="BV14" s="26">
        <f>SUMIFS('Budget Mapping'!BT:BT,'Budget Mapping'!$D:$D,$A14)</f>
        <v>0</v>
      </c>
      <c r="BW14" s="27">
        <f>SUMIFS('Budget Mapping'!BU:BU,'Budget Mapping'!$D:$D,$A14)</f>
        <v>0</v>
      </c>
      <c r="BX14" s="27">
        <f>SUMIFS('Budget Mapping'!BV:BV,'Budget Mapping'!$D:$D,$A14)</f>
        <v>0</v>
      </c>
      <c r="BY14" s="27">
        <f>SUMIFS('Budget Mapping'!BW:BW,'Budget Mapping'!$D:$D,$A14)</f>
        <v>0</v>
      </c>
      <c r="BZ14" s="27">
        <f>SUMIFS('Budget Mapping'!BX:BX,'Budget Mapping'!$D:$D,$A14)</f>
        <v>0</v>
      </c>
      <c r="CA14" s="27">
        <f>SUMIFS('Budget Mapping'!BY:BY,'Budget Mapping'!$D:$D,$A14)</f>
        <v>0</v>
      </c>
      <c r="CB14" s="27">
        <f>SUMIFS('Budget Mapping'!BZ:BZ,'Budget Mapping'!$D:$D,$A14)</f>
        <v>0</v>
      </c>
      <c r="CC14" s="27">
        <f>SUMIFS('Budget Mapping'!CA:CA,'Budget Mapping'!$D:$D,$A14)</f>
        <v>0</v>
      </c>
      <c r="CD14" s="27">
        <f>SUMIFS('Budget Mapping'!CB:CB,'Budget Mapping'!$D:$D,$A14)</f>
        <v>0</v>
      </c>
      <c r="CE14" s="27">
        <f>SUMIFS('Budget Mapping'!CC:CC,'Budget Mapping'!$D:$D,$A14)</f>
        <v>0</v>
      </c>
      <c r="CF14" s="27">
        <f>SUMIFS('Budget Mapping'!CD:CD,'Budget Mapping'!$D:$D,$A14)</f>
        <v>0</v>
      </c>
      <c r="CG14" s="27">
        <f>SUMIFS('Budget Mapping'!CE:CE,'Budget Mapping'!$D:$D,$A14)</f>
        <v>0</v>
      </c>
      <c r="CH14" s="27">
        <f>SUMIFS('Budget Mapping'!CF:CF,'Budget Mapping'!$D:$D,$A14)</f>
        <v>0</v>
      </c>
      <c r="CI14" s="27">
        <f>SUMIFS('Budget Mapping'!CG:CG,'Budget Mapping'!$D:$D,$A14)</f>
        <v>0</v>
      </c>
      <c r="CJ14" s="27">
        <f>SUMIFS('Budget Mapping'!CH:CH,'Budget Mapping'!$D:$D,$A14)</f>
        <v>0</v>
      </c>
      <c r="CK14" s="27">
        <f>SUMIFS('Budget Mapping'!CI:CI,'Budget Mapping'!$D:$D,$A14)</f>
        <v>0</v>
      </c>
      <c r="CL14" s="27">
        <f>SUMIFS('Budget Mapping'!CJ:CJ,'Budget Mapping'!$D:$D,$A14)</f>
        <v>0</v>
      </c>
      <c r="CM14" s="27">
        <f>SUMIFS('Budget Mapping'!CK:CK,'Budget Mapping'!$D:$D,$A14)</f>
        <v>0</v>
      </c>
      <c r="CN14" s="27">
        <f>SUMIFS('Budget Mapping'!CL:CL,'Budget Mapping'!$D:$D,$A14)</f>
        <v>0</v>
      </c>
      <c r="CO14" s="27">
        <f>SUMIFS('Budget Mapping'!CM:CM,'Budget Mapping'!$D:$D,$A14)</f>
        <v>0</v>
      </c>
      <c r="CP14" s="28" t="e">
        <f t="shared" si="4"/>
        <v>#DIV/0!</v>
      </c>
    </row>
    <row r="15" spans="1:94" x14ac:dyDescent="0.3">
      <c r="A15" t="s">
        <v>49</v>
      </c>
      <c r="C15" s="11" t="s">
        <v>58</v>
      </c>
      <c r="D15" s="29">
        <f>SUMIFS('Budget Mapping'!F:F,'Budget Mapping'!$D:$D,$A15)</f>
        <v>0</v>
      </c>
      <c r="E15" s="30">
        <f>SUMIFS('Budget Mapping'!G:G,'Budget Mapping'!$D:$D,$A15)</f>
        <v>0</v>
      </c>
      <c r="F15" s="31">
        <f>SUMIFS('Budget Mapping'!H:H,'Budget Mapping'!$D:$D,$A15)</f>
        <v>0</v>
      </c>
      <c r="G15" s="31">
        <f>SUMIFS('Budget Mapping'!I:I,'Budget Mapping'!$D:$D,$A15)</f>
        <v>0</v>
      </c>
      <c r="H15" s="31">
        <f>SUMIFS('Budget Mapping'!J:J,'Budget Mapping'!$D:$D,$A15)</f>
        <v>0</v>
      </c>
      <c r="I15" s="31">
        <f>SUMIFS('Budget Mapping'!K:K,'Budget Mapping'!$D:$D,$A15)</f>
        <v>0</v>
      </c>
      <c r="J15" s="32" t="e">
        <f t="shared" si="0"/>
        <v>#DIV/0!</v>
      </c>
      <c r="K15" s="30">
        <f>SUMIFS('Budget Mapping'!L:L,'Budget Mapping'!$D:$D,$A15)</f>
        <v>0</v>
      </c>
      <c r="L15" s="31">
        <f>SUMIFS('Budget Mapping'!M:M,'Budget Mapping'!$D:$D,$A15)</f>
        <v>0</v>
      </c>
      <c r="M15" s="31">
        <f>SUMIFS('Budget Mapping'!N:N,'Budget Mapping'!$D:$D,$A15)</f>
        <v>0</v>
      </c>
      <c r="N15" s="31">
        <f>SUMIFS('Budget Mapping'!O:O,'Budget Mapping'!$D:$D,$A15)</f>
        <v>0</v>
      </c>
      <c r="O15" s="31">
        <f>SUMIFS('Budget Mapping'!P:P,'Budget Mapping'!$D:$D,$A15)</f>
        <v>0</v>
      </c>
      <c r="P15" s="31">
        <f>SUMIFS('Budget Mapping'!Q:Q,'Budget Mapping'!$D:$D,$A15)</f>
        <v>0</v>
      </c>
      <c r="Q15" s="31">
        <f>SUMIFS('Budget Mapping'!R:R,'Budget Mapping'!$D:$D,$A15)</f>
        <v>0</v>
      </c>
      <c r="R15" s="31">
        <f>SUMIFS('Budget Mapping'!S:S,'Budget Mapping'!$D:$D,$A15)</f>
        <v>0</v>
      </c>
      <c r="S15" s="31">
        <f>SUMIFS('Budget Mapping'!T:T,'Budget Mapping'!$D:$D,$A15)</f>
        <v>0</v>
      </c>
      <c r="T15" s="31">
        <f>SUMIFS('Budget Mapping'!U:U,'Budget Mapping'!$D:$D,$A15)</f>
        <v>0</v>
      </c>
      <c r="U15" s="31">
        <f>SUMIFS('Budget Mapping'!V:V,'Budget Mapping'!$D:$D,$A15)</f>
        <v>0</v>
      </c>
      <c r="V15" s="31">
        <f>SUMIFS('Budget Mapping'!W:W,'Budget Mapping'!$D:$D,$A15)</f>
        <v>0</v>
      </c>
      <c r="W15" s="31">
        <f>SUMIFS('Budget Mapping'!X:X,'Budget Mapping'!$D:$D,$A15)</f>
        <v>0</v>
      </c>
      <c r="X15" s="31">
        <f>SUMIFS('Budget Mapping'!Y:Y,'Budget Mapping'!$D:$D,$A15)</f>
        <v>0</v>
      </c>
      <c r="Y15" s="31">
        <f>SUMIFS('Budget Mapping'!Z:Z,'Budget Mapping'!$D:$D,$A15)</f>
        <v>0</v>
      </c>
      <c r="Z15" s="31">
        <f>SUMIFS('Budget Mapping'!AA:AA,'Budget Mapping'!$D:$D,$A15)</f>
        <v>0</v>
      </c>
      <c r="AA15" s="31">
        <f>SUMIFS('Budget Mapping'!AB:AB,'Budget Mapping'!$D:$D,$A15)</f>
        <v>0</v>
      </c>
      <c r="AB15" s="31">
        <f>SUMIFS('Budget Mapping'!AC:AC,'Budget Mapping'!$D:$D,$A15)</f>
        <v>0</v>
      </c>
      <c r="AC15" s="31">
        <f>SUMIFS('Budget Mapping'!AD:AD,'Budget Mapping'!$D:$D,$A15)</f>
        <v>0</v>
      </c>
      <c r="AD15" s="31">
        <f>SUMIFS('Budget Mapping'!AE:AE,'Budget Mapping'!$D:$D,$A15)</f>
        <v>0</v>
      </c>
      <c r="AE15" s="32" t="e">
        <f t="shared" si="1"/>
        <v>#DIV/0!</v>
      </c>
      <c r="AF15" s="30">
        <f>SUMIFS('Budget Mapping'!AF:AF,'Budget Mapping'!$D:$D,$A15)</f>
        <v>0</v>
      </c>
      <c r="AG15" s="31">
        <f>SUMIFS('Budget Mapping'!AG:AG,'Budget Mapping'!$D:$D,$A15)</f>
        <v>0</v>
      </c>
      <c r="AH15" s="31">
        <f>SUMIFS('Budget Mapping'!AH:AH,'Budget Mapping'!$D:$D,$A15)</f>
        <v>0</v>
      </c>
      <c r="AI15" s="31">
        <f>SUMIFS('Budget Mapping'!AI:AI,'Budget Mapping'!$D:$D,$A15)</f>
        <v>0</v>
      </c>
      <c r="AJ15" s="31">
        <f>SUMIFS('Budget Mapping'!AJ:AJ,'Budget Mapping'!$D:$D,$A15)</f>
        <v>0</v>
      </c>
      <c r="AK15" s="31">
        <f>SUMIFS('Budget Mapping'!AK:AK,'Budget Mapping'!$D:$D,$A15)</f>
        <v>0</v>
      </c>
      <c r="AL15" s="31">
        <f>SUMIFS('Budget Mapping'!AL:AL,'Budget Mapping'!$D:$D,$A15)</f>
        <v>0</v>
      </c>
      <c r="AM15" s="31">
        <f>SUMIFS('Budget Mapping'!AM:AM,'Budget Mapping'!$D:$D,$A15)</f>
        <v>0</v>
      </c>
      <c r="AN15" s="31">
        <f>SUMIFS('Budget Mapping'!AN:AN,'Budget Mapping'!$D:$D,$A15)</f>
        <v>0</v>
      </c>
      <c r="AO15" s="31">
        <f>SUMIFS('Budget Mapping'!AO:AO,'Budget Mapping'!$D:$D,$A15)</f>
        <v>0</v>
      </c>
      <c r="AP15" s="31">
        <f>SUMIFS('Budget Mapping'!AP:AP,'Budget Mapping'!$D:$D,$A15)</f>
        <v>0</v>
      </c>
      <c r="AQ15" s="31">
        <f>SUMIFS('Budget Mapping'!AQ:AQ,'Budget Mapping'!$D:$D,$A15)</f>
        <v>0</v>
      </c>
      <c r="AR15" s="31">
        <f>SUMIFS('Budget Mapping'!AR:AR,'Budget Mapping'!$D:$D,$A15)</f>
        <v>0</v>
      </c>
      <c r="AS15" s="31">
        <f>SUMIFS('Budget Mapping'!AS:AS,'Budget Mapping'!$D:$D,$A15)</f>
        <v>0</v>
      </c>
      <c r="AT15" s="31">
        <f>SUMIFS('Budget Mapping'!AT:AT,'Budget Mapping'!$D:$D,$A15)</f>
        <v>0</v>
      </c>
      <c r="AU15" s="31">
        <f>SUMIFS('Budget Mapping'!AU:AU,'Budget Mapping'!$D:$D,$A15)</f>
        <v>0</v>
      </c>
      <c r="AV15" s="31">
        <f>SUMIFS('Budget Mapping'!AV:AV,'Budget Mapping'!$D:$D,$A15)</f>
        <v>0</v>
      </c>
      <c r="AW15" s="31">
        <f>SUMIFS('Budget Mapping'!AW:AW,'Budget Mapping'!$D:$D,$A15)</f>
        <v>0</v>
      </c>
      <c r="AX15" s="31">
        <f>SUMIFS('Budget Mapping'!AX:AX,'Budget Mapping'!$D:$D,$A15)</f>
        <v>0</v>
      </c>
      <c r="AY15" s="31">
        <f>SUMIFS('Budget Mapping'!AY:AY,'Budget Mapping'!$D:$D,$A15)</f>
        <v>0</v>
      </c>
      <c r="AZ15" s="32" t="e">
        <f t="shared" si="2"/>
        <v>#DIV/0!</v>
      </c>
      <c r="BA15" s="30">
        <f>SUMIFS('Budget Mapping'!AZ:AZ,'Budget Mapping'!$D:$D,$A15)</f>
        <v>0</v>
      </c>
      <c r="BB15" s="31">
        <f>SUMIFS('Budget Mapping'!BA:BA,'Budget Mapping'!$D:$D,$A15)</f>
        <v>0</v>
      </c>
      <c r="BC15" s="31">
        <f>SUMIFS('Budget Mapping'!BB:BB,'Budget Mapping'!$D:$D,$A15)</f>
        <v>0</v>
      </c>
      <c r="BD15" s="31">
        <f>SUMIFS('Budget Mapping'!BC:BC,'Budget Mapping'!$D:$D,$A15)</f>
        <v>0</v>
      </c>
      <c r="BE15" s="31">
        <f>SUMIFS('Budget Mapping'!BD:BD,'Budget Mapping'!$D:$D,$A15)</f>
        <v>0</v>
      </c>
      <c r="BF15" s="31">
        <f>SUMIFS('Budget Mapping'!BE:BE,'Budget Mapping'!$D:$D,$A15)</f>
        <v>0</v>
      </c>
      <c r="BG15" s="31">
        <f>SUMIFS('Budget Mapping'!BF:BF,'Budget Mapping'!$D:$D,$A15)</f>
        <v>0</v>
      </c>
      <c r="BH15" s="31">
        <f>SUMIFS('Budget Mapping'!BG:BG,'Budget Mapping'!$D:$D,$A15)</f>
        <v>0</v>
      </c>
      <c r="BI15" s="31">
        <f>SUMIFS('Budget Mapping'!BH:BH,'Budget Mapping'!$D:$D,$A15)</f>
        <v>0</v>
      </c>
      <c r="BJ15" s="31">
        <f>SUMIFS('Budget Mapping'!BI:BI,'Budget Mapping'!$D:$D,$A15)</f>
        <v>0</v>
      </c>
      <c r="BK15" s="31">
        <f>SUMIFS('Budget Mapping'!BJ:BJ,'Budget Mapping'!$D:$D,$A15)</f>
        <v>0</v>
      </c>
      <c r="BL15" s="31">
        <f>SUMIFS('Budget Mapping'!BK:BK,'Budget Mapping'!$D:$D,$A15)</f>
        <v>0</v>
      </c>
      <c r="BM15" s="31">
        <f>SUMIFS('Budget Mapping'!BL:BL,'Budget Mapping'!$D:$D,$A15)</f>
        <v>0</v>
      </c>
      <c r="BN15" s="31">
        <f>SUMIFS('Budget Mapping'!BM:BM,'Budget Mapping'!$D:$D,$A15)</f>
        <v>0</v>
      </c>
      <c r="BO15" s="31">
        <f>SUMIFS('Budget Mapping'!BN:BN,'Budget Mapping'!$D:$D,$A15)</f>
        <v>0</v>
      </c>
      <c r="BP15" s="31">
        <f>SUMIFS('Budget Mapping'!BO:BO,'Budget Mapping'!$D:$D,$A15)</f>
        <v>0</v>
      </c>
      <c r="BQ15" s="31">
        <f>SUMIFS('Budget Mapping'!BP:BP,'Budget Mapping'!$D:$D,$A15)</f>
        <v>0</v>
      </c>
      <c r="BR15" s="31">
        <f>SUMIFS('Budget Mapping'!BQ:BQ,'Budget Mapping'!$D:$D,$A15)</f>
        <v>0</v>
      </c>
      <c r="BS15" s="31">
        <f>SUMIFS('Budget Mapping'!BR:BR,'Budget Mapping'!$D:$D,$A15)</f>
        <v>0</v>
      </c>
      <c r="BT15" s="31">
        <f>SUMIFS('Budget Mapping'!BS:BS,'Budget Mapping'!$D:$D,$A15)</f>
        <v>0</v>
      </c>
      <c r="BU15" s="32" t="e">
        <f t="shared" si="3"/>
        <v>#DIV/0!</v>
      </c>
      <c r="BV15" s="30">
        <f>SUMIFS('Budget Mapping'!BT:BT,'Budget Mapping'!$D:$D,$A15)</f>
        <v>0</v>
      </c>
      <c r="BW15" s="31">
        <f>SUMIFS('Budget Mapping'!BU:BU,'Budget Mapping'!$D:$D,$A15)</f>
        <v>0</v>
      </c>
      <c r="BX15" s="31">
        <f>SUMIFS('Budget Mapping'!BV:BV,'Budget Mapping'!$D:$D,$A15)</f>
        <v>0</v>
      </c>
      <c r="BY15" s="31">
        <f>SUMIFS('Budget Mapping'!BW:BW,'Budget Mapping'!$D:$D,$A15)</f>
        <v>0</v>
      </c>
      <c r="BZ15" s="31">
        <f>SUMIFS('Budget Mapping'!BX:BX,'Budget Mapping'!$D:$D,$A15)</f>
        <v>0</v>
      </c>
      <c r="CA15" s="31">
        <f>SUMIFS('Budget Mapping'!BY:BY,'Budget Mapping'!$D:$D,$A15)</f>
        <v>0</v>
      </c>
      <c r="CB15" s="31">
        <f>SUMIFS('Budget Mapping'!BZ:BZ,'Budget Mapping'!$D:$D,$A15)</f>
        <v>0</v>
      </c>
      <c r="CC15" s="31">
        <f>SUMIFS('Budget Mapping'!CA:CA,'Budget Mapping'!$D:$D,$A15)</f>
        <v>0</v>
      </c>
      <c r="CD15" s="31">
        <f>SUMIFS('Budget Mapping'!CB:CB,'Budget Mapping'!$D:$D,$A15)</f>
        <v>0</v>
      </c>
      <c r="CE15" s="31">
        <f>SUMIFS('Budget Mapping'!CC:CC,'Budget Mapping'!$D:$D,$A15)</f>
        <v>0</v>
      </c>
      <c r="CF15" s="31">
        <f>SUMIFS('Budget Mapping'!CD:CD,'Budget Mapping'!$D:$D,$A15)</f>
        <v>0</v>
      </c>
      <c r="CG15" s="31">
        <f>SUMIFS('Budget Mapping'!CE:CE,'Budget Mapping'!$D:$D,$A15)</f>
        <v>0</v>
      </c>
      <c r="CH15" s="31">
        <f>SUMIFS('Budget Mapping'!CF:CF,'Budget Mapping'!$D:$D,$A15)</f>
        <v>0</v>
      </c>
      <c r="CI15" s="31">
        <f>SUMIFS('Budget Mapping'!CG:CG,'Budget Mapping'!$D:$D,$A15)</f>
        <v>0</v>
      </c>
      <c r="CJ15" s="31">
        <f>SUMIFS('Budget Mapping'!CH:CH,'Budget Mapping'!$D:$D,$A15)</f>
        <v>0</v>
      </c>
      <c r="CK15" s="31">
        <f>SUMIFS('Budget Mapping'!CI:CI,'Budget Mapping'!$D:$D,$A15)</f>
        <v>0</v>
      </c>
      <c r="CL15" s="31">
        <f>SUMIFS('Budget Mapping'!CJ:CJ,'Budget Mapping'!$D:$D,$A15)</f>
        <v>0</v>
      </c>
      <c r="CM15" s="31">
        <f>SUMIFS('Budget Mapping'!CK:CK,'Budget Mapping'!$D:$D,$A15)</f>
        <v>0</v>
      </c>
      <c r="CN15" s="31">
        <f>SUMIFS('Budget Mapping'!CL:CL,'Budget Mapping'!$D:$D,$A15)</f>
        <v>0</v>
      </c>
      <c r="CO15" s="31">
        <f>SUMIFS('Budget Mapping'!CM:CM,'Budget Mapping'!$D:$D,$A15)</f>
        <v>0</v>
      </c>
      <c r="CP15" s="32" t="e">
        <f t="shared" si="4"/>
        <v>#DIV/0!</v>
      </c>
    </row>
    <row r="16" spans="1:94" s="4" customFormat="1" x14ac:dyDescent="0.3">
      <c r="C16" s="12" t="s">
        <v>143</v>
      </c>
      <c r="D16" s="45">
        <f t="shared" ref="D16:E16" si="25">D14-D15</f>
        <v>0</v>
      </c>
      <c r="E16" s="46">
        <f t="shared" si="25"/>
        <v>0</v>
      </c>
      <c r="F16" s="47">
        <f t="shared" ref="F16:I16" si="26">F14-F15</f>
        <v>0</v>
      </c>
      <c r="G16" s="47">
        <f t="shared" si="26"/>
        <v>0</v>
      </c>
      <c r="H16" s="47">
        <f t="shared" si="26"/>
        <v>0</v>
      </c>
      <c r="I16" s="47">
        <f t="shared" si="26"/>
        <v>0</v>
      </c>
      <c r="J16" s="48" t="e">
        <f t="shared" si="0"/>
        <v>#DIV/0!</v>
      </c>
      <c r="K16" s="46">
        <f t="shared" ref="K16" si="27">K14-K15</f>
        <v>0</v>
      </c>
      <c r="L16" s="47">
        <f t="shared" ref="L16:AD16" si="28">L14-L15</f>
        <v>0</v>
      </c>
      <c r="M16" s="47">
        <f t="shared" si="28"/>
        <v>0</v>
      </c>
      <c r="N16" s="47">
        <f t="shared" si="28"/>
        <v>0</v>
      </c>
      <c r="O16" s="47">
        <f t="shared" si="28"/>
        <v>0</v>
      </c>
      <c r="P16" s="47">
        <f t="shared" si="28"/>
        <v>0</v>
      </c>
      <c r="Q16" s="47">
        <f t="shared" si="28"/>
        <v>0</v>
      </c>
      <c r="R16" s="47">
        <f t="shared" si="28"/>
        <v>0</v>
      </c>
      <c r="S16" s="47">
        <f t="shared" si="28"/>
        <v>0</v>
      </c>
      <c r="T16" s="47">
        <f t="shared" si="28"/>
        <v>0</v>
      </c>
      <c r="U16" s="47">
        <f t="shared" si="28"/>
        <v>0</v>
      </c>
      <c r="V16" s="47">
        <f t="shared" si="28"/>
        <v>0</v>
      </c>
      <c r="W16" s="47">
        <f t="shared" si="28"/>
        <v>0</v>
      </c>
      <c r="X16" s="47">
        <f t="shared" si="28"/>
        <v>0</v>
      </c>
      <c r="Y16" s="47">
        <f t="shared" si="28"/>
        <v>0</v>
      </c>
      <c r="Z16" s="47">
        <f t="shared" si="28"/>
        <v>0</v>
      </c>
      <c r="AA16" s="47">
        <f t="shared" si="28"/>
        <v>0</v>
      </c>
      <c r="AB16" s="47">
        <f t="shared" si="28"/>
        <v>0</v>
      </c>
      <c r="AC16" s="47">
        <f t="shared" si="28"/>
        <v>0</v>
      </c>
      <c r="AD16" s="47">
        <f t="shared" si="28"/>
        <v>0</v>
      </c>
      <c r="AE16" s="48" t="e">
        <f t="shared" si="1"/>
        <v>#DIV/0!</v>
      </c>
      <c r="AF16" s="46">
        <f t="shared" ref="AF16" si="29">AF14-AF15</f>
        <v>0</v>
      </c>
      <c r="AG16" s="47">
        <f t="shared" ref="AG16:AY16" si="30">AG14-AG15</f>
        <v>0</v>
      </c>
      <c r="AH16" s="47">
        <f t="shared" si="30"/>
        <v>0</v>
      </c>
      <c r="AI16" s="47">
        <f t="shared" si="30"/>
        <v>0</v>
      </c>
      <c r="AJ16" s="47">
        <f t="shared" si="30"/>
        <v>0</v>
      </c>
      <c r="AK16" s="47">
        <f t="shared" si="30"/>
        <v>0</v>
      </c>
      <c r="AL16" s="47">
        <f t="shared" si="30"/>
        <v>0</v>
      </c>
      <c r="AM16" s="47">
        <f t="shared" si="30"/>
        <v>0</v>
      </c>
      <c r="AN16" s="47">
        <f t="shared" si="30"/>
        <v>0</v>
      </c>
      <c r="AO16" s="47">
        <f t="shared" si="30"/>
        <v>0</v>
      </c>
      <c r="AP16" s="47">
        <f t="shared" si="30"/>
        <v>0</v>
      </c>
      <c r="AQ16" s="47">
        <f t="shared" si="30"/>
        <v>0</v>
      </c>
      <c r="AR16" s="47">
        <f t="shared" si="30"/>
        <v>0</v>
      </c>
      <c r="AS16" s="47">
        <f t="shared" si="30"/>
        <v>0</v>
      </c>
      <c r="AT16" s="47">
        <f t="shared" si="30"/>
        <v>0</v>
      </c>
      <c r="AU16" s="47">
        <f t="shared" si="30"/>
        <v>0</v>
      </c>
      <c r="AV16" s="47">
        <f t="shared" si="30"/>
        <v>0</v>
      </c>
      <c r="AW16" s="47">
        <f t="shared" si="30"/>
        <v>0</v>
      </c>
      <c r="AX16" s="47">
        <f t="shared" si="30"/>
        <v>0</v>
      </c>
      <c r="AY16" s="47">
        <f t="shared" si="30"/>
        <v>0</v>
      </c>
      <c r="AZ16" s="48" t="e">
        <f t="shared" si="2"/>
        <v>#DIV/0!</v>
      </c>
      <c r="BA16" s="46">
        <f t="shared" ref="BA16" si="31">BA14-BA15</f>
        <v>0</v>
      </c>
      <c r="BB16" s="47">
        <f t="shared" ref="BB16:BT16" si="32">BB14-BB15</f>
        <v>0</v>
      </c>
      <c r="BC16" s="47">
        <f t="shared" si="32"/>
        <v>0</v>
      </c>
      <c r="BD16" s="47">
        <f t="shared" si="32"/>
        <v>0</v>
      </c>
      <c r="BE16" s="47">
        <f t="shared" si="32"/>
        <v>0</v>
      </c>
      <c r="BF16" s="47">
        <f t="shared" si="32"/>
        <v>0</v>
      </c>
      <c r="BG16" s="47">
        <f t="shared" si="32"/>
        <v>0</v>
      </c>
      <c r="BH16" s="47">
        <f t="shared" si="32"/>
        <v>0</v>
      </c>
      <c r="BI16" s="47">
        <f t="shared" si="32"/>
        <v>0</v>
      </c>
      <c r="BJ16" s="47">
        <f t="shared" si="32"/>
        <v>0</v>
      </c>
      <c r="BK16" s="47">
        <f t="shared" si="32"/>
        <v>0</v>
      </c>
      <c r="BL16" s="47">
        <f t="shared" si="32"/>
        <v>0</v>
      </c>
      <c r="BM16" s="47">
        <f t="shared" si="32"/>
        <v>0</v>
      </c>
      <c r="BN16" s="47">
        <f t="shared" si="32"/>
        <v>0</v>
      </c>
      <c r="BO16" s="47">
        <f t="shared" si="32"/>
        <v>0</v>
      </c>
      <c r="BP16" s="47">
        <f t="shared" si="32"/>
        <v>0</v>
      </c>
      <c r="BQ16" s="47">
        <f t="shared" si="32"/>
        <v>0</v>
      </c>
      <c r="BR16" s="47">
        <f t="shared" si="32"/>
        <v>0</v>
      </c>
      <c r="BS16" s="47">
        <f t="shared" si="32"/>
        <v>0</v>
      </c>
      <c r="BT16" s="47">
        <f t="shared" si="32"/>
        <v>0</v>
      </c>
      <c r="BU16" s="48" t="e">
        <f t="shared" si="3"/>
        <v>#DIV/0!</v>
      </c>
      <c r="BV16" s="46">
        <f t="shared" ref="BV16" si="33">BV14-BV15</f>
        <v>0</v>
      </c>
      <c r="BW16" s="47">
        <f t="shared" ref="BW16:CO16" si="34">BW14-BW15</f>
        <v>0</v>
      </c>
      <c r="BX16" s="47">
        <f t="shared" si="34"/>
        <v>0</v>
      </c>
      <c r="BY16" s="47">
        <f t="shared" si="34"/>
        <v>0</v>
      </c>
      <c r="BZ16" s="47">
        <f t="shared" si="34"/>
        <v>0</v>
      </c>
      <c r="CA16" s="47">
        <f t="shared" si="34"/>
        <v>0</v>
      </c>
      <c r="CB16" s="47">
        <f t="shared" si="34"/>
        <v>0</v>
      </c>
      <c r="CC16" s="47">
        <f t="shared" si="34"/>
        <v>0</v>
      </c>
      <c r="CD16" s="47">
        <f t="shared" si="34"/>
        <v>0</v>
      </c>
      <c r="CE16" s="47">
        <f t="shared" si="34"/>
        <v>0</v>
      </c>
      <c r="CF16" s="47">
        <f t="shared" si="34"/>
        <v>0</v>
      </c>
      <c r="CG16" s="47">
        <f t="shared" si="34"/>
        <v>0</v>
      </c>
      <c r="CH16" s="47">
        <f t="shared" si="34"/>
        <v>0</v>
      </c>
      <c r="CI16" s="47">
        <f t="shared" si="34"/>
        <v>0</v>
      </c>
      <c r="CJ16" s="47">
        <f t="shared" si="34"/>
        <v>0</v>
      </c>
      <c r="CK16" s="47">
        <f t="shared" si="34"/>
        <v>0</v>
      </c>
      <c r="CL16" s="47">
        <f t="shared" si="34"/>
        <v>0</v>
      </c>
      <c r="CM16" s="47">
        <f t="shared" si="34"/>
        <v>0</v>
      </c>
      <c r="CN16" s="47">
        <f t="shared" si="34"/>
        <v>0</v>
      </c>
      <c r="CO16" s="47">
        <f t="shared" si="34"/>
        <v>0</v>
      </c>
      <c r="CP16" s="48" t="e">
        <f t="shared" si="4"/>
        <v>#DIV/0!</v>
      </c>
    </row>
    <row r="17" spans="2:94" x14ac:dyDescent="0.3">
      <c r="C17" s="12" t="s">
        <v>144</v>
      </c>
      <c r="D17" s="29">
        <f>'Other Information'!C115</f>
        <v>0</v>
      </c>
      <c r="E17" s="30">
        <f>'Other Information'!D115</f>
        <v>0</v>
      </c>
      <c r="F17" s="31">
        <f>'Other Information'!E115</f>
        <v>0</v>
      </c>
      <c r="G17" s="31">
        <f>'Other Information'!F115</f>
        <v>0</v>
      </c>
      <c r="H17" s="31">
        <f>'Other Information'!G115</f>
        <v>0</v>
      </c>
      <c r="I17" s="31">
        <f>'Other Information'!H115</f>
        <v>0</v>
      </c>
      <c r="J17" s="32" t="e">
        <f t="shared" si="0"/>
        <v>#DIV/0!</v>
      </c>
      <c r="K17" s="30">
        <f>'Other Information'!I115</f>
        <v>0</v>
      </c>
      <c r="L17" s="31">
        <f>'Other Information'!J115</f>
        <v>0</v>
      </c>
      <c r="M17" s="31">
        <f>'Other Information'!K115</f>
        <v>0</v>
      </c>
      <c r="N17" s="31">
        <f>'Other Information'!L115</f>
        <v>0</v>
      </c>
      <c r="O17" s="31">
        <f>'Other Information'!M115</f>
        <v>0</v>
      </c>
      <c r="P17" s="31">
        <f>'Other Information'!N115</f>
        <v>0</v>
      </c>
      <c r="Q17" s="31">
        <f>'Other Information'!O115</f>
        <v>0</v>
      </c>
      <c r="R17" s="31">
        <f>'Other Information'!P115</f>
        <v>0</v>
      </c>
      <c r="S17" s="31">
        <f>'Other Information'!Q115</f>
        <v>0</v>
      </c>
      <c r="T17" s="31">
        <f>'Other Information'!R115</f>
        <v>0</v>
      </c>
      <c r="U17" s="31">
        <f>'Other Information'!S115</f>
        <v>0</v>
      </c>
      <c r="V17" s="31">
        <f>'Other Information'!T115</f>
        <v>0</v>
      </c>
      <c r="W17" s="31">
        <f>'Other Information'!U115</f>
        <v>0</v>
      </c>
      <c r="X17" s="31">
        <f>'Other Information'!V115</f>
        <v>0</v>
      </c>
      <c r="Y17" s="31">
        <f>'Other Information'!W115</f>
        <v>0</v>
      </c>
      <c r="Z17" s="31">
        <f>'Other Information'!X115</f>
        <v>0</v>
      </c>
      <c r="AA17" s="31">
        <f>'Other Information'!Y115</f>
        <v>0</v>
      </c>
      <c r="AB17" s="31">
        <f>'Other Information'!Z115</f>
        <v>0</v>
      </c>
      <c r="AC17" s="31">
        <f>'Other Information'!AA115</f>
        <v>0</v>
      </c>
      <c r="AD17" s="31">
        <f>'Other Information'!AB115</f>
        <v>0</v>
      </c>
      <c r="AE17" s="32" t="e">
        <f t="shared" si="1"/>
        <v>#DIV/0!</v>
      </c>
      <c r="AF17" s="30">
        <f>'Other Information'!AC115</f>
        <v>0</v>
      </c>
      <c r="AG17" s="31">
        <f>'Other Information'!AD115</f>
        <v>0</v>
      </c>
      <c r="AH17" s="31">
        <f>'Other Information'!AE115</f>
        <v>0</v>
      </c>
      <c r="AI17" s="31">
        <f>'Other Information'!AF115</f>
        <v>0</v>
      </c>
      <c r="AJ17" s="31">
        <f>'Other Information'!AG115</f>
        <v>0</v>
      </c>
      <c r="AK17" s="31">
        <f>'Other Information'!AH115</f>
        <v>0</v>
      </c>
      <c r="AL17" s="31">
        <f>'Other Information'!AI115</f>
        <v>0</v>
      </c>
      <c r="AM17" s="31">
        <f>'Other Information'!AJ115</f>
        <v>0</v>
      </c>
      <c r="AN17" s="31">
        <f>'Other Information'!AK115</f>
        <v>0</v>
      </c>
      <c r="AO17" s="31">
        <f>'Other Information'!AL115</f>
        <v>0</v>
      </c>
      <c r="AP17" s="31">
        <f>'Other Information'!AM115</f>
        <v>0</v>
      </c>
      <c r="AQ17" s="31">
        <f>'Other Information'!AN115</f>
        <v>0</v>
      </c>
      <c r="AR17" s="31">
        <f>'Other Information'!AO115</f>
        <v>0</v>
      </c>
      <c r="AS17" s="31">
        <f>'Other Information'!AP115</f>
        <v>0</v>
      </c>
      <c r="AT17" s="31">
        <f>'Other Information'!AQ115</f>
        <v>0</v>
      </c>
      <c r="AU17" s="31">
        <f>'Other Information'!AR115</f>
        <v>0</v>
      </c>
      <c r="AV17" s="31">
        <f>'Other Information'!AS115</f>
        <v>0</v>
      </c>
      <c r="AW17" s="31">
        <f>'Other Information'!AT115</f>
        <v>0</v>
      </c>
      <c r="AX17" s="31">
        <f>'Other Information'!AU115</f>
        <v>0</v>
      </c>
      <c r="AY17" s="31">
        <f>'Other Information'!AV115</f>
        <v>0</v>
      </c>
      <c r="AZ17" s="32" t="e">
        <f t="shared" si="2"/>
        <v>#DIV/0!</v>
      </c>
      <c r="BA17" s="30">
        <f>'Other Information'!AW115</f>
        <v>0</v>
      </c>
      <c r="BB17" s="31">
        <f>'Other Information'!AX115</f>
        <v>0</v>
      </c>
      <c r="BC17" s="31">
        <f>'Other Information'!AY115</f>
        <v>0</v>
      </c>
      <c r="BD17" s="31">
        <f>'Other Information'!AZ115</f>
        <v>0</v>
      </c>
      <c r="BE17" s="31">
        <f>'Other Information'!BA115</f>
        <v>0</v>
      </c>
      <c r="BF17" s="31">
        <f>'Other Information'!BB115</f>
        <v>0</v>
      </c>
      <c r="BG17" s="31">
        <f>'Other Information'!BC115</f>
        <v>0</v>
      </c>
      <c r="BH17" s="31">
        <f>'Other Information'!BD115</f>
        <v>0</v>
      </c>
      <c r="BI17" s="31">
        <f>'Other Information'!BE115</f>
        <v>0</v>
      </c>
      <c r="BJ17" s="31">
        <f>'Other Information'!BF115</f>
        <v>0</v>
      </c>
      <c r="BK17" s="31">
        <f>'Other Information'!BG115</f>
        <v>0</v>
      </c>
      <c r="BL17" s="31">
        <f>'Other Information'!BH115</f>
        <v>0</v>
      </c>
      <c r="BM17" s="31">
        <f>'Other Information'!BI115</f>
        <v>0</v>
      </c>
      <c r="BN17" s="31">
        <f>'Other Information'!BJ115</f>
        <v>0</v>
      </c>
      <c r="BO17" s="31">
        <f>'Other Information'!BK115</f>
        <v>0</v>
      </c>
      <c r="BP17" s="31">
        <f>'Other Information'!BL115</f>
        <v>0</v>
      </c>
      <c r="BQ17" s="31">
        <f>'Other Information'!BM115</f>
        <v>0</v>
      </c>
      <c r="BR17" s="31">
        <f>'Other Information'!BN115</f>
        <v>0</v>
      </c>
      <c r="BS17" s="31">
        <f>'Other Information'!BO115</f>
        <v>0</v>
      </c>
      <c r="BT17" s="31">
        <f>'Other Information'!BP115</f>
        <v>0</v>
      </c>
      <c r="BU17" s="32" t="e">
        <f t="shared" si="3"/>
        <v>#DIV/0!</v>
      </c>
      <c r="BV17" s="30">
        <f>'Other Information'!BQ115</f>
        <v>0</v>
      </c>
      <c r="BW17" s="31">
        <f>'Other Information'!BR115</f>
        <v>0</v>
      </c>
      <c r="BX17" s="31">
        <f>'Other Information'!BS115</f>
        <v>0</v>
      </c>
      <c r="BY17" s="31">
        <f>'Other Information'!BT115</f>
        <v>0</v>
      </c>
      <c r="BZ17" s="31">
        <f>'Other Information'!BU115</f>
        <v>0</v>
      </c>
      <c r="CA17" s="31">
        <f>'Other Information'!BV115</f>
        <v>0</v>
      </c>
      <c r="CB17" s="31">
        <f>'Other Information'!BW115</f>
        <v>0</v>
      </c>
      <c r="CC17" s="31">
        <f>'Other Information'!BX115</f>
        <v>0</v>
      </c>
      <c r="CD17" s="31">
        <f>'Other Information'!BY115</f>
        <v>0</v>
      </c>
      <c r="CE17" s="31">
        <f>'Other Information'!BZ115</f>
        <v>0</v>
      </c>
      <c r="CF17" s="31">
        <f>'Other Information'!CA115</f>
        <v>0</v>
      </c>
      <c r="CG17" s="31">
        <f>'Other Information'!CB115</f>
        <v>0</v>
      </c>
      <c r="CH17" s="31">
        <f>'Other Information'!CC115</f>
        <v>0</v>
      </c>
      <c r="CI17" s="31">
        <f>'Other Information'!CD115</f>
        <v>0</v>
      </c>
      <c r="CJ17" s="31">
        <f>'Other Information'!CE115</f>
        <v>0</v>
      </c>
      <c r="CK17" s="31">
        <f>'Other Information'!CF115</f>
        <v>0</v>
      </c>
      <c r="CL17" s="31">
        <f>'Other Information'!CG115</f>
        <v>0</v>
      </c>
      <c r="CM17" s="31">
        <f>'Other Information'!CH115</f>
        <v>0</v>
      </c>
      <c r="CN17" s="31">
        <f>'Other Information'!CI115</f>
        <v>0</v>
      </c>
      <c r="CO17" s="31">
        <f>'Other Information'!CJ115</f>
        <v>0</v>
      </c>
      <c r="CP17" s="32" t="e">
        <f t="shared" si="4"/>
        <v>#DIV/0!</v>
      </c>
    </row>
    <row r="18" spans="2:94" s="4" customFormat="1" ht="15" thickBot="1" x14ac:dyDescent="0.35">
      <c r="C18" s="13" t="s">
        <v>145</v>
      </c>
      <c r="D18" s="41">
        <f t="shared" ref="D18:E18" si="35">D17+D16</f>
        <v>0</v>
      </c>
      <c r="E18" s="42">
        <f t="shared" si="35"/>
        <v>0</v>
      </c>
      <c r="F18" s="43">
        <f t="shared" ref="F18:I18" si="36">F17+F16</f>
        <v>0</v>
      </c>
      <c r="G18" s="43">
        <f t="shared" si="36"/>
        <v>0</v>
      </c>
      <c r="H18" s="43">
        <f t="shared" si="36"/>
        <v>0</v>
      </c>
      <c r="I18" s="43">
        <f t="shared" si="36"/>
        <v>0</v>
      </c>
      <c r="J18" s="44" t="e">
        <f t="shared" si="0"/>
        <v>#DIV/0!</v>
      </c>
      <c r="K18" s="42">
        <f t="shared" ref="K18" si="37">K17+K16</f>
        <v>0</v>
      </c>
      <c r="L18" s="43">
        <f t="shared" ref="L18:AD18" si="38">L17+L16</f>
        <v>0</v>
      </c>
      <c r="M18" s="43">
        <f t="shared" si="38"/>
        <v>0</v>
      </c>
      <c r="N18" s="43">
        <f t="shared" si="38"/>
        <v>0</v>
      </c>
      <c r="O18" s="43">
        <f t="shared" si="38"/>
        <v>0</v>
      </c>
      <c r="P18" s="43">
        <f t="shared" si="38"/>
        <v>0</v>
      </c>
      <c r="Q18" s="43">
        <f t="shared" si="38"/>
        <v>0</v>
      </c>
      <c r="R18" s="43">
        <f t="shared" si="38"/>
        <v>0</v>
      </c>
      <c r="S18" s="43">
        <f t="shared" si="38"/>
        <v>0</v>
      </c>
      <c r="T18" s="43">
        <f t="shared" si="38"/>
        <v>0</v>
      </c>
      <c r="U18" s="43">
        <f t="shared" si="38"/>
        <v>0</v>
      </c>
      <c r="V18" s="43">
        <f t="shared" si="38"/>
        <v>0</v>
      </c>
      <c r="W18" s="43">
        <f t="shared" si="38"/>
        <v>0</v>
      </c>
      <c r="X18" s="43">
        <f t="shared" si="38"/>
        <v>0</v>
      </c>
      <c r="Y18" s="43">
        <f t="shared" si="38"/>
        <v>0</v>
      </c>
      <c r="Z18" s="43">
        <f t="shared" si="38"/>
        <v>0</v>
      </c>
      <c r="AA18" s="43">
        <f t="shared" si="38"/>
        <v>0</v>
      </c>
      <c r="AB18" s="43">
        <f t="shared" si="38"/>
        <v>0</v>
      </c>
      <c r="AC18" s="43">
        <f t="shared" si="38"/>
        <v>0</v>
      </c>
      <c r="AD18" s="43">
        <f t="shared" si="38"/>
        <v>0</v>
      </c>
      <c r="AE18" s="44" t="e">
        <f t="shared" si="1"/>
        <v>#DIV/0!</v>
      </c>
      <c r="AF18" s="42">
        <f t="shared" ref="AF18" si="39">AF17+AF16</f>
        <v>0</v>
      </c>
      <c r="AG18" s="43">
        <f t="shared" ref="AG18:AY18" si="40">AG17+AG16</f>
        <v>0</v>
      </c>
      <c r="AH18" s="43">
        <f t="shared" si="40"/>
        <v>0</v>
      </c>
      <c r="AI18" s="43">
        <f t="shared" si="40"/>
        <v>0</v>
      </c>
      <c r="AJ18" s="43">
        <f t="shared" si="40"/>
        <v>0</v>
      </c>
      <c r="AK18" s="43">
        <f t="shared" si="40"/>
        <v>0</v>
      </c>
      <c r="AL18" s="43">
        <f t="shared" si="40"/>
        <v>0</v>
      </c>
      <c r="AM18" s="43">
        <f t="shared" si="40"/>
        <v>0</v>
      </c>
      <c r="AN18" s="43">
        <f t="shared" si="40"/>
        <v>0</v>
      </c>
      <c r="AO18" s="43">
        <f t="shared" si="40"/>
        <v>0</v>
      </c>
      <c r="AP18" s="43">
        <f t="shared" si="40"/>
        <v>0</v>
      </c>
      <c r="AQ18" s="43">
        <f t="shared" si="40"/>
        <v>0</v>
      </c>
      <c r="AR18" s="43">
        <f t="shared" si="40"/>
        <v>0</v>
      </c>
      <c r="AS18" s="43">
        <f t="shared" si="40"/>
        <v>0</v>
      </c>
      <c r="AT18" s="43">
        <f t="shared" si="40"/>
        <v>0</v>
      </c>
      <c r="AU18" s="43">
        <f t="shared" si="40"/>
        <v>0</v>
      </c>
      <c r="AV18" s="43">
        <f t="shared" si="40"/>
        <v>0</v>
      </c>
      <c r="AW18" s="43">
        <f t="shared" si="40"/>
        <v>0</v>
      </c>
      <c r="AX18" s="43">
        <f t="shared" si="40"/>
        <v>0</v>
      </c>
      <c r="AY18" s="43">
        <f t="shared" si="40"/>
        <v>0</v>
      </c>
      <c r="AZ18" s="44" t="e">
        <f t="shared" si="2"/>
        <v>#DIV/0!</v>
      </c>
      <c r="BA18" s="42">
        <f t="shared" ref="BA18" si="41">BA17+BA16</f>
        <v>0</v>
      </c>
      <c r="BB18" s="43">
        <f t="shared" ref="BB18:BT18" si="42">BB17+BB16</f>
        <v>0</v>
      </c>
      <c r="BC18" s="43">
        <f t="shared" si="42"/>
        <v>0</v>
      </c>
      <c r="BD18" s="43">
        <f t="shared" si="42"/>
        <v>0</v>
      </c>
      <c r="BE18" s="43">
        <f t="shared" si="42"/>
        <v>0</v>
      </c>
      <c r="BF18" s="43">
        <f t="shared" si="42"/>
        <v>0</v>
      </c>
      <c r="BG18" s="43">
        <f t="shared" si="42"/>
        <v>0</v>
      </c>
      <c r="BH18" s="43">
        <f t="shared" si="42"/>
        <v>0</v>
      </c>
      <c r="BI18" s="43">
        <f t="shared" si="42"/>
        <v>0</v>
      </c>
      <c r="BJ18" s="43">
        <f t="shared" si="42"/>
        <v>0</v>
      </c>
      <c r="BK18" s="43">
        <f t="shared" si="42"/>
        <v>0</v>
      </c>
      <c r="BL18" s="43">
        <f t="shared" si="42"/>
        <v>0</v>
      </c>
      <c r="BM18" s="43">
        <f t="shared" si="42"/>
        <v>0</v>
      </c>
      <c r="BN18" s="43">
        <f t="shared" si="42"/>
        <v>0</v>
      </c>
      <c r="BO18" s="43">
        <f t="shared" si="42"/>
        <v>0</v>
      </c>
      <c r="BP18" s="43">
        <f t="shared" si="42"/>
        <v>0</v>
      </c>
      <c r="BQ18" s="43">
        <f t="shared" si="42"/>
        <v>0</v>
      </c>
      <c r="BR18" s="43">
        <f t="shared" si="42"/>
        <v>0</v>
      </c>
      <c r="BS18" s="43">
        <f t="shared" si="42"/>
        <v>0</v>
      </c>
      <c r="BT18" s="43">
        <f t="shared" si="42"/>
        <v>0</v>
      </c>
      <c r="BU18" s="44" t="e">
        <f t="shared" si="3"/>
        <v>#DIV/0!</v>
      </c>
      <c r="BV18" s="42">
        <f t="shared" ref="BV18" si="43">BV17+BV16</f>
        <v>0</v>
      </c>
      <c r="BW18" s="43">
        <f t="shared" ref="BW18:CO18" si="44">BW17+BW16</f>
        <v>0</v>
      </c>
      <c r="BX18" s="43">
        <f t="shared" si="44"/>
        <v>0</v>
      </c>
      <c r="BY18" s="43">
        <f t="shared" si="44"/>
        <v>0</v>
      </c>
      <c r="BZ18" s="43">
        <f t="shared" si="44"/>
        <v>0</v>
      </c>
      <c r="CA18" s="43">
        <f t="shared" si="44"/>
        <v>0</v>
      </c>
      <c r="CB18" s="43">
        <f t="shared" si="44"/>
        <v>0</v>
      </c>
      <c r="CC18" s="43">
        <f t="shared" si="44"/>
        <v>0</v>
      </c>
      <c r="CD18" s="43">
        <f t="shared" si="44"/>
        <v>0</v>
      </c>
      <c r="CE18" s="43">
        <f t="shared" si="44"/>
        <v>0</v>
      </c>
      <c r="CF18" s="43">
        <f t="shared" si="44"/>
        <v>0</v>
      </c>
      <c r="CG18" s="43">
        <f t="shared" si="44"/>
        <v>0</v>
      </c>
      <c r="CH18" s="43">
        <f t="shared" si="44"/>
        <v>0</v>
      </c>
      <c r="CI18" s="43">
        <f t="shared" si="44"/>
        <v>0</v>
      </c>
      <c r="CJ18" s="43">
        <f t="shared" si="44"/>
        <v>0</v>
      </c>
      <c r="CK18" s="43">
        <f t="shared" si="44"/>
        <v>0</v>
      </c>
      <c r="CL18" s="43">
        <f t="shared" si="44"/>
        <v>0</v>
      </c>
      <c r="CM18" s="43">
        <f t="shared" si="44"/>
        <v>0</v>
      </c>
      <c r="CN18" s="43">
        <f t="shared" si="44"/>
        <v>0</v>
      </c>
      <c r="CO18" s="43">
        <f t="shared" si="44"/>
        <v>0</v>
      </c>
      <c r="CP18" s="44" t="e">
        <f t="shared" si="4"/>
        <v>#DIV/0!</v>
      </c>
    </row>
    <row r="19" spans="2:94" s="4" customFormat="1" x14ac:dyDescent="0.3">
      <c r="C19" s="14" t="s">
        <v>146</v>
      </c>
      <c r="D19" s="49">
        <f t="shared" ref="D19:E20" si="45">D11+D16</f>
        <v>0</v>
      </c>
      <c r="E19" s="50">
        <f t="shared" si="45"/>
        <v>0</v>
      </c>
      <c r="F19" s="51">
        <f t="shared" ref="F19:I19" si="46">F11+F16</f>
        <v>0</v>
      </c>
      <c r="G19" s="51">
        <f t="shared" si="46"/>
        <v>0</v>
      </c>
      <c r="H19" s="51">
        <f t="shared" si="46"/>
        <v>0</v>
      </c>
      <c r="I19" s="51">
        <f t="shared" si="46"/>
        <v>0</v>
      </c>
      <c r="J19" s="52" t="e">
        <f t="shared" si="0"/>
        <v>#DIV/0!</v>
      </c>
      <c r="K19" s="50">
        <f t="shared" ref="K19" si="47">K11+K16</f>
        <v>0</v>
      </c>
      <c r="L19" s="51">
        <f t="shared" ref="L19:AD19" si="48">L11+L16</f>
        <v>0</v>
      </c>
      <c r="M19" s="51">
        <f t="shared" si="48"/>
        <v>0</v>
      </c>
      <c r="N19" s="51">
        <f t="shared" si="48"/>
        <v>0</v>
      </c>
      <c r="O19" s="51">
        <f t="shared" si="48"/>
        <v>0</v>
      </c>
      <c r="P19" s="51">
        <f t="shared" si="48"/>
        <v>0</v>
      </c>
      <c r="Q19" s="51">
        <f t="shared" si="48"/>
        <v>0</v>
      </c>
      <c r="R19" s="51">
        <f t="shared" si="48"/>
        <v>0</v>
      </c>
      <c r="S19" s="51">
        <f t="shared" si="48"/>
        <v>0</v>
      </c>
      <c r="T19" s="51">
        <f t="shared" si="48"/>
        <v>0</v>
      </c>
      <c r="U19" s="51">
        <f t="shared" si="48"/>
        <v>0</v>
      </c>
      <c r="V19" s="51">
        <f t="shared" si="48"/>
        <v>0</v>
      </c>
      <c r="W19" s="51">
        <f t="shared" si="48"/>
        <v>0</v>
      </c>
      <c r="X19" s="51">
        <f t="shared" si="48"/>
        <v>0</v>
      </c>
      <c r="Y19" s="51">
        <f t="shared" si="48"/>
        <v>0</v>
      </c>
      <c r="Z19" s="51">
        <f t="shared" si="48"/>
        <v>0</v>
      </c>
      <c r="AA19" s="51">
        <f t="shared" si="48"/>
        <v>0</v>
      </c>
      <c r="AB19" s="51">
        <f t="shared" si="48"/>
        <v>0</v>
      </c>
      <c r="AC19" s="51">
        <f t="shared" si="48"/>
        <v>0</v>
      </c>
      <c r="AD19" s="51">
        <f t="shared" si="48"/>
        <v>0</v>
      </c>
      <c r="AE19" s="52" t="e">
        <f t="shared" si="1"/>
        <v>#DIV/0!</v>
      </c>
      <c r="AF19" s="50">
        <f t="shared" ref="AF19" si="49">AF11+AF16</f>
        <v>0</v>
      </c>
      <c r="AG19" s="51">
        <f t="shared" ref="AG19:AY19" si="50">AG11+AG16</f>
        <v>0</v>
      </c>
      <c r="AH19" s="51">
        <f t="shared" si="50"/>
        <v>0</v>
      </c>
      <c r="AI19" s="51">
        <f t="shared" si="50"/>
        <v>0</v>
      </c>
      <c r="AJ19" s="51">
        <f t="shared" si="50"/>
        <v>0</v>
      </c>
      <c r="AK19" s="51">
        <f t="shared" si="50"/>
        <v>0</v>
      </c>
      <c r="AL19" s="51">
        <f t="shared" si="50"/>
        <v>0</v>
      </c>
      <c r="AM19" s="51">
        <f t="shared" si="50"/>
        <v>0</v>
      </c>
      <c r="AN19" s="51">
        <f t="shared" si="50"/>
        <v>0</v>
      </c>
      <c r="AO19" s="51">
        <f t="shared" si="50"/>
        <v>0</v>
      </c>
      <c r="AP19" s="51">
        <f t="shared" si="50"/>
        <v>0</v>
      </c>
      <c r="AQ19" s="51">
        <f t="shared" si="50"/>
        <v>0</v>
      </c>
      <c r="AR19" s="51">
        <f t="shared" si="50"/>
        <v>0</v>
      </c>
      <c r="AS19" s="51">
        <f t="shared" si="50"/>
        <v>0</v>
      </c>
      <c r="AT19" s="51">
        <f t="shared" si="50"/>
        <v>0</v>
      </c>
      <c r="AU19" s="51">
        <f t="shared" si="50"/>
        <v>0</v>
      </c>
      <c r="AV19" s="51">
        <f t="shared" si="50"/>
        <v>0</v>
      </c>
      <c r="AW19" s="51">
        <f t="shared" si="50"/>
        <v>0</v>
      </c>
      <c r="AX19" s="51">
        <f t="shared" si="50"/>
        <v>0</v>
      </c>
      <c r="AY19" s="51">
        <f t="shared" si="50"/>
        <v>0</v>
      </c>
      <c r="AZ19" s="52" t="e">
        <f t="shared" si="2"/>
        <v>#DIV/0!</v>
      </c>
      <c r="BA19" s="50">
        <f t="shared" ref="BA19" si="51">BA11+BA16</f>
        <v>0</v>
      </c>
      <c r="BB19" s="51">
        <f t="shared" ref="BB19:BT19" si="52">BB11+BB16</f>
        <v>0</v>
      </c>
      <c r="BC19" s="51">
        <f t="shared" si="52"/>
        <v>0</v>
      </c>
      <c r="BD19" s="51">
        <f t="shared" si="52"/>
        <v>0</v>
      </c>
      <c r="BE19" s="51">
        <f t="shared" si="52"/>
        <v>0</v>
      </c>
      <c r="BF19" s="51">
        <f t="shared" si="52"/>
        <v>0</v>
      </c>
      <c r="BG19" s="51">
        <f t="shared" si="52"/>
        <v>0</v>
      </c>
      <c r="BH19" s="51">
        <f t="shared" si="52"/>
        <v>0</v>
      </c>
      <c r="BI19" s="51">
        <f t="shared" si="52"/>
        <v>0</v>
      </c>
      <c r="BJ19" s="51">
        <f t="shared" si="52"/>
        <v>0</v>
      </c>
      <c r="BK19" s="51">
        <f t="shared" si="52"/>
        <v>0</v>
      </c>
      <c r="BL19" s="51">
        <f t="shared" si="52"/>
        <v>0</v>
      </c>
      <c r="BM19" s="51">
        <f t="shared" si="52"/>
        <v>0</v>
      </c>
      <c r="BN19" s="51">
        <f t="shared" si="52"/>
        <v>0</v>
      </c>
      <c r="BO19" s="51">
        <f t="shared" si="52"/>
        <v>0</v>
      </c>
      <c r="BP19" s="51">
        <f t="shared" si="52"/>
        <v>0</v>
      </c>
      <c r="BQ19" s="51">
        <f t="shared" si="52"/>
        <v>0</v>
      </c>
      <c r="BR19" s="51">
        <f t="shared" si="52"/>
        <v>0</v>
      </c>
      <c r="BS19" s="51">
        <f t="shared" si="52"/>
        <v>0</v>
      </c>
      <c r="BT19" s="51">
        <f t="shared" si="52"/>
        <v>0</v>
      </c>
      <c r="BU19" s="52" t="e">
        <f t="shared" si="3"/>
        <v>#DIV/0!</v>
      </c>
      <c r="BV19" s="50">
        <f t="shared" ref="BV19" si="53">BV11+BV16</f>
        <v>0</v>
      </c>
      <c r="BW19" s="51">
        <f t="shared" ref="BW19:CO19" si="54">BW11+BW16</f>
        <v>0</v>
      </c>
      <c r="BX19" s="51">
        <f t="shared" si="54"/>
        <v>0</v>
      </c>
      <c r="BY19" s="51">
        <f t="shared" si="54"/>
        <v>0</v>
      </c>
      <c r="BZ19" s="51">
        <f t="shared" si="54"/>
        <v>0</v>
      </c>
      <c r="CA19" s="51">
        <f t="shared" si="54"/>
        <v>0</v>
      </c>
      <c r="CB19" s="51">
        <f t="shared" si="54"/>
        <v>0</v>
      </c>
      <c r="CC19" s="51">
        <f t="shared" si="54"/>
        <v>0</v>
      </c>
      <c r="CD19" s="51">
        <f t="shared" si="54"/>
        <v>0</v>
      </c>
      <c r="CE19" s="51">
        <f t="shared" si="54"/>
        <v>0</v>
      </c>
      <c r="CF19" s="51">
        <f t="shared" si="54"/>
        <v>0</v>
      </c>
      <c r="CG19" s="51">
        <f t="shared" si="54"/>
        <v>0</v>
      </c>
      <c r="CH19" s="51">
        <f t="shared" si="54"/>
        <v>0</v>
      </c>
      <c r="CI19" s="51">
        <f t="shared" si="54"/>
        <v>0</v>
      </c>
      <c r="CJ19" s="51">
        <f t="shared" si="54"/>
        <v>0</v>
      </c>
      <c r="CK19" s="51">
        <f t="shared" si="54"/>
        <v>0</v>
      </c>
      <c r="CL19" s="51">
        <f t="shared" si="54"/>
        <v>0</v>
      </c>
      <c r="CM19" s="51">
        <f t="shared" si="54"/>
        <v>0</v>
      </c>
      <c r="CN19" s="51">
        <f t="shared" si="54"/>
        <v>0</v>
      </c>
      <c r="CO19" s="51">
        <f t="shared" si="54"/>
        <v>0</v>
      </c>
      <c r="CP19" s="52" t="e">
        <f t="shared" si="4"/>
        <v>#DIV/0!</v>
      </c>
    </row>
    <row r="20" spans="2:94" x14ac:dyDescent="0.3">
      <c r="C20" s="12" t="s">
        <v>147</v>
      </c>
      <c r="D20" s="29">
        <f t="shared" si="45"/>
        <v>0</v>
      </c>
      <c r="E20" s="30">
        <f t="shared" si="45"/>
        <v>0</v>
      </c>
      <c r="F20" s="31">
        <f t="shared" ref="F20:I20" si="55">F12+F17</f>
        <v>0</v>
      </c>
      <c r="G20" s="31">
        <f t="shared" si="55"/>
        <v>0</v>
      </c>
      <c r="H20" s="31">
        <f t="shared" si="55"/>
        <v>0</v>
      </c>
      <c r="I20" s="31">
        <f t="shared" si="55"/>
        <v>0</v>
      </c>
      <c r="J20" s="32" t="e">
        <f t="shared" si="0"/>
        <v>#DIV/0!</v>
      </c>
      <c r="K20" s="30">
        <f t="shared" ref="K20" si="56">K12+K17</f>
        <v>0</v>
      </c>
      <c r="L20" s="31">
        <f t="shared" ref="L20:AD20" si="57">L12+L17</f>
        <v>0</v>
      </c>
      <c r="M20" s="31">
        <f t="shared" si="57"/>
        <v>0</v>
      </c>
      <c r="N20" s="31">
        <f t="shared" si="57"/>
        <v>0</v>
      </c>
      <c r="O20" s="31">
        <f t="shared" si="57"/>
        <v>0</v>
      </c>
      <c r="P20" s="31">
        <f t="shared" si="57"/>
        <v>0</v>
      </c>
      <c r="Q20" s="31">
        <f t="shared" si="57"/>
        <v>0</v>
      </c>
      <c r="R20" s="31">
        <f t="shared" si="57"/>
        <v>0</v>
      </c>
      <c r="S20" s="31">
        <f t="shared" si="57"/>
        <v>0</v>
      </c>
      <c r="T20" s="31">
        <f t="shared" si="57"/>
        <v>0</v>
      </c>
      <c r="U20" s="31">
        <f t="shared" si="57"/>
        <v>0</v>
      </c>
      <c r="V20" s="31">
        <f t="shared" si="57"/>
        <v>0</v>
      </c>
      <c r="W20" s="31">
        <f t="shared" si="57"/>
        <v>0</v>
      </c>
      <c r="X20" s="31">
        <f t="shared" si="57"/>
        <v>0</v>
      </c>
      <c r="Y20" s="31">
        <f t="shared" si="57"/>
        <v>0</v>
      </c>
      <c r="Z20" s="31">
        <f t="shared" si="57"/>
        <v>0</v>
      </c>
      <c r="AA20" s="31">
        <f t="shared" si="57"/>
        <v>0</v>
      </c>
      <c r="AB20" s="31">
        <f t="shared" si="57"/>
        <v>0</v>
      </c>
      <c r="AC20" s="31">
        <f t="shared" si="57"/>
        <v>0</v>
      </c>
      <c r="AD20" s="31">
        <f t="shared" si="57"/>
        <v>0</v>
      </c>
      <c r="AE20" s="32" t="e">
        <f t="shared" si="1"/>
        <v>#DIV/0!</v>
      </c>
      <c r="AF20" s="30">
        <f t="shared" ref="AF20" si="58">AF12+AF17</f>
        <v>0</v>
      </c>
      <c r="AG20" s="31">
        <f t="shared" ref="AG20:AY20" si="59">AG12+AG17</f>
        <v>0</v>
      </c>
      <c r="AH20" s="31">
        <f t="shared" si="59"/>
        <v>0</v>
      </c>
      <c r="AI20" s="31">
        <f t="shared" si="59"/>
        <v>0</v>
      </c>
      <c r="AJ20" s="31">
        <f t="shared" si="59"/>
        <v>0</v>
      </c>
      <c r="AK20" s="31">
        <f t="shared" si="59"/>
        <v>0</v>
      </c>
      <c r="AL20" s="31">
        <f t="shared" si="59"/>
        <v>0</v>
      </c>
      <c r="AM20" s="31">
        <f t="shared" si="59"/>
        <v>0</v>
      </c>
      <c r="AN20" s="31">
        <f t="shared" si="59"/>
        <v>0</v>
      </c>
      <c r="AO20" s="31">
        <f t="shared" si="59"/>
        <v>0</v>
      </c>
      <c r="AP20" s="31">
        <f t="shared" si="59"/>
        <v>0</v>
      </c>
      <c r="AQ20" s="31">
        <f t="shared" si="59"/>
        <v>0</v>
      </c>
      <c r="AR20" s="31">
        <f t="shared" si="59"/>
        <v>0</v>
      </c>
      <c r="AS20" s="31">
        <f t="shared" si="59"/>
        <v>0</v>
      </c>
      <c r="AT20" s="31">
        <f t="shared" si="59"/>
        <v>0</v>
      </c>
      <c r="AU20" s="31">
        <f t="shared" si="59"/>
        <v>0</v>
      </c>
      <c r="AV20" s="31">
        <f t="shared" si="59"/>
        <v>0</v>
      </c>
      <c r="AW20" s="31">
        <f t="shared" si="59"/>
        <v>0</v>
      </c>
      <c r="AX20" s="31">
        <f t="shared" si="59"/>
        <v>0</v>
      </c>
      <c r="AY20" s="31">
        <f t="shared" si="59"/>
        <v>0</v>
      </c>
      <c r="AZ20" s="32" t="e">
        <f t="shared" si="2"/>
        <v>#DIV/0!</v>
      </c>
      <c r="BA20" s="30">
        <f t="shared" ref="BA20" si="60">BA12+BA17</f>
        <v>0</v>
      </c>
      <c r="BB20" s="31">
        <f t="shared" ref="BB20:BT20" si="61">BB12+BB17</f>
        <v>0</v>
      </c>
      <c r="BC20" s="31">
        <f t="shared" si="61"/>
        <v>0</v>
      </c>
      <c r="BD20" s="31">
        <f t="shared" si="61"/>
        <v>0</v>
      </c>
      <c r="BE20" s="31">
        <f t="shared" si="61"/>
        <v>0</v>
      </c>
      <c r="BF20" s="31">
        <f t="shared" si="61"/>
        <v>0</v>
      </c>
      <c r="BG20" s="31">
        <f t="shared" si="61"/>
        <v>0</v>
      </c>
      <c r="BH20" s="31">
        <f t="shared" si="61"/>
        <v>0</v>
      </c>
      <c r="BI20" s="31">
        <f t="shared" si="61"/>
        <v>0</v>
      </c>
      <c r="BJ20" s="31">
        <f t="shared" si="61"/>
        <v>0</v>
      </c>
      <c r="BK20" s="31">
        <f t="shared" si="61"/>
        <v>0</v>
      </c>
      <c r="BL20" s="31">
        <f t="shared" si="61"/>
        <v>0</v>
      </c>
      <c r="BM20" s="31">
        <f t="shared" si="61"/>
        <v>0</v>
      </c>
      <c r="BN20" s="31">
        <f t="shared" si="61"/>
        <v>0</v>
      </c>
      <c r="BO20" s="31">
        <f t="shared" si="61"/>
        <v>0</v>
      </c>
      <c r="BP20" s="31">
        <f t="shared" si="61"/>
        <v>0</v>
      </c>
      <c r="BQ20" s="31">
        <f t="shared" si="61"/>
        <v>0</v>
      </c>
      <c r="BR20" s="31">
        <f t="shared" si="61"/>
        <v>0</v>
      </c>
      <c r="BS20" s="31">
        <f t="shared" si="61"/>
        <v>0</v>
      </c>
      <c r="BT20" s="31">
        <f t="shared" si="61"/>
        <v>0</v>
      </c>
      <c r="BU20" s="32" t="e">
        <f t="shared" si="3"/>
        <v>#DIV/0!</v>
      </c>
      <c r="BV20" s="30">
        <f t="shared" ref="BV20" si="62">BV12+BV17</f>
        <v>0</v>
      </c>
      <c r="BW20" s="31">
        <f t="shared" ref="BW20:CO20" si="63">BW12+BW17</f>
        <v>0</v>
      </c>
      <c r="BX20" s="31">
        <f t="shared" si="63"/>
        <v>0</v>
      </c>
      <c r="BY20" s="31">
        <f t="shared" si="63"/>
        <v>0</v>
      </c>
      <c r="BZ20" s="31">
        <f t="shared" si="63"/>
        <v>0</v>
      </c>
      <c r="CA20" s="31">
        <f t="shared" si="63"/>
        <v>0</v>
      </c>
      <c r="CB20" s="31">
        <f t="shared" si="63"/>
        <v>0</v>
      </c>
      <c r="CC20" s="31">
        <f t="shared" si="63"/>
        <v>0</v>
      </c>
      <c r="CD20" s="31">
        <f t="shared" si="63"/>
        <v>0</v>
      </c>
      <c r="CE20" s="31">
        <f t="shared" si="63"/>
        <v>0</v>
      </c>
      <c r="CF20" s="31">
        <f t="shared" si="63"/>
        <v>0</v>
      </c>
      <c r="CG20" s="31">
        <f t="shared" si="63"/>
        <v>0</v>
      </c>
      <c r="CH20" s="31">
        <f t="shared" si="63"/>
        <v>0</v>
      </c>
      <c r="CI20" s="31">
        <f t="shared" si="63"/>
        <v>0</v>
      </c>
      <c r="CJ20" s="31">
        <f t="shared" si="63"/>
        <v>0</v>
      </c>
      <c r="CK20" s="31">
        <f t="shared" si="63"/>
        <v>0</v>
      </c>
      <c r="CL20" s="31">
        <f t="shared" si="63"/>
        <v>0</v>
      </c>
      <c r="CM20" s="31">
        <f t="shared" si="63"/>
        <v>0</v>
      </c>
      <c r="CN20" s="31">
        <f t="shared" si="63"/>
        <v>0</v>
      </c>
      <c r="CO20" s="31">
        <f t="shared" si="63"/>
        <v>0</v>
      </c>
      <c r="CP20" s="32" t="e">
        <f t="shared" si="4"/>
        <v>#DIV/0!</v>
      </c>
    </row>
    <row r="21" spans="2:94" s="4" customFormat="1" ht="15" thickBot="1" x14ac:dyDescent="0.35">
      <c r="C21" s="13" t="s">
        <v>148</v>
      </c>
      <c r="D21" s="41">
        <f t="shared" ref="D21:E21" si="64">D20+D19</f>
        <v>0</v>
      </c>
      <c r="E21" s="42">
        <f t="shared" si="64"/>
        <v>0</v>
      </c>
      <c r="F21" s="43">
        <f t="shared" ref="F21:I21" si="65">F20+F19</f>
        <v>0</v>
      </c>
      <c r="G21" s="43">
        <f t="shared" si="65"/>
        <v>0</v>
      </c>
      <c r="H21" s="43">
        <f t="shared" si="65"/>
        <v>0</v>
      </c>
      <c r="I21" s="43">
        <f t="shared" si="65"/>
        <v>0</v>
      </c>
      <c r="J21" s="44" t="e">
        <f t="shared" si="0"/>
        <v>#DIV/0!</v>
      </c>
      <c r="K21" s="42">
        <f t="shared" ref="K21" si="66">K20+K19</f>
        <v>0</v>
      </c>
      <c r="L21" s="43">
        <f t="shared" ref="L21:AD21" si="67">L20+L19</f>
        <v>0</v>
      </c>
      <c r="M21" s="43">
        <f t="shared" si="67"/>
        <v>0</v>
      </c>
      <c r="N21" s="43">
        <f t="shared" si="67"/>
        <v>0</v>
      </c>
      <c r="O21" s="43">
        <f t="shared" si="67"/>
        <v>0</v>
      </c>
      <c r="P21" s="43">
        <f t="shared" si="67"/>
        <v>0</v>
      </c>
      <c r="Q21" s="43">
        <f t="shared" si="67"/>
        <v>0</v>
      </c>
      <c r="R21" s="43">
        <f t="shared" si="67"/>
        <v>0</v>
      </c>
      <c r="S21" s="43">
        <f t="shared" si="67"/>
        <v>0</v>
      </c>
      <c r="T21" s="43">
        <f t="shared" si="67"/>
        <v>0</v>
      </c>
      <c r="U21" s="43">
        <f t="shared" si="67"/>
        <v>0</v>
      </c>
      <c r="V21" s="43">
        <f t="shared" si="67"/>
        <v>0</v>
      </c>
      <c r="W21" s="43">
        <f t="shared" si="67"/>
        <v>0</v>
      </c>
      <c r="X21" s="43">
        <f t="shared" si="67"/>
        <v>0</v>
      </c>
      <c r="Y21" s="43">
        <f t="shared" si="67"/>
        <v>0</v>
      </c>
      <c r="Z21" s="43">
        <f t="shared" si="67"/>
        <v>0</v>
      </c>
      <c r="AA21" s="43">
        <f t="shared" si="67"/>
        <v>0</v>
      </c>
      <c r="AB21" s="43">
        <f t="shared" si="67"/>
        <v>0</v>
      </c>
      <c r="AC21" s="43">
        <f t="shared" si="67"/>
        <v>0</v>
      </c>
      <c r="AD21" s="43">
        <f t="shared" si="67"/>
        <v>0</v>
      </c>
      <c r="AE21" s="44" t="e">
        <f t="shared" si="1"/>
        <v>#DIV/0!</v>
      </c>
      <c r="AF21" s="42">
        <f t="shared" ref="AF21" si="68">AF20+AF19</f>
        <v>0</v>
      </c>
      <c r="AG21" s="43">
        <f t="shared" ref="AG21:AY21" si="69">AG20+AG19</f>
        <v>0</v>
      </c>
      <c r="AH21" s="43">
        <f t="shared" si="69"/>
        <v>0</v>
      </c>
      <c r="AI21" s="43">
        <f t="shared" si="69"/>
        <v>0</v>
      </c>
      <c r="AJ21" s="43">
        <f t="shared" si="69"/>
        <v>0</v>
      </c>
      <c r="AK21" s="43">
        <f t="shared" si="69"/>
        <v>0</v>
      </c>
      <c r="AL21" s="43">
        <f t="shared" si="69"/>
        <v>0</v>
      </c>
      <c r="AM21" s="43">
        <f t="shared" si="69"/>
        <v>0</v>
      </c>
      <c r="AN21" s="43">
        <f t="shared" si="69"/>
        <v>0</v>
      </c>
      <c r="AO21" s="43">
        <f t="shared" si="69"/>
        <v>0</v>
      </c>
      <c r="AP21" s="43">
        <f t="shared" si="69"/>
        <v>0</v>
      </c>
      <c r="AQ21" s="43">
        <f t="shared" si="69"/>
        <v>0</v>
      </c>
      <c r="AR21" s="43">
        <f t="shared" si="69"/>
        <v>0</v>
      </c>
      <c r="AS21" s="43">
        <f t="shared" si="69"/>
        <v>0</v>
      </c>
      <c r="AT21" s="43">
        <f t="shared" si="69"/>
        <v>0</v>
      </c>
      <c r="AU21" s="43">
        <f t="shared" si="69"/>
        <v>0</v>
      </c>
      <c r="AV21" s="43">
        <f t="shared" si="69"/>
        <v>0</v>
      </c>
      <c r="AW21" s="43">
        <f t="shared" si="69"/>
        <v>0</v>
      </c>
      <c r="AX21" s="43">
        <f t="shared" si="69"/>
        <v>0</v>
      </c>
      <c r="AY21" s="43">
        <f t="shared" si="69"/>
        <v>0</v>
      </c>
      <c r="AZ21" s="44" t="e">
        <f t="shared" si="2"/>
        <v>#DIV/0!</v>
      </c>
      <c r="BA21" s="42">
        <f t="shared" ref="BA21" si="70">BA20+BA19</f>
        <v>0</v>
      </c>
      <c r="BB21" s="43">
        <f t="shared" ref="BB21:BT21" si="71">BB20+BB19</f>
        <v>0</v>
      </c>
      <c r="BC21" s="43">
        <f t="shared" si="71"/>
        <v>0</v>
      </c>
      <c r="BD21" s="43">
        <f t="shared" si="71"/>
        <v>0</v>
      </c>
      <c r="BE21" s="43">
        <f t="shared" si="71"/>
        <v>0</v>
      </c>
      <c r="BF21" s="43">
        <f t="shared" si="71"/>
        <v>0</v>
      </c>
      <c r="BG21" s="43">
        <f t="shared" si="71"/>
        <v>0</v>
      </c>
      <c r="BH21" s="43">
        <f t="shared" si="71"/>
        <v>0</v>
      </c>
      <c r="BI21" s="43">
        <f t="shared" si="71"/>
        <v>0</v>
      </c>
      <c r="BJ21" s="43">
        <f t="shared" si="71"/>
        <v>0</v>
      </c>
      <c r="BK21" s="43">
        <f t="shared" si="71"/>
        <v>0</v>
      </c>
      <c r="BL21" s="43">
        <f t="shared" si="71"/>
        <v>0</v>
      </c>
      <c r="BM21" s="43">
        <f t="shared" si="71"/>
        <v>0</v>
      </c>
      <c r="BN21" s="43">
        <f t="shared" si="71"/>
        <v>0</v>
      </c>
      <c r="BO21" s="43">
        <f t="shared" si="71"/>
        <v>0</v>
      </c>
      <c r="BP21" s="43">
        <f t="shared" si="71"/>
        <v>0</v>
      </c>
      <c r="BQ21" s="43">
        <f t="shared" si="71"/>
        <v>0</v>
      </c>
      <c r="BR21" s="43">
        <f t="shared" si="71"/>
        <v>0</v>
      </c>
      <c r="BS21" s="43">
        <f t="shared" si="71"/>
        <v>0</v>
      </c>
      <c r="BT21" s="43">
        <f t="shared" si="71"/>
        <v>0</v>
      </c>
      <c r="BU21" s="44" t="e">
        <f t="shared" si="3"/>
        <v>#DIV/0!</v>
      </c>
      <c r="BV21" s="42">
        <f t="shared" ref="BV21" si="72">BV20+BV19</f>
        <v>0</v>
      </c>
      <c r="BW21" s="43">
        <f t="shared" ref="BW21:CO21" si="73">BW20+BW19</f>
        <v>0</v>
      </c>
      <c r="BX21" s="43">
        <f t="shared" si="73"/>
        <v>0</v>
      </c>
      <c r="BY21" s="43">
        <f t="shared" si="73"/>
        <v>0</v>
      </c>
      <c r="BZ21" s="43">
        <f t="shared" si="73"/>
        <v>0</v>
      </c>
      <c r="CA21" s="43">
        <f t="shared" si="73"/>
        <v>0</v>
      </c>
      <c r="CB21" s="43">
        <f t="shared" si="73"/>
        <v>0</v>
      </c>
      <c r="CC21" s="43">
        <f t="shared" si="73"/>
        <v>0</v>
      </c>
      <c r="CD21" s="43">
        <f t="shared" si="73"/>
        <v>0</v>
      </c>
      <c r="CE21" s="43">
        <f t="shared" si="73"/>
        <v>0</v>
      </c>
      <c r="CF21" s="43">
        <f t="shared" si="73"/>
        <v>0</v>
      </c>
      <c r="CG21" s="43">
        <f t="shared" si="73"/>
        <v>0</v>
      </c>
      <c r="CH21" s="43">
        <f t="shared" si="73"/>
        <v>0</v>
      </c>
      <c r="CI21" s="43">
        <f t="shared" si="73"/>
        <v>0</v>
      </c>
      <c r="CJ21" s="43">
        <f t="shared" si="73"/>
        <v>0</v>
      </c>
      <c r="CK21" s="43">
        <f t="shared" si="73"/>
        <v>0</v>
      </c>
      <c r="CL21" s="43">
        <f t="shared" si="73"/>
        <v>0</v>
      </c>
      <c r="CM21" s="43">
        <f t="shared" si="73"/>
        <v>0</v>
      </c>
      <c r="CN21" s="43">
        <f t="shared" si="73"/>
        <v>0</v>
      </c>
      <c r="CO21" s="43">
        <f t="shared" si="73"/>
        <v>0</v>
      </c>
      <c r="CP21" s="44" t="e">
        <f t="shared" si="4"/>
        <v>#DIV/0!</v>
      </c>
    </row>
    <row r="22" spans="2:94" ht="15" thickBot="1" x14ac:dyDescent="0.35">
      <c r="J22" s="5"/>
    </row>
    <row r="23" spans="2:94" ht="15" thickBot="1" x14ac:dyDescent="0.35">
      <c r="D23" s="203" t="str">
        <f>D6</f>
        <v>Total MAT</v>
      </c>
      <c r="E23" s="180" t="str">
        <f>E6</f>
        <v>Central Location</v>
      </c>
      <c r="F23" s="200"/>
      <c r="G23" s="200"/>
      <c r="H23" s="200"/>
      <c r="I23" s="200"/>
      <c r="J23" s="201"/>
      <c r="K23" s="180" t="str">
        <f>K6</f>
        <v>School Type 1</v>
      </c>
      <c r="L23" s="200"/>
      <c r="M23" s="200"/>
      <c r="N23" s="200"/>
      <c r="O23" s="200"/>
      <c r="P23" s="200"/>
      <c r="Q23" s="200"/>
      <c r="R23" s="200"/>
      <c r="S23" s="200"/>
      <c r="T23" s="200"/>
      <c r="U23" s="200"/>
      <c r="V23" s="200"/>
      <c r="W23" s="200"/>
      <c r="X23" s="200"/>
      <c r="Y23" s="200"/>
      <c r="Z23" s="200"/>
      <c r="AA23" s="200"/>
      <c r="AB23" s="200"/>
      <c r="AC23" s="200"/>
      <c r="AD23" s="200"/>
      <c r="AE23" s="201"/>
      <c r="AF23" s="180" t="str">
        <f>AF6</f>
        <v>School Type 2</v>
      </c>
      <c r="AG23" s="200"/>
      <c r="AH23" s="200"/>
      <c r="AI23" s="200"/>
      <c r="AJ23" s="200"/>
      <c r="AK23" s="200"/>
      <c r="AL23" s="200"/>
      <c r="AM23" s="200"/>
      <c r="AN23" s="200"/>
      <c r="AO23" s="200"/>
      <c r="AP23" s="200"/>
      <c r="AQ23" s="200"/>
      <c r="AR23" s="200"/>
      <c r="AS23" s="200"/>
      <c r="AT23" s="200"/>
      <c r="AU23" s="200"/>
      <c r="AV23" s="200"/>
      <c r="AW23" s="200"/>
      <c r="AX23" s="200"/>
      <c r="AY23" s="200"/>
      <c r="AZ23" s="201"/>
      <c r="BA23" s="180" t="str">
        <f>BA6</f>
        <v>School Type 3</v>
      </c>
      <c r="BB23" s="200"/>
      <c r="BC23" s="200"/>
      <c r="BD23" s="200"/>
      <c r="BE23" s="200"/>
      <c r="BF23" s="200"/>
      <c r="BG23" s="200"/>
      <c r="BH23" s="200"/>
      <c r="BI23" s="200"/>
      <c r="BJ23" s="200"/>
      <c r="BK23" s="200"/>
      <c r="BL23" s="200"/>
      <c r="BM23" s="200"/>
      <c r="BN23" s="200"/>
      <c r="BO23" s="200"/>
      <c r="BP23" s="200"/>
      <c r="BQ23" s="200"/>
      <c r="BR23" s="200"/>
      <c r="BS23" s="200"/>
      <c r="BT23" s="200"/>
      <c r="BU23" s="201"/>
      <c r="BV23" s="180" t="str">
        <f>BV6</f>
        <v>School Type 4</v>
      </c>
      <c r="BW23" s="200"/>
      <c r="BX23" s="200"/>
      <c r="BY23" s="200"/>
      <c r="BZ23" s="200"/>
      <c r="CA23" s="200"/>
      <c r="CB23" s="200"/>
      <c r="CC23" s="200"/>
      <c r="CD23" s="200"/>
      <c r="CE23" s="200"/>
      <c r="CF23" s="200"/>
      <c r="CG23" s="200"/>
      <c r="CH23" s="200"/>
      <c r="CI23" s="200"/>
      <c r="CJ23" s="200"/>
      <c r="CK23" s="200"/>
      <c r="CL23" s="200"/>
      <c r="CM23" s="200"/>
      <c r="CN23" s="200"/>
      <c r="CO23" s="200"/>
      <c r="CP23" s="201"/>
    </row>
    <row r="24" spans="2:94" ht="15" thickBot="1" x14ac:dyDescent="0.35">
      <c r="C24" s="15" t="s">
        <v>149</v>
      </c>
      <c r="D24" s="204"/>
      <c r="E24" s="20" t="str">
        <f t="shared" ref="E24:J24" si="74">E7</f>
        <v>HIDE</v>
      </c>
      <c r="F24" s="20" t="str">
        <f t="shared" si="74"/>
        <v>HIDE</v>
      </c>
      <c r="G24" s="20" t="str">
        <f t="shared" si="74"/>
        <v>HIDE</v>
      </c>
      <c r="H24" s="20" t="str">
        <f t="shared" si="74"/>
        <v>HIDE</v>
      </c>
      <c r="I24" s="20" t="str">
        <f t="shared" si="74"/>
        <v>HIDE</v>
      </c>
      <c r="J24" s="21" t="str">
        <f t="shared" si="74"/>
        <v>HIDE</v>
      </c>
      <c r="K24" s="53" t="str">
        <f>K7</f>
        <v>HIDE</v>
      </c>
      <c r="L24" s="54" t="str">
        <f t="shared" ref="L24:AE24" si="75">L7</f>
        <v>HIDE</v>
      </c>
      <c r="M24" s="54" t="str">
        <f t="shared" si="75"/>
        <v>HIDE</v>
      </c>
      <c r="N24" s="54" t="str">
        <f t="shared" si="75"/>
        <v>HIDE</v>
      </c>
      <c r="O24" s="54" t="str">
        <f t="shared" si="75"/>
        <v>HIDE</v>
      </c>
      <c r="P24" s="54" t="str">
        <f t="shared" si="75"/>
        <v>HIDE</v>
      </c>
      <c r="Q24" s="54" t="str">
        <f t="shared" si="75"/>
        <v>HIDE</v>
      </c>
      <c r="R24" s="54" t="str">
        <f t="shared" si="75"/>
        <v>HIDE</v>
      </c>
      <c r="S24" s="54" t="str">
        <f t="shared" si="75"/>
        <v>HIDE</v>
      </c>
      <c r="T24" s="54" t="str">
        <f t="shared" si="75"/>
        <v>HIDE</v>
      </c>
      <c r="U24" s="54" t="str">
        <f t="shared" si="75"/>
        <v>HIDE</v>
      </c>
      <c r="V24" s="54" t="str">
        <f t="shared" si="75"/>
        <v>HIDE</v>
      </c>
      <c r="W24" s="54" t="str">
        <f t="shared" si="75"/>
        <v>HIDE</v>
      </c>
      <c r="X24" s="54" t="str">
        <f t="shared" si="75"/>
        <v>HIDE</v>
      </c>
      <c r="Y24" s="54" t="str">
        <f t="shared" si="75"/>
        <v>HIDE</v>
      </c>
      <c r="Z24" s="54" t="str">
        <f t="shared" si="75"/>
        <v>HIDE</v>
      </c>
      <c r="AA24" s="54" t="str">
        <f t="shared" si="75"/>
        <v>HIDE</v>
      </c>
      <c r="AB24" s="54" t="str">
        <f t="shared" si="75"/>
        <v>HIDE</v>
      </c>
      <c r="AC24" s="54" t="str">
        <f t="shared" si="75"/>
        <v>HIDE</v>
      </c>
      <c r="AD24" s="54" t="str">
        <f t="shared" si="75"/>
        <v>HIDE</v>
      </c>
      <c r="AE24" s="55" t="str">
        <f t="shared" si="75"/>
        <v>HIDE</v>
      </c>
      <c r="AF24" s="53" t="str">
        <f>AF7</f>
        <v>HIDE</v>
      </c>
      <c r="AG24" s="54" t="str">
        <f t="shared" ref="AG24:AZ24" si="76">AG7</f>
        <v>HIDE</v>
      </c>
      <c r="AH24" s="54" t="str">
        <f t="shared" si="76"/>
        <v>HIDE</v>
      </c>
      <c r="AI24" s="54" t="str">
        <f t="shared" si="76"/>
        <v>HIDE</v>
      </c>
      <c r="AJ24" s="54" t="str">
        <f t="shared" si="76"/>
        <v>HIDE</v>
      </c>
      <c r="AK24" s="54" t="str">
        <f t="shared" si="76"/>
        <v>HIDE</v>
      </c>
      <c r="AL24" s="54" t="str">
        <f t="shared" si="76"/>
        <v>HIDE</v>
      </c>
      <c r="AM24" s="54" t="str">
        <f t="shared" si="76"/>
        <v>HIDE</v>
      </c>
      <c r="AN24" s="54" t="str">
        <f t="shared" si="76"/>
        <v>HIDE</v>
      </c>
      <c r="AO24" s="54" t="str">
        <f t="shared" si="76"/>
        <v>HIDE</v>
      </c>
      <c r="AP24" s="54" t="str">
        <f t="shared" si="76"/>
        <v>HIDE</v>
      </c>
      <c r="AQ24" s="54" t="str">
        <f t="shared" si="76"/>
        <v>HIDE</v>
      </c>
      <c r="AR24" s="54" t="str">
        <f t="shared" si="76"/>
        <v>HIDE</v>
      </c>
      <c r="AS24" s="54" t="str">
        <f t="shared" si="76"/>
        <v>HIDE</v>
      </c>
      <c r="AT24" s="54" t="str">
        <f t="shared" si="76"/>
        <v>HIDE</v>
      </c>
      <c r="AU24" s="54" t="str">
        <f t="shared" si="76"/>
        <v>HIDE</v>
      </c>
      <c r="AV24" s="54" t="str">
        <f t="shared" si="76"/>
        <v>HIDE</v>
      </c>
      <c r="AW24" s="54" t="str">
        <f t="shared" si="76"/>
        <v>HIDE</v>
      </c>
      <c r="AX24" s="54" t="str">
        <f t="shared" si="76"/>
        <v>HIDE</v>
      </c>
      <c r="AY24" s="54" t="str">
        <f t="shared" si="76"/>
        <v>HIDE</v>
      </c>
      <c r="AZ24" s="55" t="str">
        <f t="shared" si="76"/>
        <v>HIDE</v>
      </c>
      <c r="BA24" s="53" t="str">
        <f>BA7</f>
        <v>HIDE</v>
      </c>
      <c r="BB24" s="54" t="str">
        <f t="shared" ref="BB24:BU24" si="77">BB7</f>
        <v>HIDE</v>
      </c>
      <c r="BC24" s="54" t="str">
        <f t="shared" si="77"/>
        <v>HIDE</v>
      </c>
      <c r="BD24" s="54" t="str">
        <f t="shared" si="77"/>
        <v>HIDE</v>
      </c>
      <c r="BE24" s="54" t="str">
        <f t="shared" si="77"/>
        <v>HIDE</v>
      </c>
      <c r="BF24" s="54" t="str">
        <f t="shared" si="77"/>
        <v>HIDE</v>
      </c>
      <c r="BG24" s="54" t="str">
        <f t="shared" si="77"/>
        <v>HIDE</v>
      </c>
      <c r="BH24" s="54" t="str">
        <f t="shared" si="77"/>
        <v>HIDE</v>
      </c>
      <c r="BI24" s="54" t="str">
        <f t="shared" si="77"/>
        <v>HIDE</v>
      </c>
      <c r="BJ24" s="54" t="str">
        <f t="shared" si="77"/>
        <v>HIDE</v>
      </c>
      <c r="BK24" s="54" t="str">
        <f t="shared" si="77"/>
        <v>HIDE</v>
      </c>
      <c r="BL24" s="54" t="str">
        <f t="shared" si="77"/>
        <v>HIDE</v>
      </c>
      <c r="BM24" s="54" t="str">
        <f t="shared" si="77"/>
        <v>HIDE</v>
      </c>
      <c r="BN24" s="54" t="str">
        <f t="shared" si="77"/>
        <v>HIDE</v>
      </c>
      <c r="BO24" s="54" t="str">
        <f t="shared" si="77"/>
        <v>HIDE</v>
      </c>
      <c r="BP24" s="54" t="str">
        <f t="shared" si="77"/>
        <v>HIDE</v>
      </c>
      <c r="BQ24" s="54" t="str">
        <f t="shared" si="77"/>
        <v>HIDE</v>
      </c>
      <c r="BR24" s="54" t="str">
        <f t="shared" si="77"/>
        <v>HIDE</v>
      </c>
      <c r="BS24" s="54" t="str">
        <f t="shared" si="77"/>
        <v>HIDE</v>
      </c>
      <c r="BT24" s="54" t="str">
        <f t="shared" si="77"/>
        <v>HIDE</v>
      </c>
      <c r="BU24" s="55" t="str">
        <f t="shared" si="77"/>
        <v>HIDE</v>
      </c>
      <c r="BV24" s="53" t="str">
        <f>BV7</f>
        <v>HIDE</v>
      </c>
      <c r="BW24" s="54" t="str">
        <f t="shared" ref="BW24:CP24" si="78">BW7</f>
        <v>HIDE</v>
      </c>
      <c r="BX24" s="54" t="str">
        <f t="shared" si="78"/>
        <v>HIDE</v>
      </c>
      <c r="BY24" s="54" t="str">
        <f t="shared" si="78"/>
        <v>HIDE</v>
      </c>
      <c r="BZ24" s="54" t="str">
        <f t="shared" si="78"/>
        <v>HIDE</v>
      </c>
      <c r="CA24" s="54" t="str">
        <f t="shared" si="78"/>
        <v>HIDE</v>
      </c>
      <c r="CB24" s="54" t="str">
        <f t="shared" si="78"/>
        <v>HIDE</v>
      </c>
      <c r="CC24" s="54" t="str">
        <f t="shared" si="78"/>
        <v>HIDE</v>
      </c>
      <c r="CD24" s="54" t="str">
        <f t="shared" si="78"/>
        <v>HIDE</v>
      </c>
      <c r="CE24" s="54" t="str">
        <f t="shared" si="78"/>
        <v>HIDE</v>
      </c>
      <c r="CF24" s="54" t="str">
        <f t="shared" si="78"/>
        <v>HIDE</v>
      </c>
      <c r="CG24" s="54" t="str">
        <f t="shared" si="78"/>
        <v>HIDE</v>
      </c>
      <c r="CH24" s="54" t="str">
        <f t="shared" si="78"/>
        <v>HIDE</v>
      </c>
      <c r="CI24" s="54" t="str">
        <f t="shared" si="78"/>
        <v>HIDE</v>
      </c>
      <c r="CJ24" s="54" t="str">
        <f t="shared" si="78"/>
        <v>HIDE</v>
      </c>
      <c r="CK24" s="54" t="str">
        <f t="shared" si="78"/>
        <v>HIDE</v>
      </c>
      <c r="CL24" s="54" t="str">
        <f t="shared" si="78"/>
        <v>HIDE</v>
      </c>
      <c r="CM24" s="54" t="str">
        <f t="shared" si="78"/>
        <v>HIDE</v>
      </c>
      <c r="CN24" s="54" t="str">
        <f t="shared" si="78"/>
        <v>HIDE</v>
      </c>
      <c r="CO24" s="54" t="str">
        <f t="shared" si="78"/>
        <v>HIDE</v>
      </c>
      <c r="CP24" s="55" t="str">
        <f t="shared" si="78"/>
        <v>HIDE</v>
      </c>
    </row>
    <row r="25" spans="2:94" x14ac:dyDescent="0.3">
      <c r="B25" t="str">
        <f t="shared" ref="B25:B45" si="79">IF(D25=0,"HIDE","")</f>
        <v>HIDE</v>
      </c>
      <c r="C25" s="8" t="str">
        <f>'Other Information'!A4</f>
        <v>Nursery</v>
      </c>
      <c r="D25" s="74">
        <f>SUMIF('Other Information'!$A$4:$A$23,'MAT Budget Review Summary'!$C25,'Other Information'!C$4:C$23)</f>
        <v>0</v>
      </c>
      <c r="E25" s="75">
        <f>SUMIF('Other Information'!$A$4:$A$23,'MAT Budget Review Summary'!$C25,'Other Information'!D$4:D$23)</f>
        <v>0</v>
      </c>
      <c r="F25" s="76">
        <f>SUMIF('Other Information'!$A$4:$A$23,'MAT Budget Review Summary'!$C25,'Other Information'!E$4:E$23)</f>
        <v>0</v>
      </c>
      <c r="G25" s="76">
        <f>SUMIF('Other Information'!$A$4:$A$23,'MAT Budget Review Summary'!$C25,'Other Information'!F$4:F$23)</f>
        <v>0</v>
      </c>
      <c r="H25" s="76">
        <f>SUMIF('Other Information'!$A$4:$A$23,'MAT Budget Review Summary'!$C25,'Other Information'!G$4:G$23)</f>
        <v>0</v>
      </c>
      <c r="I25" s="76">
        <f>SUMIF('Other Information'!$A$4:$A$23,'MAT Budget Review Summary'!$C25,'Other Information'!H$4:H$23)</f>
        <v>0</v>
      </c>
      <c r="J25" s="77" t="e">
        <f t="shared" ref="J25:J45" si="80">AVERAGEIF($E$7:$I$7,"&lt;&gt;"&amp;"HIDE",E25:I25)</f>
        <v>#DIV/0!</v>
      </c>
      <c r="K25" s="75">
        <f>SUMIF('Other Information'!$A$4:$A$23,'MAT Budget Review Summary'!$C25,'Other Information'!I$4:I$23)</f>
        <v>0</v>
      </c>
      <c r="L25" s="76">
        <f>SUMIF('Other Information'!$A$4:$A$23,'MAT Budget Review Summary'!$C25,'Other Information'!J$4:J$23)</f>
        <v>0</v>
      </c>
      <c r="M25" s="76">
        <f>SUMIF('Other Information'!$A$4:$A$23,'MAT Budget Review Summary'!$C25,'Other Information'!K$4:K$23)</f>
        <v>0</v>
      </c>
      <c r="N25" s="76">
        <f>SUMIF('Other Information'!$A$4:$A$23,'MAT Budget Review Summary'!$C25,'Other Information'!L$4:L$23)</f>
        <v>0</v>
      </c>
      <c r="O25" s="76">
        <f>SUMIF('Other Information'!$A$4:$A$23,'MAT Budget Review Summary'!$C25,'Other Information'!M$4:M$23)</f>
        <v>0</v>
      </c>
      <c r="P25" s="76">
        <f>SUMIF('Other Information'!$A$4:$A$23,'MAT Budget Review Summary'!$C25,'Other Information'!N$4:N$23)</f>
        <v>0</v>
      </c>
      <c r="Q25" s="76">
        <f>SUMIF('Other Information'!$A$4:$A$23,'MAT Budget Review Summary'!$C25,'Other Information'!O$4:O$23)</f>
        <v>0</v>
      </c>
      <c r="R25" s="76">
        <f>SUMIF('Other Information'!$A$4:$A$23,'MAT Budget Review Summary'!$C25,'Other Information'!P$4:P$23)</f>
        <v>0</v>
      </c>
      <c r="S25" s="76">
        <f>SUMIF('Other Information'!$A$4:$A$23,'MAT Budget Review Summary'!$C25,'Other Information'!Q$4:Q$23)</f>
        <v>0</v>
      </c>
      <c r="T25" s="76">
        <f>SUMIF('Other Information'!$A$4:$A$23,'MAT Budget Review Summary'!$C25,'Other Information'!R$4:R$23)</f>
        <v>0</v>
      </c>
      <c r="U25" s="76">
        <f>SUMIF('Other Information'!$A$4:$A$23,'MAT Budget Review Summary'!$C25,'Other Information'!S$4:S$23)</f>
        <v>0</v>
      </c>
      <c r="V25" s="76">
        <f>SUMIF('Other Information'!$A$4:$A$23,'MAT Budget Review Summary'!$C25,'Other Information'!T$4:T$23)</f>
        <v>0</v>
      </c>
      <c r="W25" s="76">
        <f>SUMIF('Other Information'!$A$4:$A$23,'MAT Budget Review Summary'!$C25,'Other Information'!U$4:U$23)</f>
        <v>0</v>
      </c>
      <c r="X25" s="76">
        <f>SUMIF('Other Information'!$A$4:$A$23,'MAT Budget Review Summary'!$C25,'Other Information'!V$4:V$23)</f>
        <v>0</v>
      </c>
      <c r="Y25" s="76">
        <f>SUMIF('Other Information'!$A$4:$A$23,'MAT Budget Review Summary'!$C25,'Other Information'!W$4:W$23)</f>
        <v>0</v>
      </c>
      <c r="Z25" s="76">
        <f>SUMIF('Other Information'!$A$4:$A$23,'MAT Budget Review Summary'!$C25,'Other Information'!X$4:X$23)</f>
        <v>0</v>
      </c>
      <c r="AA25" s="76">
        <f>SUMIF('Other Information'!$A$4:$A$23,'MAT Budget Review Summary'!$C25,'Other Information'!Y$4:Y$23)</f>
        <v>0</v>
      </c>
      <c r="AB25" s="76">
        <f>SUMIF('Other Information'!$A$4:$A$23,'MAT Budget Review Summary'!$C25,'Other Information'!Z$4:Z$23)</f>
        <v>0</v>
      </c>
      <c r="AC25" s="76">
        <f>SUMIF('Other Information'!$A$4:$A$23,'MAT Budget Review Summary'!$C25,'Other Information'!AA$4:AA$23)</f>
        <v>0</v>
      </c>
      <c r="AD25" s="76">
        <f>SUMIF('Other Information'!$A$4:$A$23,'MAT Budget Review Summary'!$C25,'Other Information'!AB$4:AB$23)</f>
        <v>0</v>
      </c>
      <c r="AE25" s="77" t="e">
        <f t="shared" ref="AE25:AE45" si="81">AVERAGEIF(K$7:AD$7,"&lt;&gt;"&amp;"HIDE",K25:AD25)</f>
        <v>#DIV/0!</v>
      </c>
      <c r="AF25" s="75">
        <f>SUMIF('Other Information'!$A$4:$A$23,'MAT Budget Review Summary'!$C25,'Other Information'!AC$4:AC$23)</f>
        <v>0</v>
      </c>
      <c r="AG25" s="76">
        <f>SUMIF('Other Information'!$A$4:$A$23,'MAT Budget Review Summary'!$C25,'Other Information'!AD$4:AD$23)</f>
        <v>0</v>
      </c>
      <c r="AH25" s="76">
        <f>SUMIF('Other Information'!$A$4:$A$23,'MAT Budget Review Summary'!$C25,'Other Information'!AE$4:AE$23)</f>
        <v>0</v>
      </c>
      <c r="AI25" s="76">
        <f>SUMIF('Other Information'!$A$4:$A$23,'MAT Budget Review Summary'!$C25,'Other Information'!AF$4:AF$23)</f>
        <v>0</v>
      </c>
      <c r="AJ25" s="76">
        <f>SUMIF('Other Information'!$A$4:$A$23,'MAT Budget Review Summary'!$C25,'Other Information'!AG$4:AG$23)</f>
        <v>0</v>
      </c>
      <c r="AK25" s="76">
        <f>SUMIF('Other Information'!$A$4:$A$23,'MAT Budget Review Summary'!$C25,'Other Information'!AH$4:AH$23)</f>
        <v>0</v>
      </c>
      <c r="AL25" s="76">
        <f>SUMIF('Other Information'!$A$4:$A$23,'MAT Budget Review Summary'!$C25,'Other Information'!AI$4:AI$23)</f>
        <v>0</v>
      </c>
      <c r="AM25" s="76">
        <f>SUMIF('Other Information'!$A$4:$A$23,'MAT Budget Review Summary'!$C25,'Other Information'!AJ$4:AJ$23)</f>
        <v>0</v>
      </c>
      <c r="AN25" s="76">
        <f>SUMIF('Other Information'!$A$4:$A$23,'MAT Budget Review Summary'!$C25,'Other Information'!AK$4:AK$23)</f>
        <v>0</v>
      </c>
      <c r="AO25" s="76">
        <f>SUMIF('Other Information'!$A$4:$A$23,'MAT Budget Review Summary'!$C25,'Other Information'!AL$4:AL$23)</f>
        <v>0</v>
      </c>
      <c r="AP25" s="76">
        <f>SUMIF('Other Information'!$A$4:$A$23,'MAT Budget Review Summary'!$C25,'Other Information'!AM$4:AM$23)</f>
        <v>0</v>
      </c>
      <c r="AQ25" s="76">
        <f>SUMIF('Other Information'!$A$4:$A$23,'MAT Budget Review Summary'!$C25,'Other Information'!AN$4:AN$23)</f>
        <v>0</v>
      </c>
      <c r="AR25" s="76">
        <f>SUMIF('Other Information'!$A$4:$A$23,'MAT Budget Review Summary'!$C25,'Other Information'!AO$4:AO$23)</f>
        <v>0</v>
      </c>
      <c r="AS25" s="76">
        <f>SUMIF('Other Information'!$A$4:$A$23,'MAT Budget Review Summary'!$C25,'Other Information'!AP$4:AP$23)</f>
        <v>0</v>
      </c>
      <c r="AT25" s="76">
        <f>SUMIF('Other Information'!$A$4:$A$23,'MAT Budget Review Summary'!$C25,'Other Information'!AQ$4:AQ$23)</f>
        <v>0</v>
      </c>
      <c r="AU25" s="76">
        <f>SUMIF('Other Information'!$A$4:$A$23,'MAT Budget Review Summary'!$C25,'Other Information'!AR$4:AR$23)</f>
        <v>0</v>
      </c>
      <c r="AV25" s="76">
        <f>SUMIF('Other Information'!$A$4:$A$23,'MAT Budget Review Summary'!$C25,'Other Information'!AS$4:AS$23)</f>
        <v>0</v>
      </c>
      <c r="AW25" s="76">
        <f>SUMIF('Other Information'!$A$4:$A$23,'MAT Budget Review Summary'!$C25,'Other Information'!AT$4:AT$23)</f>
        <v>0</v>
      </c>
      <c r="AX25" s="76">
        <f>SUMIF('Other Information'!$A$4:$A$23,'MAT Budget Review Summary'!$C25,'Other Information'!AU$4:AU$23)</f>
        <v>0</v>
      </c>
      <c r="AY25" s="76">
        <f>SUMIF('Other Information'!$A$4:$A$23,'MAT Budget Review Summary'!$C25,'Other Information'!AV$4:AV$23)</f>
        <v>0</v>
      </c>
      <c r="AZ25" s="77" t="e">
        <f t="shared" ref="AZ25:AZ45" si="82">AVERAGEIF(AF$7:AY$7,"&lt;&gt;"&amp;"HIDE",AF25:AY25)</f>
        <v>#DIV/0!</v>
      </c>
      <c r="BA25" s="75">
        <f>SUMIF('Other Information'!$A$4:$A$23,'MAT Budget Review Summary'!$C25,'Other Information'!AW$4:AW$23)</f>
        <v>0</v>
      </c>
      <c r="BB25" s="76">
        <f>SUMIF('Other Information'!$A$4:$A$23,'MAT Budget Review Summary'!$C25,'Other Information'!AX$4:AX$23)</f>
        <v>0</v>
      </c>
      <c r="BC25" s="76">
        <f>SUMIF('Other Information'!$A$4:$A$23,'MAT Budget Review Summary'!$C25,'Other Information'!AY$4:AY$23)</f>
        <v>0</v>
      </c>
      <c r="BD25" s="76">
        <f>SUMIF('Other Information'!$A$4:$A$23,'MAT Budget Review Summary'!$C25,'Other Information'!AZ$4:AZ$23)</f>
        <v>0</v>
      </c>
      <c r="BE25" s="76">
        <f>SUMIF('Other Information'!$A$4:$A$23,'MAT Budget Review Summary'!$C25,'Other Information'!BA$4:BA$23)</f>
        <v>0</v>
      </c>
      <c r="BF25" s="76">
        <f>SUMIF('Other Information'!$A$4:$A$23,'MAT Budget Review Summary'!$C25,'Other Information'!BB$4:BB$23)</f>
        <v>0</v>
      </c>
      <c r="BG25" s="76">
        <f>SUMIF('Other Information'!$A$4:$A$23,'MAT Budget Review Summary'!$C25,'Other Information'!BC$4:BC$23)</f>
        <v>0</v>
      </c>
      <c r="BH25" s="76">
        <f>SUMIF('Other Information'!$A$4:$A$23,'MAT Budget Review Summary'!$C25,'Other Information'!BD$4:BD$23)</f>
        <v>0</v>
      </c>
      <c r="BI25" s="76">
        <f>SUMIF('Other Information'!$A$4:$A$23,'MAT Budget Review Summary'!$C25,'Other Information'!BE$4:BE$23)</f>
        <v>0</v>
      </c>
      <c r="BJ25" s="76">
        <f>SUMIF('Other Information'!$A$4:$A$23,'MAT Budget Review Summary'!$C25,'Other Information'!BF$4:BF$23)</f>
        <v>0</v>
      </c>
      <c r="BK25" s="76">
        <f>SUMIF('Other Information'!$A$4:$A$23,'MAT Budget Review Summary'!$C25,'Other Information'!BG$4:BG$23)</f>
        <v>0</v>
      </c>
      <c r="BL25" s="76">
        <f>SUMIF('Other Information'!$A$4:$A$23,'MAT Budget Review Summary'!$C25,'Other Information'!BH$4:BH$23)</f>
        <v>0</v>
      </c>
      <c r="BM25" s="76">
        <f>SUMIF('Other Information'!$A$4:$A$23,'MAT Budget Review Summary'!$C25,'Other Information'!BI$4:BI$23)</f>
        <v>0</v>
      </c>
      <c r="BN25" s="76">
        <f>SUMIF('Other Information'!$A$4:$A$23,'MAT Budget Review Summary'!$C25,'Other Information'!BJ$4:BJ$23)</f>
        <v>0</v>
      </c>
      <c r="BO25" s="76">
        <f>SUMIF('Other Information'!$A$4:$A$23,'MAT Budget Review Summary'!$C25,'Other Information'!BK$4:BK$23)</f>
        <v>0</v>
      </c>
      <c r="BP25" s="76">
        <f>SUMIF('Other Information'!$A$4:$A$23,'MAT Budget Review Summary'!$C25,'Other Information'!BL$4:BL$23)</f>
        <v>0</v>
      </c>
      <c r="BQ25" s="76">
        <f>SUMIF('Other Information'!$A$4:$A$23,'MAT Budget Review Summary'!$C25,'Other Information'!BM$4:BM$23)</f>
        <v>0</v>
      </c>
      <c r="BR25" s="76">
        <f>SUMIF('Other Information'!$A$4:$A$23,'MAT Budget Review Summary'!$C25,'Other Information'!BN$4:BN$23)</f>
        <v>0</v>
      </c>
      <c r="BS25" s="76">
        <f>SUMIF('Other Information'!$A$4:$A$23,'MAT Budget Review Summary'!$C25,'Other Information'!BO$4:BO$23)</f>
        <v>0</v>
      </c>
      <c r="BT25" s="76">
        <f>SUMIF('Other Information'!$A$4:$A$23,'MAT Budget Review Summary'!$C25,'Other Information'!BP$4:BP$23)</f>
        <v>0</v>
      </c>
      <c r="BU25" s="77" t="e">
        <f t="shared" ref="BU25:BU45" si="83">AVERAGEIF(BA$7:BT$7,"&lt;&gt;"&amp;"HIDE",BA25:BT25)</f>
        <v>#DIV/0!</v>
      </c>
      <c r="BV25" s="75">
        <f>SUMIF('Other Information'!$A$4:$A$23,'MAT Budget Review Summary'!$C25,'Other Information'!BQ$4:BQ$23)</f>
        <v>0</v>
      </c>
      <c r="BW25" s="76">
        <f>SUMIF('Other Information'!$A$4:$A$23,'MAT Budget Review Summary'!$C25,'Other Information'!BR$4:BR$23)</f>
        <v>0</v>
      </c>
      <c r="BX25" s="76">
        <f>SUMIF('Other Information'!$A$4:$A$23,'MAT Budget Review Summary'!$C25,'Other Information'!BS$4:BS$23)</f>
        <v>0</v>
      </c>
      <c r="BY25" s="76">
        <f>SUMIF('Other Information'!$A$4:$A$23,'MAT Budget Review Summary'!$C25,'Other Information'!BT$4:BT$23)</f>
        <v>0</v>
      </c>
      <c r="BZ25" s="76">
        <f>SUMIF('Other Information'!$A$4:$A$23,'MAT Budget Review Summary'!$C25,'Other Information'!BU$4:BU$23)</f>
        <v>0</v>
      </c>
      <c r="CA25" s="76">
        <f>SUMIF('Other Information'!$A$4:$A$23,'MAT Budget Review Summary'!$C25,'Other Information'!BV$4:BV$23)</f>
        <v>0</v>
      </c>
      <c r="CB25" s="76">
        <f>SUMIF('Other Information'!$A$4:$A$23,'MAT Budget Review Summary'!$C25,'Other Information'!BW$4:BW$23)</f>
        <v>0</v>
      </c>
      <c r="CC25" s="76">
        <f>SUMIF('Other Information'!$A$4:$A$23,'MAT Budget Review Summary'!$C25,'Other Information'!BX$4:BX$23)</f>
        <v>0</v>
      </c>
      <c r="CD25" s="76">
        <f>SUMIF('Other Information'!$A$4:$A$23,'MAT Budget Review Summary'!$C25,'Other Information'!BY$4:BY$23)</f>
        <v>0</v>
      </c>
      <c r="CE25" s="76">
        <f>SUMIF('Other Information'!$A$4:$A$23,'MAT Budget Review Summary'!$C25,'Other Information'!BZ$4:BZ$23)</f>
        <v>0</v>
      </c>
      <c r="CF25" s="76">
        <f>SUMIF('Other Information'!$A$4:$A$23,'MAT Budget Review Summary'!$C25,'Other Information'!CA$4:CA$23)</f>
        <v>0</v>
      </c>
      <c r="CG25" s="76">
        <f>SUMIF('Other Information'!$A$4:$A$23,'MAT Budget Review Summary'!$C25,'Other Information'!CB$4:CB$23)</f>
        <v>0</v>
      </c>
      <c r="CH25" s="76">
        <f>SUMIF('Other Information'!$A$4:$A$23,'MAT Budget Review Summary'!$C25,'Other Information'!CC$4:CC$23)</f>
        <v>0</v>
      </c>
      <c r="CI25" s="76">
        <f>SUMIF('Other Information'!$A$4:$A$23,'MAT Budget Review Summary'!$C25,'Other Information'!CD$4:CD$23)</f>
        <v>0</v>
      </c>
      <c r="CJ25" s="76">
        <f>SUMIF('Other Information'!$A$4:$A$23,'MAT Budget Review Summary'!$C25,'Other Information'!CE$4:CE$23)</f>
        <v>0</v>
      </c>
      <c r="CK25" s="76">
        <f>SUMIF('Other Information'!$A$4:$A$23,'MAT Budget Review Summary'!$C25,'Other Information'!CF$4:CF$23)</f>
        <v>0</v>
      </c>
      <c r="CL25" s="76">
        <f>SUMIF('Other Information'!$A$4:$A$23,'MAT Budget Review Summary'!$C25,'Other Information'!CG$4:CG$23)</f>
        <v>0</v>
      </c>
      <c r="CM25" s="76">
        <f>SUMIF('Other Information'!$A$4:$A$23,'MAT Budget Review Summary'!$C25,'Other Information'!CH$4:CH$23)</f>
        <v>0</v>
      </c>
      <c r="CN25" s="76">
        <f>SUMIF('Other Information'!$A$4:$A$23,'MAT Budget Review Summary'!$C25,'Other Information'!CI$4:CI$23)</f>
        <v>0</v>
      </c>
      <c r="CO25" s="76">
        <f>SUMIF('Other Information'!$A$4:$A$23,'MAT Budget Review Summary'!$C25,'Other Information'!CJ$4:CJ$23)</f>
        <v>0</v>
      </c>
      <c r="CP25" s="77" t="e">
        <f t="shared" ref="CP25:CP45" si="84">AVERAGEIF(BV$7:CO$7,"&lt;&gt;"&amp;"HIDE",BV25:CO25)</f>
        <v>#DIV/0!</v>
      </c>
    </row>
    <row r="26" spans="2:94" x14ac:dyDescent="0.3">
      <c r="B26" t="str">
        <f t="shared" si="79"/>
        <v>HIDE</v>
      </c>
      <c r="C26" s="6" t="str">
        <f>'Other Information'!A5</f>
        <v>Reception</v>
      </c>
      <c r="D26" s="78">
        <f>SUMIF('Other Information'!$A$4:$A$23,'MAT Budget Review Summary'!$C26,'Other Information'!C$4:C$23)</f>
        <v>0</v>
      </c>
      <c r="E26" s="79">
        <f>SUMIF('Other Information'!$A$4:$A$23,'MAT Budget Review Summary'!$C26,'Other Information'!D$4:D$23)</f>
        <v>0</v>
      </c>
      <c r="F26" s="80">
        <f>SUMIF('Other Information'!$A$4:$A$23,'MAT Budget Review Summary'!$C26,'Other Information'!E$4:E$23)</f>
        <v>0</v>
      </c>
      <c r="G26" s="80">
        <f>SUMIF('Other Information'!$A$4:$A$23,'MAT Budget Review Summary'!$C26,'Other Information'!F$4:F$23)</f>
        <v>0</v>
      </c>
      <c r="H26" s="80">
        <f>SUMIF('Other Information'!$A$4:$A$23,'MAT Budget Review Summary'!$C26,'Other Information'!G$4:G$23)</f>
        <v>0</v>
      </c>
      <c r="I26" s="80">
        <f>SUMIF('Other Information'!$A$4:$A$23,'MAT Budget Review Summary'!$C26,'Other Information'!H$4:H$23)</f>
        <v>0</v>
      </c>
      <c r="J26" s="81" t="e">
        <f t="shared" si="80"/>
        <v>#DIV/0!</v>
      </c>
      <c r="K26" s="79">
        <f>SUMIF('Other Information'!$A$4:$A$23,'MAT Budget Review Summary'!$C26,'Other Information'!I$4:I$23)</f>
        <v>0</v>
      </c>
      <c r="L26" s="80">
        <f>SUMIF('Other Information'!$A$4:$A$23,'MAT Budget Review Summary'!$C26,'Other Information'!J$4:J$23)</f>
        <v>0</v>
      </c>
      <c r="M26" s="80">
        <f>SUMIF('Other Information'!$A$4:$A$23,'MAT Budget Review Summary'!$C26,'Other Information'!K$4:K$23)</f>
        <v>0</v>
      </c>
      <c r="N26" s="80">
        <f>SUMIF('Other Information'!$A$4:$A$23,'MAT Budget Review Summary'!$C26,'Other Information'!L$4:L$23)</f>
        <v>0</v>
      </c>
      <c r="O26" s="80">
        <f>SUMIF('Other Information'!$A$4:$A$23,'MAT Budget Review Summary'!$C26,'Other Information'!M$4:M$23)</f>
        <v>0</v>
      </c>
      <c r="P26" s="80">
        <f>SUMIF('Other Information'!$A$4:$A$23,'MAT Budget Review Summary'!$C26,'Other Information'!N$4:N$23)</f>
        <v>0</v>
      </c>
      <c r="Q26" s="80">
        <f>SUMIF('Other Information'!$A$4:$A$23,'MAT Budget Review Summary'!$C26,'Other Information'!O$4:O$23)</f>
        <v>0</v>
      </c>
      <c r="R26" s="80">
        <f>SUMIF('Other Information'!$A$4:$A$23,'MAT Budget Review Summary'!$C26,'Other Information'!P$4:P$23)</f>
        <v>0</v>
      </c>
      <c r="S26" s="80">
        <f>SUMIF('Other Information'!$A$4:$A$23,'MAT Budget Review Summary'!$C26,'Other Information'!Q$4:Q$23)</f>
        <v>0</v>
      </c>
      <c r="T26" s="80">
        <f>SUMIF('Other Information'!$A$4:$A$23,'MAT Budget Review Summary'!$C26,'Other Information'!R$4:R$23)</f>
        <v>0</v>
      </c>
      <c r="U26" s="80">
        <f>SUMIF('Other Information'!$A$4:$A$23,'MAT Budget Review Summary'!$C26,'Other Information'!S$4:S$23)</f>
        <v>0</v>
      </c>
      <c r="V26" s="80">
        <f>SUMIF('Other Information'!$A$4:$A$23,'MAT Budget Review Summary'!$C26,'Other Information'!T$4:T$23)</f>
        <v>0</v>
      </c>
      <c r="W26" s="80">
        <f>SUMIF('Other Information'!$A$4:$A$23,'MAT Budget Review Summary'!$C26,'Other Information'!U$4:U$23)</f>
        <v>0</v>
      </c>
      <c r="X26" s="80">
        <f>SUMIF('Other Information'!$A$4:$A$23,'MAT Budget Review Summary'!$C26,'Other Information'!V$4:V$23)</f>
        <v>0</v>
      </c>
      <c r="Y26" s="80">
        <f>SUMIF('Other Information'!$A$4:$A$23,'MAT Budget Review Summary'!$C26,'Other Information'!W$4:W$23)</f>
        <v>0</v>
      </c>
      <c r="Z26" s="80">
        <f>SUMIF('Other Information'!$A$4:$A$23,'MAT Budget Review Summary'!$C26,'Other Information'!X$4:X$23)</f>
        <v>0</v>
      </c>
      <c r="AA26" s="80">
        <f>SUMIF('Other Information'!$A$4:$A$23,'MAT Budget Review Summary'!$C26,'Other Information'!Y$4:Y$23)</f>
        <v>0</v>
      </c>
      <c r="AB26" s="80">
        <f>SUMIF('Other Information'!$A$4:$A$23,'MAT Budget Review Summary'!$C26,'Other Information'!Z$4:Z$23)</f>
        <v>0</v>
      </c>
      <c r="AC26" s="80">
        <f>SUMIF('Other Information'!$A$4:$A$23,'MAT Budget Review Summary'!$C26,'Other Information'!AA$4:AA$23)</f>
        <v>0</v>
      </c>
      <c r="AD26" s="80">
        <f>SUMIF('Other Information'!$A$4:$A$23,'MAT Budget Review Summary'!$C26,'Other Information'!AB$4:AB$23)</f>
        <v>0</v>
      </c>
      <c r="AE26" s="81" t="e">
        <f t="shared" si="81"/>
        <v>#DIV/0!</v>
      </c>
      <c r="AF26" s="79">
        <f>SUMIF('Other Information'!$A$4:$A$23,'MAT Budget Review Summary'!$C26,'Other Information'!AC$4:AC$23)</f>
        <v>0</v>
      </c>
      <c r="AG26" s="80">
        <f>SUMIF('Other Information'!$A$4:$A$23,'MAT Budget Review Summary'!$C26,'Other Information'!AD$4:AD$23)</f>
        <v>0</v>
      </c>
      <c r="AH26" s="80">
        <f>SUMIF('Other Information'!$A$4:$A$23,'MAT Budget Review Summary'!$C26,'Other Information'!AE$4:AE$23)</f>
        <v>0</v>
      </c>
      <c r="AI26" s="80">
        <f>SUMIF('Other Information'!$A$4:$A$23,'MAT Budget Review Summary'!$C26,'Other Information'!AF$4:AF$23)</f>
        <v>0</v>
      </c>
      <c r="AJ26" s="80">
        <f>SUMIF('Other Information'!$A$4:$A$23,'MAT Budget Review Summary'!$C26,'Other Information'!AG$4:AG$23)</f>
        <v>0</v>
      </c>
      <c r="AK26" s="80">
        <f>SUMIF('Other Information'!$A$4:$A$23,'MAT Budget Review Summary'!$C26,'Other Information'!AH$4:AH$23)</f>
        <v>0</v>
      </c>
      <c r="AL26" s="80">
        <f>SUMIF('Other Information'!$A$4:$A$23,'MAT Budget Review Summary'!$C26,'Other Information'!AI$4:AI$23)</f>
        <v>0</v>
      </c>
      <c r="AM26" s="80">
        <f>SUMIF('Other Information'!$A$4:$A$23,'MAT Budget Review Summary'!$C26,'Other Information'!AJ$4:AJ$23)</f>
        <v>0</v>
      </c>
      <c r="AN26" s="80">
        <f>SUMIF('Other Information'!$A$4:$A$23,'MAT Budget Review Summary'!$C26,'Other Information'!AK$4:AK$23)</f>
        <v>0</v>
      </c>
      <c r="AO26" s="80">
        <f>SUMIF('Other Information'!$A$4:$A$23,'MAT Budget Review Summary'!$C26,'Other Information'!AL$4:AL$23)</f>
        <v>0</v>
      </c>
      <c r="AP26" s="80">
        <f>SUMIF('Other Information'!$A$4:$A$23,'MAT Budget Review Summary'!$C26,'Other Information'!AM$4:AM$23)</f>
        <v>0</v>
      </c>
      <c r="AQ26" s="80">
        <f>SUMIF('Other Information'!$A$4:$A$23,'MAT Budget Review Summary'!$C26,'Other Information'!AN$4:AN$23)</f>
        <v>0</v>
      </c>
      <c r="AR26" s="80">
        <f>SUMIF('Other Information'!$A$4:$A$23,'MAT Budget Review Summary'!$C26,'Other Information'!AO$4:AO$23)</f>
        <v>0</v>
      </c>
      <c r="AS26" s="80">
        <f>SUMIF('Other Information'!$A$4:$A$23,'MAT Budget Review Summary'!$C26,'Other Information'!AP$4:AP$23)</f>
        <v>0</v>
      </c>
      <c r="AT26" s="80">
        <f>SUMIF('Other Information'!$A$4:$A$23,'MAT Budget Review Summary'!$C26,'Other Information'!AQ$4:AQ$23)</f>
        <v>0</v>
      </c>
      <c r="AU26" s="80">
        <f>SUMIF('Other Information'!$A$4:$A$23,'MAT Budget Review Summary'!$C26,'Other Information'!AR$4:AR$23)</f>
        <v>0</v>
      </c>
      <c r="AV26" s="80">
        <f>SUMIF('Other Information'!$A$4:$A$23,'MAT Budget Review Summary'!$C26,'Other Information'!AS$4:AS$23)</f>
        <v>0</v>
      </c>
      <c r="AW26" s="80">
        <f>SUMIF('Other Information'!$A$4:$A$23,'MAT Budget Review Summary'!$C26,'Other Information'!AT$4:AT$23)</f>
        <v>0</v>
      </c>
      <c r="AX26" s="80">
        <f>SUMIF('Other Information'!$A$4:$A$23,'MAT Budget Review Summary'!$C26,'Other Information'!AU$4:AU$23)</f>
        <v>0</v>
      </c>
      <c r="AY26" s="80">
        <f>SUMIF('Other Information'!$A$4:$A$23,'MAT Budget Review Summary'!$C26,'Other Information'!AV$4:AV$23)</f>
        <v>0</v>
      </c>
      <c r="AZ26" s="81" t="e">
        <f t="shared" si="82"/>
        <v>#DIV/0!</v>
      </c>
      <c r="BA26" s="79">
        <f>SUMIF('Other Information'!$A$4:$A$23,'MAT Budget Review Summary'!$C26,'Other Information'!AW$4:AW$23)</f>
        <v>0</v>
      </c>
      <c r="BB26" s="80">
        <f>SUMIF('Other Information'!$A$4:$A$23,'MAT Budget Review Summary'!$C26,'Other Information'!AX$4:AX$23)</f>
        <v>0</v>
      </c>
      <c r="BC26" s="80">
        <f>SUMIF('Other Information'!$A$4:$A$23,'MAT Budget Review Summary'!$C26,'Other Information'!AY$4:AY$23)</f>
        <v>0</v>
      </c>
      <c r="BD26" s="80">
        <f>SUMIF('Other Information'!$A$4:$A$23,'MAT Budget Review Summary'!$C26,'Other Information'!AZ$4:AZ$23)</f>
        <v>0</v>
      </c>
      <c r="BE26" s="80">
        <f>SUMIF('Other Information'!$A$4:$A$23,'MAT Budget Review Summary'!$C26,'Other Information'!BA$4:BA$23)</f>
        <v>0</v>
      </c>
      <c r="BF26" s="80">
        <f>SUMIF('Other Information'!$A$4:$A$23,'MAT Budget Review Summary'!$C26,'Other Information'!BB$4:BB$23)</f>
        <v>0</v>
      </c>
      <c r="BG26" s="80">
        <f>SUMIF('Other Information'!$A$4:$A$23,'MAT Budget Review Summary'!$C26,'Other Information'!BC$4:BC$23)</f>
        <v>0</v>
      </c>
      <c r="BH26" s="80">
        <f>SUMIF('Other Information'!$A$4:$A$23,'MAT Budget Review Summary'!$C26,'Other Information'!BD$4:BD$23)</f>
        <v>0</v>
      </c>
      <c r="BI26" s="80">
        <f>SUMIF('Other Information'!$A$4:$A$23,'MAT Budget Review Summary'!$C26,'Other Information'!BE$4:BE$23)</f>
        <v>0</v>
      </c>
      <c r="BJ26" s="80">
        <f>SUMIF('Other Information'!$A$4:$A$23,'MAT Budget Review Summary'!$C26,'Other Information'!BF$4:BF$23)</f>
        <v>0</v>
      </c>
      <c r="BK26" s="80">
        <f>SUMIF('Other Information'!$A$4:$A$23,'MAT Budget Review Summary'!$C26,'Other Information'!BG$4:BG$23)</f>
        <v>0</v>
      </c>
      <c r="BL26" s="80">
        <f>SUMIF('Other Information'!$A$4:$A$23,'MAT Budget Review Summary'!$C26,'Other Information'!BH$4:BH$23)</f>
        <v>0</v>
      </c>
      <c r="BM26" s="80">
        <f>SUMIF('Other Information'!$A$4:$A$23,'MAT Budget Review Summary'!$C26,'Other Information'!BI$4:BI$23)</f>
        <v>0</v>
      </c>
      <c r="BN26" s="80">
        <f>SUMIF('Other Information'!$A$4:$A$23,'MAT Budget Review Summary'!$C26,'Other Information'!BJ$4:BJ$23)</f>
        <v>0</v>
      </c>
      <c r="BO26" s="80">
        <f>SUMIF('Other Information'!$A$4:$A$23,'MAT Budget Review Summary'!$C26,'Other Information'!BK$4:BK$23)</f>
        <v>0</v>
      </c>
      <c r="BP26" s="80">
        <f>SUMIF('Other Information'!$A$4:$A$23,'MAT Budget Review Summary'!$C26,'Other Information'!BL$4:BL$23)</f>
        <v>0</v>
      </c>
      <c r="BQ26" s="80">
        <f>SUMIF('Other Information'!$A$4:$A$23,'MAT Budget Review Summary'!$C26,'Other Information'!BM$4:BM$23)</f>
        <v>0</v>
      </c>
      <c r="BR26" s="80">
        <f>SUMIF('Other Information'!$A$4:$A$23,'MAT Budget Review Summary'!$C26,'Other Information'!BN$4:BN$23)</f>
        <v>0</v>
      </c>
      <c r="BS26" s="80">
        <f>SUMIF('Other Information'!$A$4:$A$23,'MAT Budget Review Summary'!$C26,'Other Information'!BO$4:BO$23)</f>
        <v>0</v>
      </c>
      <c r="BT26" s="80">
        <f>SUMIF('Other Information'!$A$4:$A$23,'MAT Budget Review Summary'!$C26,'Other Information'!BP$4:BP$23)</f>
        <v>0</v>
      </c>
      <c r="BU26" s="81" t="e">
        <f t="shared" si="83"/>
        <v>#DIV/0!</v>
      </c>
      <c r="BV26" s="79">
        <f>SUMIF('Other Information'!$A$4:$A$23,'MAT Budget Review Summary'!$C26,'Other Information'!BQ$4:BQ$23)</f>
        <v>0</v>
      </c>
      <c r="BW26" s="80">
        <f>SUMIF('Other Information'!$A$4:$A$23,'MAT Budget Review Summary'!$C26,'Other Information'!BR$4:BR$23)</f>
        <v>0</v>
      </c>
      <c r="BX26" s="80">
        <f>SUMIF('Other Information'!$A$4:$A$23,'MAT Budget Review Summary'!$C26,'Other Information'!BS$4:BS$23)</f>
        <v>0</v>
      </c>
      <c r="BY26" s="80">
        <f>SUMIF('Other Information'!$A$4:$A$23,'MAT Budget Review Summary'!$C26,'Other Information'!BT$4:BT$23)</f>
        <v>0</v>
      </c>
      <c r="BZ26" s="80">
        <f>SUMIF('Other Information'!$A$4:$A$23,'MAT Budget Review Summary'!$C26,'Other Information'!BU$4:BU$23)</f>
        <v>0</v>
      </c>
      <c r="CA26" s="80">
        <f>SUMIF('Other Information'!$A$4:$A$23,'MAT Budget Review Summary'!$C26,'Other Information'!BV$4:BV$23)</f>
        <v>0</v>
      </c>
      <c r="CB26" s="80">
        <f>SUMIF('Other Information'!$A$4:$A$23,'MAT Budget Review Summary'!$C26,'Other Information'!BW$4:BW$23)</f>
        <v>0</v>
      </c>
      <c r="CC26" s="80">
        <f>SUMIF('Other Information'!$A$4:$A$23,'MAT Budget Review Summary'!$C26,'Other Information'!BX$4:BX$23)</f>
        <v>0</v>
      </c>
      <c r="CD26" s="80">
        <f>SUMIF('Other Information'!$A$4:$A$23,'MAT Budget Review Summary'!$C26,'Other Information'!BY$4:BY$23)</f>
        <v>0</v>
      </c>
      <c r="CE26" s="80">
        <f>SUMIF('Other Information'!$A$4:$A$23,'MAT Budget Review Summary'!$C26,'Other Information'!BZ$4:BZ$23)</f>
        <v>0</v>
      </c>
      <c r="CF26" s="80">
        <f>SUMIF('Other Information'!$A$4:$A$23,'MAT Budget Review Summary'!$C26,'Other Information'!CA$4:CA$23)</f>
        <v>0</v>
      </c>
      <c r="CG26" s="80">
        <f>SUMIF('Other Information'!$A$4:$A$23,'MAT Budget Review Summary'!$C26,'Other Information'!CB$4:CB$23)</f>
        <v>0</v>
      </c>
      <c r="CH26" s="80">
        <f>SUMIF('Other Information'!$A$4:$A$23,'MAT Budget Review Summary'!$C26,'Other Information'!CC$4:CC$23)</f>
        <v>0</v>
      </c>
      <c r="CI26" s="80">
        <f>SUMIF('Other Information'!$A$4:$A$23,'MAT Budget Review Summary'!$C26,'Other Information'!CD$4:CD$23)</f>
        <v>0</v>
      </c>
      <c r="CJ26" s="80">
        <f>SUMIF('Other Information'!$A$4:$A$23,'MAT Budget Review Summary'!$C26,'Other Information'!CE$4:CE$23)</f>
        <v>0</v>
      </c>
      <c r="CK26" s="80">
        <f>SUMIF('Other Information'!$A$4:$A$23,'MAT Budget Review Summary'!$C26,'Other Information'!CF$4:CF$23)</f>
        <v>0</v>
      </c>
      <c r="CL26" s="80">
        <f>SUMIF('Other Information'!$A$4:$A$23,'MAT Budget Review Summary'!$C26,'Other Information'!CG$4:CG$23)</f>
        <v>0</v>
      </c>
      <c r="CM26" s="80">
        <f>SUMIF('Other Information'!$A$4:$A$23,'MAT Budget Review Summary'!$C26,'Other Information'!CH$4:CH$23)</f>
        <v>0</v>
      </c>
      <c r="CN26" s="80">
        <f>SUMIF('Other Information'!$A$4:$A$23,'MAT Budget Review Summary'!$C26,'Other Information'!CI$4:CI$23)</f>
        <v>0</v>
      </c>
      <c r="CO26" s="80">
        <f>SUMIF('Other Information'!$A$4:$A$23,'MAT Budget Review Summary'!$C26,'Other Information'!CJ$4:CJ$23)</f>
        <v>0</v>
      </c>
      <c r="CP26" s="81" t="e">
        <f t="shared" si="84"/>
        <v>#DIV/0!</v>
      </c>
    </row>
    <row r="27" spans="2:94" x14ac:dyDescent="0.3">
      <c r="B27" t="str">
        <f t="shared" si="79"/>
        <v>HIDE</v>
      </c>
      <c r="C27" s="6" t="str">
        <f>'Other Information'!A6</f>
        <v>Year 1</v>
      </c>
      <c r="D27" s="78">
        <f>SUMIF('Other Information'!$A$4:$A$23,'MAT Budget Review Summary'!$C27,'Other Information'!C$4:C$23)</f>
        <v>0</v>
      </c>
      <c r="E27" s="79">
        <f>SUMIF('Other Information'!$A$4:$A$23,'MAT Budget Review Summary'!$C27,'Other Information'!D$4:D$23)</f>
        <v>0</v>
      </c>
      <c r="F27" s="80">
        <f>SUMIF('Other Information'!$A$4:$A$23,'MAT Budget Review Summary'!$C27,'Other Information'!E$4:E$23)</f>
        <v>0</v>
      </c>
      <c r="G27" s="80">
        <f>SUMIF('Other Information'!$A$4:$A$23,'MAT Budget Review Summary'!$C27,'Other Information'!F$4:F$23)</f>
        <v>0</v>
      </c>
      <c r="H27" s="80">
        <f>SUMIF('Other Information'!$A$4:$A$23,'MAT Budget Review Summary'!$C27,'Other Information'!G$4:G$23)</f>
        <v>0</v>
      </c>
      <c r="I27" s="80">
        <f>SUMIF('Other Information'!$A$4:$A$23,'MAT Budget Review Summary'!$C27,'Other Information'!H$4:H$23)</f>
        <v>0</v>
      </c>
      <c r="J27" s="81" t="e">
        <f t="shared" si="80"/>
        <v>#DIV/0!</v>
      </c>
      <c r="K27" s="79">
        <f>SUMIF('Other Information'!$A$4:$A$23,'MAT Budget Review Summary'!$C27,'Other Information'!I$4:I$23)</f>
        <v>0</v>
      </c>
      <c r="L27" s="80">
        <f>SUMIF('Other Information'!$A$4:$A$23,'MAT Budget Review Summary'!$C27,'Other Information'!J$4:J$23)</f>
        <v>0</v>
      </c>
      <c r="M27" s="80">
        <f>SUMIF('Other Information'!$A$4:$A$23,'MAT Budget Review Summary'!$C27,'Other Information'!K$4:K$23)</f>
        <v>0</v>
      </c>
      <c r="N27" s="80">
        <f>SUMIF('Other Information'!$A$4:$A$23,'MAT Budget Review Summary'!$C27,'Other Information'!L$4:L$23)</f>
        <v>0</v>
      </c>
      <c r="O27" s="80">
        <f>SUMIF('Other Information'!$A$4:$A$23,'MAT Budget Review Summary'!$C27,'Other Information'!M$4:M$23)</f>
        <v>0</v>
      </c>
      <c r="P27" s="80">
        <f>SUMIF('Other Information'!$A$4:$A$23,'MAT Budget Review Summary'!$C27,'Other Information'!N$4:N$23)</f>
        <v>0</v>
      </c>
      <c r="Q27" s="80">
        <f>SUMIF('Other Information'!$A$4:$A$23,'MAT Budget Review Summary'!$C27,'Other Information'!O$4:O$23)</f>
        <v>0</v>
      </c>
      <c r="R27" s="80">
        <f>SUMIF('Other Information'!$A$4:$A$23,'MAT Budget Review Summary'!$C27,'Other Information'!P$4:P$23)</f>
        <v>0</v>
      </c>
      <c r="S27" s="80">
        <f>SUMIF('Other Information'!$A$4:$A$23,'MAT Budget Review Summary'!$C27,'Other Information'!Q$4:Q$23)</f>
        <v>0</v>
      </c>
      <c r="T27" s="80">
        <f>SUMIF('Other Information'!$A$4:$A$23,'MAT Budget Review Summary'!$C27,'Other Information'!R$4:R$23)</f>
        <v>0</v>
      </c>
      <c r="U27" s="80">
        <f>SUMIF('Other Information'!$A$4:$A$23,'MAT Budget Review Summary'!$C27,'Other Information'!S$4:S$23)</f>
        <v>0</v>
      </c>
      <c r="V27" s="80">
        <f>SUMIF('Other Information'!$A$4:$A$23,'MAT Budget Review Summary'!$C27,'Other Information'!T$4:T$23)</f>
        <v>0</v>
      </c>
      <c r="W27" s="80">
        <f>SUMIF('Other Information'!$A$4:$A$23,'MAT Budget Review Summary'!$C27,'Other Information'!U$4:U$23)</f>
        <v>0</v>
      </c>
      <c r="X27" s="80">
        <f>SUMIF('Other Information'!$A$4:$A$23,'MAT Budget Review Summary'!$C27,'Other Information'!V$4:V$23)</f>
        <v>0</v>
      </c>
      <c r="Y27" s="80">
        <f>SUMIF('Other Information'!$A$4:$A$23,'MAT Budget Review Summary'!$C27,'Other Information'!W$4:W$23)</f>
        <v>0</v>
      </c>
      <c r="Z27" s="80">
        <f>SUMIF('Other Information'!$A$4:$A$23,'MAT Budget Review Summary'!$C27,'Other Information'!X$4:X$23)</f>
        <v>0</v>
      </c>
      <c r="AA27" s="80">
        <f>SUMIF('Other Information'!$A$4:$A$23,'MAT Budget Review Summary'!$C27,'Other Information'!Y$4:Y$23)</f>
        <v>0</v>
      </c>
      <c r="AB27" s="80">
        <f>SUMIF('Other Information'!$A$4:$A$23,'MAT Budget Review Summary'!$C27,'Other Information'!Z$4:Z$23)</f>
        <v>0</v>
      </c>
      <c r="AC27" s="80">
        <f>SUMIF('Other Information'!$A$4:$A$23,'MAT Budget Review Summary'!$C27,'Other Information'!AA$4:AA$23)</f>
        <v>0</v>
      </c>
      <c r="AD27" s="80">
        <f>SUMIF('Other Information'!$A$4:$A$23,'MAT Budget Review Summary'!$C27,'Other Information'!AB$4:AB$23)</f>
        <v>0</v>
      </c>
      <c r="AE27" s="81" t="e">
        <f t="shared" si="81"/>
        <v>#DIV/0!</v>
      </c>
      <c r="AF27" s="79">
        <f>SUMIF('Other Information'!$A$4:$A$23,'MAT Budget Review Summary'!$C27,'Other Information'!AC$4:AC$23)</f>
        <v>0</v>
      </c>
      <c r="AG27" s="80">
        <f>SUMIF('Other Information'!$A$4:$A$23,'MAT Budget Review Summary'!$C27,'Other Information'!AD$4:AD$23)</f>
        <v>0</v>
      </c>
      <c r="AH27" s="80">
        <f>SUMIF('Other Information'!$A$4:$A$23,'MAT Budget Review Summary'!$C27,'Other Information'!AE$4:AE$23)</f>
        <v>0</v>
      </c>
      <c r="AI27" s="80">
        <f>SUMIF('Other Information'!$A$4:$A$23,'MAT Budget Review Summary'!$C27,'Other Information'!AF$4:AF$23)</f>
        <v>0</v>
      </c>
      <c r="AJ27" s="80">
        <f>SUMIF('Other Information'!$A$4:$A$23,'MAT Budget Review Summary'!$C27,'Other Information'!AG$4:AG$23)</f>
        <v>0</v>
      </c>
      <c r="AK27" s="80">
        <f>SUMIF('Other Information'!$A$4:$A$23,'MAT Budget Review Summary'!$C27,'Other Information'!AH$4:AH$23)</f>
        <v>0</v>
      </c>
      <c r="AL27" s="80">
        <f>SUMIF('Other Information'!$A$4:$A$23,'MAT Budget Review Summary'!$C27,'Other Information'!AI$4:AI$23)</f>
        <v>0</v>
      </c>
      <c r="AM27" s="80">
        <f>SUMIF('Other Information'!$A$4:$A$23,'MAT Budget Review Summary'!$C27,'Other Information'!AJ$4:AJ$23)</f>
        <v>0</v>
      </c>
      <c r="AN27" s="80">
        <f>SUMIF('Other Information'!$A$4:$A$23,'MAT Budget Review Summary'!$C27,'Other Information'!AK$4:AK$23)</f>
        <v>0</v>
      </c>
      <c r="AO27" s="80">
        <f>SUMIF('Other Information'!$A$4:$A$23,'MAT Budget Review Summary'!$C27,'Other Information'!AL$4:AL$23)</f>
        <v>0</v>
      </c>
      <c r="AP27" s="80">
        <f>SUMIF('Other Information'!$A$4:$A$23,'MAT Budget Review Summary'!$C27,'Other Information'!AM$4:AM$23)</f>
        <v>0</v>
      </c>
      <c r="AQ27" s="80">
        <f>SUMIF('Other Information'!$A$4:$A$23,'MAT Budget Review Summary'!$C27,'Other Information'!AN$4:AN$23)</f>
        <v>0</v>
      </c>
      <c r="AR27" s="80">
        <f>SUMIF('Other Information'!$A$4:$A$23,'MAT Budget Review Summary'!$C27,'Other Information'!AO$4:AO$23)</f>
        <v>0</v>
      </c>
      <c r="AS27" s="80">
        <f>SUMIF('Other Information'!$A$4:$A$23,'MAT Budget Review Summary'!$C27,'Other Information'!AP$4:AP$23)</f>
        <v>0</v>
      </c>
      <c r="AT27" s="80">
        <f>SUMIF('Other Information'!$A$4:$A$23,'MAT Budget Review Summary'!$C27,'Other Information'!AQ$4:AQ$23)</f>
        <v>0</v>
      </c>
      <c r="AU27" s="80">
        <f>SUMIF('Other Information'!$A$4:$A$23,'MAT Budget Review Summary'!$C27,'Other Information'!AR$4:AR$23)</f>
        <v>0</v>
      </c>
      <c r="AV27" s="80">
        <f>SUMIF('Other Information'!$A$4:$A$23,'MAT Budget Review Summary'!$C27,'Other Information'!AS$4:AS$23)</f>
        <v>0</v>
      </c>
      <c r="AW27" s="80">
        <f>SUMIF('Other Information'!$A$4:$A$23,'MAT Budget Review Summary'!$C27,'Other Information'!AT$4:AT$23)</f>
        <v>0</v>
      </c>
      <c r="AX27" s="80">
        <f>SUMIF('Other Information'!$A$4:$A$23,'MAT Budget Review Summary'!$C27,'Other Information'!AU$4:AU$23)</f>
        <v>0</v>
      </c>
      <c r="AY27" s="80">
        <f>SUMIF('Other Information'!$A$4:$A$23,'MAT Budget Review Summary'!$C27,'Other Information'!AV$4:AV$23)</f>
        <v>0</v>
      </c>
      <c r="AZ27" s="81" t="e">
        <f t="shared" si="82"/>
        <v>#DIV/0!</v>
      </c>
      <c r="BA27" s="79">
        <f>SUMIF('Other Information'!$A$4:$A$23,'MAT Budget Review Summary'!$C27,'Other Information'!AW$4:AW$23)</f>
        <v>0</v>
      </c>
      <c r="BB27" s="80">
        <f>SUMIF('Other Information'!$A$4:$A$23,'MAT Budget Review Summary'!$C27,'Other Information'!AX$4:AX$23)</f>
        <v>0</v>
      </c>
      <c r="BC27" s="80">
        <f>SUMIF('Other Information'!$A$4:$A$23,'MAT Budget Review Summary'!$C27,'Other Information'!AY$4:AY$23)</f>
        <v>0</v>
      </c>
      <c r="BD27" s="80">
        <f>SUMIF('Other Information'!$A$4:$A$23,'MAT Budget Review Summary'!$C27,'Other Information'!AZ$4:AZ$23)</f>
        <v>0</v>
      </c>
      <c r="BE27" s="80">
        <f>SUMIF('Other Information'!$A$4:$A$23,'MAT Budget Review Summary'!$C27,'Other Information'!BA$4:BA$23)</f>
        <v>0</v>
      </c>
      <c r="BF27" s="80">
        <f>SUMIF('Other Information'!$A$4:$A$23,'MAT Budget Review Summary'!$C27,'Other Information'!BB$4:BB$23)</f>
        <v>0</v>
      </c>
      <c r="BG27" s="80">
        <f>SUMIF('Other Information'!$A$4:$A$23,'MAT Budget Review Summary'!$C27,'Other Information'!BC$4:BC$23)</f>
        <v>0</v>
      </c>
      <c r="BH27" s="80">
        <f>SUMIF('Other Information'!$A$4:$A$23,'MAT Budget Review Summary'!$C27,'Other Information'!BD$4:BD$23)</f>
        <v>0</v>
      </c>
      <c r="BI27" s="80">
        <f>SUMIF('Other Information'!$A$4:$A$23,'MAT Budget Review Summary'!$C27,'Other Information'!BE$4:BE$23)</f>
        <v>0</v>
      </c>
      <c r="BJ27" s="80">
        <f>SUMIF('Other Information'!$A$4:$A$23,'MAT Budget Review Summary'!$C27,'Other Information'!BF$4:BF$23)</f>
        <v>0</v>
      </c>
      <c r="BK27" s="80">
        <f>SUMIF('Other Information'!$A$4:$A$23,'MAT Budget Review Summary'!$C27,'Other Information'!BG$4:BG$23)</f>
        <v>0</v>
      </c>
      <c r="BL27" s="80">
        <f>SUMIF('Other Information'!$A$4:$A$23,'MAT Budget Review Summary'!$C27,'Other Information'!BH$4:BH$23)</f>
        <v>0</v>
      </c>
      <c r="BM27" s="80">
        <f>SUMIF('Other Information'!$A$4:$A$23,'MAT Budget Review Summary'!$C27,'Other Information'!BI$4:BI$23)</f>
        <v>0</v>
      </c>
      <c r="BN27" s="80">
        <f>SUMIF('Other Information'!$A$4:$A$23,'MAT Budget Review Summary'!$C27,'Other Information'!BJ$4:BJ$23)</f>
        <v>0</v>
      </c>
      <c r="BO27" s="80">
        <f>SUMIF('Other Information'!$A$4:$A$23,'MAT Budget Review Summary'!$C27,'Other Information'!BK$4:BK$23)</f>
        <v>0</v>
      </c>
      <c r="BP27" s="80">
        <f>SUMIF('Other Information'!$A$4:$A$23,'MAT Budget Review Summary'!$C27,'Other Information'!BL$4:BL$23)</f>
        <v>0</v>
      </c>
      <c r="BQ27" s="80">
        <f>SUMIF('Other Information'!$A$4:$A$23,'MAT Budget Review Summary'!$C27,'Other Information'!BM$4:BM$23)</f>
        <v>0</v>
      </c>
      <c r="BR27" s="80">
        <f>SUMIF('Other Information'!$A$4:$A$23,'MAT Budget Review Summary'!$C27,'Other Information'!BN$4:BN$23)</f>
        <v>0</v>
      </c>
      <c r="BS27" s="80">
        <f>SUMIF('Other Information'!$A$4:$A$23,'MAT Budget Review Summary'!$C27,'Other Information'!BO$4:BO$23)</f>
        <v>0</v>
      </c>
      <c r="BT27" s="80">
        <f>SUMIF('Other Information'!$A$4:$A$23,'MAT Budget Review Summary'!$C27,'Other Information'!BP$4:BP$23)</f>
        <v>0</v>
      </c>
      <c r="BU27" s="81" t="e">
        <f t="shared" si="83"/>
        <v>#DIV/0!</v>
      </c>
      <c r="BV27" s="79">
        <f>SUMIF('Other Information'!$A$4:$A$23,'MAT Budget Review Summary'!$C27,'Other Information'!BQ$4:BQ$23)</f>
        <v>0</v>
      </c>
      <c r="BW27" s="80">
        <f>SUMIF('Other Information'!$A$4:$A$23,'MAT Budget Review Summary'!$C27,'Other Information'!BR$4:BR$23)</f>
        <v>0</v>
      </c>
      <c r="BX27" s="80">
        <f>SUMIF('Other Information'!$A$4:$A$23,'MAT Budget Review Summary'!$C27,'Other Information'!BS$4:BS$23)</f>
        <v>0</v>
      </c>
      <c r="BY27" s="80">
        <f>SUMIF('Other Information'!$A$4:$A$23,'MAT Budget Review Summary'!$C27,'Other Information'!BT$4:BT$23)</f>
        <v>0</v>
      </c>
      <c r="BZ27" s="80">
        <f>SUMIF('Other Information'!$A$4:$A$23,'MAT Budget Review Summary'!$C27,'Other Information'!BU$4:BU$23)</f>
        <v>0</v>
      </c>
      <c r="CA27" s="80">
        <f>SUMIF('Other Information'!$A$4:$A$23,'MAT Budget Review Summary'!$C27,'Other Information'!BV$4:BV$23)</f>
        <v>0</v>
      </c>
      <c r="CB27" s="80">
        <f>SUMIF('Other Information'!$A$4:$A$23,'MAT Budget Review Summary'!$C27,'Other Information'!BW$4:BW$23)</f>
        <v>0</v>
      </c>
      <c r="CC27" s="80">
        <f>SUMIF('Other Information'!$A$4:$A$23,'MAT Budget Review Summary'!$C27,'Other Information'!BX$4:BX$23)</f>
        <v>0</v>
      </c>
      <c r="CD27" s="80">
        <f>SUMIF('Other Information'!$A$4:$A$23,'MAT Budget Review Summary'!$C27,'Other Information'!BY$4:BY$23)</f>
        <v>0</v>
      </c>
      <c r="CE27" s="80">
        <f>SUMIF('Other Information'!$A$4:$A$23,'MAT Budget Review Summary'!$C27,'Other Information'!BZ$4:BZ$23)</f>
        <v>0</v>
      </c>
      <c r="CF27" s="80">
        <f>SUMIF('Other Information'!$A$4:$A$23,'MAT Budget Review Summary'!$C27,'Other Information'!CA$4:CA$23)</f>
        <v>0</v>
      </c>
      <c r="CG27" s="80">
        <f>SUMIF('Other Information'!$A$4:$A$23,'MAT Budget Review Summary'!$C27,'Other Information'!CB$4:CB$23)</f>
        <v>0</v>
      </c>
      <c r="CH27" s="80">
        <f>SUMIF('Other Information'!$A$4:$A$23,'MAT Budget Review Summary'!$C27,'Other Information'!CC$4:CC$23)</f>
        <v>0</v>
      </c>
      <c r="CI27" s="80">
        <f>SUMIF('Other Information'!$A$4:$A$23,'MAT Budget Review Summary'!$C27,'Other Information'!CD$4:CD$23)</f>
        <v>0</v>
      </c>
      <c r="CJ27" s="80">
        <f>SUMIF('Other Information'!$A$4:$A$23,'MAT Budget Review Summary'!$C27,'Other Information'!CE$4:CE$23)</f>
        <v>0</v>
      </c>
      <c r="CK27" s="80">
        <f>SUMIF('Other Information'!$A$4:$A$23,'MAT Budget Review Summary'!$C27,'Other Information'!CF$4:CF$23)</f>
        <v>0</v>
      </c>
      <c r="CL27" s="80">
        <f>SUMIF('Other Information'!$A$4:$A$23,'MAT Budget Review Summary'!$C27,'Other Information'!CG$4:CG$23)</f>
        <v>0</v>
      </c>
      <c r="CM27" s="80">
        <f>SUMIF('Other Information'!$A$4:$A$23,'MAT Budget Review Summary'!$C27,'Other Information'!CH$4:CH$23)</f>
        <v>0</v>
      </c>
      <c r="CN27" s="80">
        <f>SUMIF('Other Information'!$A$4:$A$23,'MAT Budget Review Summary'!$C27,'Other Information'!CI$4:CI$23)</f>
        <v>0</v>
      </c>
      <c r="CO27" s="80">
        <f>SUMIF('Other Information'!$A$4:$A$23,'MAT Budget Review Summary'!$C27,'Other Information'!CJ$4:CJ$23)</f>
        <v>0</v>
      </c>
      <c r="CP27" s="81" t="e">
        <f t="shared" si="84"/>
        <v>#DIV/0!</v>
      </c>
    </row>
    <row r="28" spans="2:94" x14ac:dyDescent="0.3">
      <c r="B28" t="str">
        <f t="shared" si="79"/>
        <v>HIDE</v>
      </c>
      <c r="C28" s="6" t="str">
        <f>'Other Information'!A7</f>
        <v>Year 2</v>
      </c>
      <c r="D28" s="78">
        <f>SUMIF('Other Information'!$A$4:$A$23,'MAT Budget Review Summary'!$C28,'Other Information'!C$4:C$23)</f>
        <v>0</v>
      </c>
      <c r="E28" s="79">
        <f>SUMIF('Other Information'!$A$4:$A$23,'MAT Budget Review Summary'!$C28,'Other Information'!D$4:D$23)</f>
        <v>0</v>
      </c>
      <c r="F28" s="80">
        <f>SUMIF('Other Information'!$A$4:$A$23,'MAT Budget Review Summary'!$C28,'Other Information'!E$4:E$23)</f>
        <v>0</v>
      </c>
      <c r="G28" s="80">
        <f>SUMIF('Other Information'!$A$4:$A$23,'MAT Budget Review Summary'!$C28,'Other Information'!F$4:F$23)</f>
        <v>0</v>
      </c>
      <c r="H28" s="80">
        <f>SUMIF('Other Information'!$A$4:$A$23,'MAT Budget Review Summary'!$C28,'Other Information'!G$4:G$23)</f>
        <v>0</v>
      </c>
      <c r="I28" s="80">
        <f>SUMIF('Other Information'!$A$4:$A$23,'MAT Budget Review Summary'!$C28,'Other Information'!H$4:H$23)</f>
        <v>0</v>
      </c>
      <c r="J28" s="81" t="e">
        <f t="shared" si="80"/>
        <v>#DIV/0!</v>
      </c>
      <c r="K28" s="79">
        <f>SUMIF('Other Information'!$A$4:$A$23,'MAT Budget Review Summary'!$C28,'Other Information'!I$4:I$23)</f>
        <v>0</v>
      </c>
      <c r="L28" s="80">
        <f>SUMIF('Other Information'!$A$4:$A$23,'MAT Budget Review Summary'!$C28,'Other Information'!J$4:J$23)</f>
        <v>0</v>
      </c>
      <c r="M28" s="80">
        <f>SUMIF('Other Information'!$A$4:$A$23,'MAT Budget Review Summary'!$C28,'Other Information'!K$4:K$23)</f>
        <v>0</v>
      </c>
      <c r="N28" s="80">
        <f>SUMIF('Other Information'!$A$4:$A$23,'MAT Budget Review Summary'!$C28,'Other Information'!L$4:L$23)</f>
        <v>0</v>
      </c>
      <c r="O28" s="80">
        <f>SUMIF('Other Information'!$A$4:$A$23,'MAT Budget Review Summary'!$C28,'Other Information'!M$4:M$23)</f>
        <v>0</v>
      </c>
      <c r="P28" s="80">
        <f>SUMIF('Other Information'!$A$4:$A$23,'MAT Budget Review Summary'!$C28,'Other Information'!N$4:N$23)</f>
        <v>0</v>
      </c>
      <c r="Q28" s="80">
        <f>SUMIF('Other Information'!$A$4:$A$23,'MAT Budget Review Summary'!$C28,'Other Information'!O$4:O$23)</f>
        <v>0</v>
      </c>
      <c r="R28" s="80">
        <f>SUMIF('Other Information'!$A$4:$A$23,'MAT Budget Review Summary'!$C28,'Other Information'!P$4:P$23)</f>
        <v>0</v>
      </c>
      <c r="S28" s="80">
        <f>SUMIF('Other Information'!$A$4:$A$23,'MAT Budget Review Summary'!$C28,'Other Information'!Q$4:Q$23)</f>
        <v>0</v>
      </c>
      <c r="T28" s="80">
        <f>SUMIF('Other Information'!$A$4:$A$23,'MAT Budget Review Summary'!$C28,'Other Information'!R$4:R$23)</f>
        <v>0</v>
      </c>
      <c r="U28" s="80">
        <f>SUMIF('Other Information'!$A$4:$A$23,'MAT Budget Review Summary'!$C28,'Other Information'!S$4:S$23)</f>
        <v>0</v>
      </c>
      <c r="V28" s="80">
        <f>SUMIF('Other Information'!$A$4:$A$23,'MAT Budget Review Summary'!$C28,'Other Information'!T$4:T$23)</f>
        <v>0</v>
      </c>
      <c r="W28" s="80">
        <f>SUMIF('Other Information'!$A$4:$A$23,'MAT Budget Review Summary'!$C28,'Other Information'!U$4:U$23)</f>
        <v>0</v>
      </c>
      <c r="X28" s="80">
        <f>SUMIF('Other Information'!$A$4:$A$23,'MAT Budget Review Summary'!$C28,'Other Information'!V$4:V$23)</f>
        <v>0</v>
      </c>
      <c r="Y28" s="80">
        <f>SUMIF('Other Information'!$A$4:$A$23,'MAT Budget Review Summary'!$C28,'Other Information'!W$4:W$23)</f>
        <v>0</v>
      </c>
      <c r="Z28" s="80">
        <f>SUMIF('Other Information'!$A$4:$A$23,'MAT Budget Review Summary'!$C28,'Other Information'!X$4:X$23)</f>
        <v>0</v>
      </c>
      <c r="AA28" s="80">
        <f>SUMIF('Other Information'!$A$4:$A$23,'MAT Budget Review Summary'!$C28,'Other Information'!Y$4:Y$23)</f>
        <v>0</v>
      </c>
      <c r="AB28" s="80">
        <f>SUMIF('Other Information'!$A$4:$A$23,'MAT Budget Review Summary'!$C28,'Other Information'!Z$4:Z$23)</f>
        <v>0</v>
      </c>
      <c r="AC28" s="80">
        <f>SUMIF('Other Information'!$A$4:$A$23,'MAT Budget Review Summary'!$C28,'Other Information'!AA$4:AA$23)</f>
        <v>0</v>
      </c>
      <c r="AD28" s="80">
        <f>SUMIF('Other Information'!$A$4:$A$23,'MAT Budget Review Summary'!$C28,'Other Information'!AB$4:AB$23)</f>
        <v>0</v>
      </c>
      <c r="AE28" s="81" t="e">
        <f t="shared" si="81"/>
        <v>#DIV/0!</v>
      </c>
      <c r="AF28" s="79">
        <f>SUMIF('Other Information'!$A$4:$A$23,'MAT Budget Review Summary'!$C28,'Other Information'!AC$4:AC$23)</f>
        <v>0</v>
      </c>
      <c r="AG28" s="80">
        <f>SUMIF('Other Information'!$A$4:$A$23,'MAT Budget Review Summary'!$C28,'Other Information'!AD$4:AD$23)</f>
        <v>0</v>
      </c>
      <c r="AH28" s="80">
        <f>SUMIF('Other Information'!$A$4:$A$23,'MAT Budget Review Summary'!$C28,'Other Information'!AE$4:AE$23)</f>
        <v>0</v>
      </c>
      <c r="AI28" s="80">
        <f>SUMIF('Other Information'!$A$4:$A$23,'MAT Budget Review Summary'!$C28,'Other Information'!AF$4:AF$23)</f>
        <v>0</v>
      </c>
      <c r="AJ28" s="80">
        <f>SUMIF('Other Information'!$A$4:$A$23,'MAT Budget Review Summary'!$C28,'Other Information'!AG$4:AG$23)</f>
        <v>0</v>
      </c>
      <c r="AK28" s="80">
        <f>SUMIF('Other Information'!$A$4:$A$23,'MAT Budget Review Summary'!$C28,'Other Information'!AH$4:AH$23)</f>
        <v>0</v>
      </c>
      <c r="AL28" s="80">
        <f>SUMIF('Other Information'!$A$4:$A$23,'MAT Budget Review Summary'!$C28,'Other Information'!AI$4:AI$23)</f>
        <v>0</v>
      </c>
      <c r="AM28" s="80">
        <f>SUMIF('Other Information'!$A$4:$A$23,'MAT Budget Review Summary'!$C28,'Other Information'!AJ$4:AJ$23)</f>
        <v>0</v>
      </c>
      <c r="AN28" s="80">
        <f>SUMIF('Other Information'!$A$4:$A$23,'MAT Budget Review Summary'!$C28,'Other Information'!AK$4:AK$23)</f>
        <v>0</v>
      </c>
      <c r="AO28" s="80">
        <f>SUMIF('Other Information'!$A$4:$A$23,'MAT Budget Review Summary'!$C28,'Other Information'!AL$4:AL$23)</f>
        <v>0</v>
      </c>
      <c r="AP28" s="80">
        <f>SUMIF('Other Information'!$A$4:$A$23,'MAT Budget Review Summary'!$C28,'Other Information'!AM$4:AM$23)</f>
        <v>0</v>
      </c>
      <c r="AQ28" s="80">
        <f>SUMIF('Other Information'!$A$4:$A$23,'MAT Budget Review Summary'!$C28,'Other Information'!AN$4:AN$23)</f>
        <v>0</v>
      </c>
      <c r="AR28" s="80">
        <f>SUMIF('Other Information'!$A$4:$A$23,'MAT Budget Review Summary'!$C28,'Other Information'!AO$4:AO$23)</f>
        <v>0</v>
      </c>
      <c r="AS28" s="80">
        <f>SUMIF('Other Information'!$A$4:$A$23,'MAT Budget Review Summary'!$C28,'Other Information'!AP$4:AP$23)</f>
        <v>0</v>
      </c>
      <c r="AT28" s="80">
        <f>SUMIF('Other Information'!$A$4:$A$23,'MAT Budget Review Summary'!$C28,'Other Information'!AQ$4:AQ$23)</f>
        <v>0</v>
      </c>
      <c r="AU28" s="80">
        <f>SUMIF('Other Information'!$A$4:$A$23,'MAT Budget Review Summary'!$C28,'Other Information'!AR$4:AR$23)</f>
        <v>0</v>
      </c>
      <c r="AV28" s="80">
        <f>SUMIF('Other Information'!$A$4:$A$23,'MAT Budget Review Summary'!$C28,'Other Information'!AS$4:AS$23)</f>
        <v>0</v>
      </c>
      <c r="AW28" s="80">
        <f>SUMIF('Other Information'!$A$4:$A$23,'MAT Budget Review Summary'!$C28,'Other Information'!AT$4:AT$23)</f>
        <v>0</v>
      </c>
      <c r="AX28" s="80">
        <f>SUMIF('Other Information'!$A$4:$A$23,'MAT Budget Review Summary'!$C28,'Other Information'!AU$4:AU$23)</f>
        <v>0</v>
      </c>
      <c r="AY28" s="80">
        <f>SUMIF('Other Information'!$A$4:$A$23,'MAT Budget Review Summary'!$C28,'Other Information'!AV$4:AV$23)</f>
        <v>0</v>
      </c>
      <c r="AZ28" s="81" t="e">
        <f t="shared" si="82"/>
        <v>#DIV/0!</v>
      </c>
      <c r="BA28" s="79">
        <f>SUMIF('Other Information'!$A$4:$A$23,'MAT Budget Review Summary'!$C28,'Other Information'!AW$4:AW$23)</f>
        <v>0</v>
      </c>
      <c r="BB28" s="80">
        <f>SUMIF('Other Information'!$A$4:$A$23,'MAT Budget Review Summary'!$C28,'Other Information'!AX$4:AX$23)</f>
        <v>0</v>
      </c>
      <c r="BC28" s="80">
        <f>SUMIF('Other Information'!$A$4:$A$23,'MAT Budget Review Summary'!$C28,'Other Information'!AY$4:AY$23)</f>
        <v>0</v>
      </c>
      <c r="BD28" s="80">
        <f>SUMIF('Other Information'!$A$4:$A$23,'MAT Budget Review Summary'!$C28,'Other Information'!AZ$4:AZ$23)</f>
        <v>0</v>
      </c>
      <c r="BE28" s="80">
        <f>SUMIF('Other Information'!$A$4:$A$23,'MAT Budget Review Summary'!$C28,'Other Information'!BA$4:BA$23)</f>
        <v>0</v>
      </c>
      <c r="BF28" s="80">
        <f>SUMIF('Other Information'!$A$4:$A$23,'MAT Budget Review Summary'!$C28,'Other Information'!BB$4:BB$23)</f>
        <v>0</v>
      </c>
      <c r="BG28" s="80">
        <f>SUMIF('Other Information'!$A$4:$A$23,'MAT Budget Review Summary'!$C28,'Other Information'!BC$4:BC$23)</f>
        <v>0</v>
      </c>
      <c r="BH28" s="80">
        <f>SUMIF('Other Information'!$A$4:$A$23,'MAT Budget Review Summary'!$C28,'Other Information'!BD$4:BD$23)</f>
        <v>0</v>
      </c>
      <c r="BI28" s="80">
        <f>SUMIF('Other Information'!$A$4:$A$23,'MAT Budget Review Summary'!$C28,'Other Information'!BE$4:BE$23)</f>
        <v>0</v>
      </c>
      <c r="BJ28" s="80">
        <f>SUMIF('Other Information'!$A$4:$A$23,'MAT Budget Review Summary'!$C28,'Other Information'!BF$4:BF$23)</f>
        <v>0</v>
      </c>
      <c r="BK28" s="80">
        <f>SUMIF('Other Information'!$A$4:$A$23,'MAT Budget Review Summary'!$C28,'Other Information'!BG$4:BG$23)</f>
        <v>0</v>
      </c>
      <c r="BL28" s="80">
        <f>SUMIF('Other Information'!$A$4:$A$23,'MAT Budget Review Summary'!$C28,'Other Information'!BH$4:BH$23)</f>
        <v>0</v>
      </c>
      <c r="BM28" s="80">
        <f>SUMIF('Other Information'!$A$4:$A$23,'MAT Budget Review Summary'!$C28,'Other Information'!BI$4:BI$23)</f>
        <v>0</v>
      </c>
      <c r="BN28" s="80">
        <f>SUMIF('Other Information'!$A$4:$A$23,'MAT Budget Review Summary'!$C28,'Other Information'!BJ$4:BJ$23)</f>
        <v>0</v>
      </c>
      <c r="BO28" s="80">
        <f>SUMIF('Other Information'!$A$4:$A$23,'MAT Budget Review Summary'!$C28,'Other Information'!BK$4:BK$23)</f>
        <v>0</v>
      </c>
      <c r="BP28" s="80">
        <f>SUMIF('Other Information'!$A$4:$A$23,'MAT Budget Review Summary'!$C28,'Other Information'!BL$4:BL$23)</f>
        <v>0</v>
      </c>
      <c r="BQ28" s="80">
        <f>SUMIF('Other Information'!$A$4:$A$23,'MAT Budget Review Summary'!$C28,'Other Information'!BM$4:BM$23)</f>
        <v>0</v>
      </c>
      <c r="BR28" s="80">
        <f>SUMIF('Other Information'!$A$4:$A$23,'MAT Budget Review Summary'!$C28,'Other Information'!BN$4:BN$23)</f>
        <v>0</v>
      </c>
      <c r="BS28" s="80">
        <f>SUMIF('Other Information'!$A$4:$A$23,'MAT Budget Review Summary'!$C28,'Other Information'!BO$4:BO$23)</f>
        <v>0</v>
      </c>
      <c r="BT28" s="80">
        <f>SUMIF('Other Information'!$A$4:$A$23,'MAT Budget Review Summary'!$C28,'Other Information'!BP$4:BP$23)</f>
        <v>0</v>
      </c>
      <c r="BU28" s="81" t="e">
        <f t="shared" si="83"/>
        <v>#DIV/0!</v>
      </c>
      <c r="BV28" s="79">
        <f>SUMIF('Other Information'!$A$4:$A$23,'MAT Budget Review Summary'!$C28,'Other Information'!BQ$4:BQ$23)</f>
        <v>0</v>
      </c>
      <c r="BW28" s="80">
        <f>SUMIF('Other Information'!$A$4:$A$23,'MAT Budget Review Summary'!$C28,'Other Information'!BR$4:BR$23)</f>
        <v>0</v>
      </c>
      <c r="BX28" s="80">
        <f>SUMIF('Other Information'!$A$4:$A$23,'MAT Budget Review Summary'!$C28,'Other Information'!BS$4:BS$23)</f>
        <v>0</v>
      </c>
      <c r="BY28" s="80">
        <f>SUMIF('Other Information'!$A$4:$A$23,'MAT Budget Review Summary'!$C28,'Other Information'!BT$4:BT$23)</f>
        <v>0</v>
      </c>
      <c r="BZ28" s="80">
        <f>SUMIF('Other Information'!$A$4:$A$23,'MAT Budget Review Summary'!$C28,'Other Information'!BU$4:BU$23)</f>
        <v>0</v>
      </c>
      <c r="CA28" s="80">
        <f>SUMIF('Other Information'!$A$4:$A$23,'MAT Budget Review Summary'!$C28,'Other Information'!BV$4:BV$23)</f>
        <v>0</v>
      </c>
      <c r="CB28" s="80">
        <f>SUMIF('Other Information'!$A$4:$A$23,'MAT Budget Review Summary'!$C28,'Other Information'!BW$4:BW$23)</f>
        <v>0</v>
      </c>
      <c r="CC28" s="80">
        <f>SUMIF('Other Information'!$A$4:$A$23,'MAT Budget Review Summary'!$C28,'Other Information'!BX$4:BX$23)</f>
        <v>0</v>
      </c>
      <c r="CD28" s="80">
        <f>SUMIF('Other Information'!$A$4:$A$23,'MAT Budget Review Summary'!$C28,'Other Information'!BY$4:BY$23)</f>
        <v>0</v>
      </c>
      <c r="CE28" s="80">
        <f>SUMIF('Other Information'!$A$4:$A$23,'MAT Budget Review Summary'!$C28,'Other Information'!BZ$4:BZ$23)</f>
        <v>0</v>
      </c>
      <c r="CF28" s="80">
        <f>SUMIF('Other Information'!$A$4:$A$23,'MAT Budget Review Summary'!$C28,'Other Information'!CA$4:CA$23)</f>
        <v>0</v>
      </c>
      <c r="CG28" s="80">
        <f>SUMIF('Other Information'!$A$4:$A$23,'MAT Budget Review Summary'!$C28,'Other Information'!CB$4:CB$23)</f>
        <v>0</v>
      </c>
      <c r="CH28" s="80">
        <f>SUMIF('Other Information'!$A$4:$A$23,'MAT Budget Review Summary'!$C28,'Other Information'!CC$4:CC$23)</f>
        <v>0</v>
      </c>
      <c r="CI28" s="80">
        <f>SUMIF('Other Information'!$A$4:$A$23,'MAT Budget Review Summary'!$C28,'Other Information'!CD$4:CD$23)</f>
        <v>0</v>
      </c>
      <c r="CJ28" s="80">
        <f>SUMIF('Other Information'!$A$4:$A$23,'MAT Budget Review Summary'!$C28,'Other Information'!CE$4:CE$23)</f>
        <v>0</v>
      </c>
      <c r="CK28" s="80">
        <f>SUMIF('Other Information'!$A$4:$A$23,'MAT Budget Review Summary'!$C28,'Other Information'!CF$4:CF$23)</f>
        <v>0</v>
      </c>
      <c r="CL28" s="80">
        <f>SUMIF('Other Information'!$A$4:$A$23,'MAT Budget Review Summary'!$C28,'Other Information'!CG$4:CG$23)</f>
        <v>0</v>
      </c>
      <c r="CM28" s="80">
        <f>SUMIF('Other Information'!$A$4:$A$23,'MAT Budget Review Summary'!$C28,'Other Information'!CH$4:CH$23)</f>
        <v>0</v>
      </c>
      <c r="CN28" s="80">
        <f>SUMIF('Other Information'!$A$4:$A$23,'MAT Budget Review Summary'!$C28,'Other Information'!CI$4:CI$23)</f>
        <v>0</v>
      </c>
      <c r="CO28" s="80">
        <f>SUMIF('Other Information'!$A$4:$A$23,'MAT Budget Review Summary'!$C28,'Other Information'!CJ$4:CJ$23)</f>
        <v>0</v>
      </c>
      <c r="CP28" s="81" t="e">
        <f t="shared" si="84"/>
        <v>#DIV/0!</v>
      </c>
    </row>
    <row r="29" spans="2:94" x14ac:dyDescent="0.3">
      <c r="B29" t="str">
        <f t="shared" si="79"/>
        <v>HIDE</v>
      </c>
      <c r="C29" s="6" t="str">
        <f>'Other Information'!A8</f>
        <v>Year 3</v>
      </c>
      <c r="D29" s="78">
        <f>SUMIF('Other Information'!$A$4:$A$23,'MAT Budget Review Summary'!$C29,'Other Information'!C$4:C$23)</f>
        <v>0</v>
      </c>
      <c r="E29" s="79">
        <f>SUMIF('Other Information'!$A$4:$A$23,'MAT Budget Review Summary'!$C29,'Other Information'!D$4:D$23)</f>
        <v>0</v>
      </c>
      <c r="F29" s="80">
        <f>SUMIF('Other Information'!$A$4:$A$23,'MAT Budget Review Summary'!$C29,'Other Information'!E$4:E$23)</f>
        <v>0</v>
      </c>
      <c r="G29" s="80">
        <f>SUMIF('Other Information'!$A$4:$A$23,'MAT Budget Review Summary'!$C29,'Other Information'!F$4:F$23)</f>
        <v>0</v>
      </c>
      <c r="H29" s="80">
        <f>SUMIF('Other Information'!$A$4:$A$23,'MAT Budget Review Summary'!$C29,'Other Information'!G$4:G$23)</f>
        <v>0</v>
      </c>
      <c r="I29" s="80">
        <f>SUMIF('Other Information'!$A$4:$A$23,'MAT Budget Review Summary'!$C29,'Other Information'!H$4:H$23)</f>
        <v>0</v>
      </c>
      <c r="J29" s="81" t="e">
        <f t="shared" si="80"/>
        <v>#DIV/0!</v>
      </c>
      <c r="K29" s="79">
        <f>SUMIF('Other Information'!$A$4:$A$23,'MAT Budget Review Summary'!$C29,'Other Information'!I$4:I$23)</f>
        <v>0</v>
      </c>
      <c r="L29" s="80">
        <f>SUMIF('Other Information'!$A$4:$A$23,'MAT Budget Review Summary'!$C29,'Other Information'!J$4:J$23)</f>
        <v>0</v>
      </c>
      <c r="M29" s="80">
        <f>SUMIF('Other Information'!$A$4:$A$23,'MAT Budget Review Summary'!$C29,'Other Information'!K$4:K$23)</f>
        <v>0</v>
      </c>
      <c r="N29" s="80">
        <f>SUMIF('Other Information'!$A$4:$A$23,'MAT Budget Review Summary'!$C29,'Other Information'!L$4:L$23)</f>
        <v>0</v>
      </c>
      <c r="O29" s="80">
        <f>SUMIF('Other Information'!$A$4:$A$23,'MAT Budget Review Summary'!$C29,'Other Information'!M$4:M$23)</f>
        <v>0</v>
      </c>
      <c r="P29" s="80">
        <f>SUMIF('Other Information'!$A$4:$A$23,'MAT Budget Review Summary'!$C29,'Other Information'!N$4:N$23)</f>
        <v>0</v>
      </c>
      <c r="Q29" s="80">
        <f>SUMIF('Other Information'!$A$4:$A$23,'MAT Budget Review Summary'!$C29,'Other Information'!O$4:O$23)</f>
        <v>0</v>
      </c>
      <c r="R29" s="80">
        <f>SUMIF('Other Information'!$A$4:$A$23,'MAT Budget Review Summary'!$C29,'Other Information'!P$4:P$23)</f>
        <v>0</v>
      </c>
      <c r="S29" s="80">
        <f>SUMIF('Other Information'!$A$4:$A$23,'MAT Budget Review Summary'!$C29,'Other Information'!Q$4:Q$23)</f>
        <v>0</v>
      </c>
      <c r="T29" s="80">
        <f>SUMIF('Other Information'!$A$4:$A$23,'MAT Budget Review Summary'!$C29,'Other Information'!R$4:R$23)</f>
        <v>0</v>
      </c>
      <c r="U29" s="80">
        <f>SUMIF('Other Information'!$A$4:$A$23,'MAT Budget Review Summary'!$C29,'Other Information'!S$4:S$23)</f>
        <v>0</v>
      </c>
      <c r="V29" s="80">
        <f>SUMIF('Other Information'!$A$4:$A$23,'MAT Budget Review Summary'!$C29,'Other Information'!T$4:T$23)</f>
        <v>0</v>
      </c>
      <c r="W29" s="80">
        <f>SUMIF('Other Information'!$A$4:$A$23,'MAT Budget Review Summary'!$C29,'Other Information'!U$4:U$23)</f>
        <v>0</v>
      </c>
      <c r="X29" s="80">
        <f>SUMIF('Other Information'!$A$4:$A$23,'MAT Budget Review Summary'!$C29,'Other Information'!V$4:V$23)</f>
        <v>0</v>
      </c>
      <c r="Y29" s="80">
        <f>SUMIF('Other Information'!$A$4:$A$23,'MAT Budget Review Summary'!$C29,'Other Information'!W$4:W$23)</f>
        <v>0</v>
      </c>
      <c r="Z29" s="80">
        <f>SUMIF('Other Information'!$A$4:$A$23,'MAT Budget Review Summary'!$C29,'Other Information'!X$4:X$23)</f>
        <v>0</v>
      </c>
      <c r="AA29" s="80">
        <f>SUMIF('Other Information'!$A$4:$A$23,'MAT Budget Review Summary'!$C29,'Other Information'!Y$4:Y$23)</f>
        <v>0</v>
      </c>
      <c r="AB29" s="80">
        <f>SUMIF('Other Information'!$A$4:$A$23,'MAT Budget Review Summary'!$C29,'Other Information'!Z$4:Z$23)</f>
        <v>0</v>
      </c>
      <c r="AC29" s="80">
        <f>SUMIF('Other Information'!$A$4:$A$23,'MAT Budget Review Summary'!$C29,'Other Information'!AA$4:AA$23)</f>
        <v>0</v>
      </c>
      <c r="AD29" s="80">
        <f>SUMIF('Other Information'!$A$4:$A$23,'MAT Budget Review Summary'!$C29,'Other Information'!AB$4:AB$23)</f>
        <v>0</v>
      </c>
      <c r="AE29" s="81" t="e">
        <f t="shared" si="81"/>
        <v>#DIV/0!</v>
      </c>
      <c r="AF29" s="79">
        <f>SUMIF('Other Information'!$A$4:$A$23,'MAT Budget Review Summary'!$C29,'Other Information'!AC$4:AC$23)</f>
        <v>0</v>
      </c>
      <c r="AG29" s="80">
        <f>SUMIF('Other Information'!$A$4:$A$23,'MAT Budget Review Summary'!$C29,'Other Information'!AD$4:AD$23)</f>
        <v>0</v>
      </c>
      <c r="AH29" s="80">
        <f>SUMIF('Other Information'!$A$4:$A$23,'MAT Budget Review Summary'!$C29,'Other Information'!AE$4:AE$23)</f>
        <v>0</v>
      </c>
      <c r="AI29" s="80">
        <f>SUMIF('Other Information'!$A$4:$A$23,'MAT Budget Review Summary'!$C29,'Other Information'!AF$4:AF$23)</f>
        <v>0</v>
      </c>
      <c r="AJ29" s="80">
        <f>SUMIF('Other Information'!$A$4:$A$23,'MAT Budget Review Summary'!$C29,'Other Information'!AG$4:AG$23)</f>
        <v>0</v>
      </c>
      <c r="AK29" s="80">
        <f>SUMIF('Other Information'!$A$4:$A$23,'MAT Budget Review Summary'!$C29,'Other Information'!AH$4:AH$23)</f>
        <v>0</v>
      </c>
      <c r="AL29" s="80">
        <f>SUMIF('Other Information'!$A$4:$A$23,'MAT Budget Review Summary'!$C29,'Other Information'!AI$4:AI$23)</f>
        <v>0</v>
      </c>
      <c r="AM29" s="80">
        <f>SUMIF('Other Information'!$A$4:$A$23,'MAT Budget Review Summary'!$C29,'Other Information'!AJ$4:AJ$23)</f>
        <v>0</v>
      </c>
      <c r="AN29" s="80">
        <f>SUMIF('Other Information'!$A$4:$A$23,'MAT Budget Review Summary'!$C29,'Other Information'!AK$4:AK$23)</f>
        <v>0</v>
      </c>
      <c r="AO29" s="80">
        <f>SUMIF('Other Information'!$A$4:$A$23,'MAT Budget Review Summary'!$C29,'Other Information'!AL$4:AL$23)</f>
        <v>0</v>
      </c>
      <c r="AP29" s="80">
        <f>SUMIF('Other Information'!$A$4:$A$23,'MAT Budget Review Summary'!$C29,'Other Information'!AM$4:AM$23)</f>
        <v>0</v>
      </c>
      <c r="AQ29" s="80">
        <f>SUMIF('Other Information'!$A$4:$A$23,'MAT Budget Review Summary'!$C29,'Other Information'!AN$4:AN$23)</f>
        <v>0</v>
      </c>
      <c r="AR29" s="80">
        <f>SUMIF('Other Information'!$A$4:$A$23,'MAT Budget Review Summary'!$C29,'Other Information'!AO$4:AO$23)</f>
        <v>0</v>
      </c>
      <c r="AS29" s="80">
        <f>SUMIF('Other Information'!$A$4:$A$23,'MAT Budget Review Summary'!$C29,'Other Information'!AP$4:AP$23)</f>
        <v>0</v>
      </c>
      <c r="AT29" s="80">
        <f>SUMIF('Other Information'!$A$4:$A$23,'MAT Budget Review Summary'!$C29,'Other Information'!AQ$4:AQ$23)</f>
        <v>0</v>
      </c>
      <c r="AU29" s="80">
        <f>SUMIF('Other Information'!$A$4:$A$23,'MAT Budget Review Summary'!$C29,'Other Information'!AR$4:AR$23)</f>
        <v>0</v>
      </c>
      <c r="AV29" s="80">
        <f>SUMIF('Other Information'!$A$4:$A$23,'MAT Budget Review Summary'!$C29,'Other Information'!AS$4:AS$23)</f>
        <v>0</v>
      </c>
      <c r="AW29" s="80">
        <f>SUMIF('Other Information'!$A$4:$A$23,'MAT Budget Review Summary'!$C29,'Other Information'!AT$4:AT$23)</f>
        <v>0</v>
      </c>
      <c r="AX29" s="80">
        <f>SUMIF('Other Information'!$A$4:$A$23,'MAT Budget Review Summary'!$C29,'Other Information'!AU$4:AU$23)</f>
        <v>0</v>
      </c>
      <c r="AY29" s="80">
        <f>SUMIF('Other Information'!$A$4:$A$23,'MAT Budget Review Summary'!$C29,'Other Information'!AV$4:AV$23)</f>
        <v>0</v>
      </c>
      <c r="AZ29" s="81" t="e">
        <f t="shared" si="82"/>
        <v>#DIV/0!</v>
      </c>
      <c r="BA29" s="79">
        <f>SUMIF('Other Information'!$A$4:$A$23,'MAT Budget Review Summary'!$C29,'Other Information'!AW$4:AW$23)</f>
        <v>0</v>
      </c>
      <c r="BB29" s="80">
        <f>SUMIF('Other Information'!$A$4:$A$23,'MAT Budget Review Summary'!$C29,'Other Information'!AX$4:AX$23)</f>
        <v>0</v>
      </c>
      <c r="BC29" s="80">
        <f>SUMIF('Other Information'!$A$4:$A$23,'MAT Budget Review Summary'!$C29,'Other Information'!AY$4:AY$23)</f>
        <v>0</v>
      </c>
      <c r="BD29" s="80">
        <f>SUMIF('Other Information'!$A$4:$A$23,'MAT Budget Review Summary'!$C29,'Other Information'!AZ$4:AZ$23)</f>
        <v>0</v>
      </c>
      <c r="BE29" s="80">
        <f>SUMIF('Other Information'!$A$4:$A$23,'MAT Budget Review Summary'!$C29,'Other Information'!BA$4:BA$23)</f>
        <v>0</v>
      </c>
      <c r="BF29" s="80">
        <f>SUMIF('Other Information'!$A$4:$A$23,'MAT Budget Review Summary'!$C29,'Other Information'!BB$4:BB$23)</f>
        <v>0</v>
      </c>
      <c r="BG29" s="80">
        <f>SUMIF('Other Information'!$A$4:$A$23,'MAT Budget Review Summary'!$C29,'Other Information'!BC$4:BC$23)</f>
        <v>0</v>
      </c>
      <c r="BH29" s="80">
        <f>SUMIF('Other Information'!$A$4:$A$23,'MAT Budget Review Summary'!$C29,'Other Information'!BD$4:BD$23)</f>
        <v>0</v>
      </c>
      <c r="BI29" s="80">
        <f>SUMIF('Other Information'!$A$4:$A$23,'MAT Budget Review Summary'!$C29,'Other Information'!BE$4:BE$23)</f>
        <v>0</v>
      </c>
      <c r="BJ29" s="80">
        <f>SUMIF('Other Information'!$A$4:$A$23,'MAT Budget Review Summary'!$C29,'Other Information'!BF$4:BF$23)</f>
        <v>0</v>
      </c>
      <c r="BK29" s="80">
        <f>SUMIF('Other Information'!$A$4:$A$23,'MAT Budget Review Summary'!$C29,'Other Information'!BG$4:BG$23)</f>
        <v>0</v>
      </c>
      <c r="BL29" s="80">
        <f>SUMIF('Other Information'!$A$4:$A$23,'MAT Budget Review Summary'!$C29,'Other Information'!BH$4:BH$23)</f>
        <v>0</v>
      </c>
      <c r="BM29" s="80">
        <f>SUMIF('Other Information'!$A$4:$A$23,'MAT Budget Review Summary'!$C29,'Other Information'!BI$4:BI$23)</f>
        <v>0</v>
      </c>
      <c r="BN29" s="80">
        <f>SUMIF('Other Information'!$A$4:$A$23,'MAT Budget Review Summary'!$C29,'Other Information'!BJ$4:BJ$23)</f>
        <v>0</v>
      </c>
      <c r="BO29" s="80">
        <f>SUMIF('Other Information'!$A$4:$A$23,'MAT Budget Review Summary'!$C29,'Other Information'!BK$4:BK$23)</f>
        <v>0</v>
      </c>
      <c r="BP29" s="80">
        <f>SUMIF('Other Information'!$A$4:$A$23,'MAT Budget Review Summary'!$C29,'Other Information'!BL$4:BL$23)</f>
        <v>0</v>
      </c>
      <c r="BQ29" s="80">
        <f>SUMIF('Other Information'!$A$4:$A$23,'MAT Budget Review Summary'!$C29,'Other Information'!BM$4:BM$23)</f>
        <v>0</v>
      </c>
      <c r="BR29" s="80">
        <f>SUMIF('Other Information'!$A$4:$A$23,'MAT Budget Review Summary'!$C29,'Other Information'!BN$4:BN$23)</f>
        <v>0</v>
      </c>
      <c r="BS29" s="80">
        <f>SUMIF('Other Information'!$A$4:$A$23,'MAT Budget Review Summary'!$C29,'Other Information'!BO$4:BO$23)</f>
        <v>0</v>
      </c>
      <c r="BT29" s="80">
        <f>SUMIF('Other Information'!$A$4:$A$23,'MAT Budget Review Summary'!$C29,'Other Information'!BP$4:BP$23)</f>
        <v>0</v>
      </c>
      <c r="BU29" s="81" t="e">
        <f t="shared" si="83"/>
        <v>#DIV/0!</v>
      </c>
      <c r="BV29" s="79">
        <f>SUMIF('Other Information'!$A$4:$A$23,'MAT Budget Review Summary'!$C29,'Other Information'!BQ$4:BQ$23)</f>
        <v>0</v>
      </c>
      <c r="BW29" s="80">
        <f>SUMIF('Other Information'!$A$4:$A$23,'MAT Budget Review Summary'!$C29,'Other Information'!BR$4:BR$23)</f>
        <v>0</v>
      </c>
      <c r="BX29" s="80">
        <f>SUMIF('Other Information'!$A$4:$A$23,'MAT Budget Review Summary'!$C29,'Other Information'!BS$4:BS$23)</f>
        <v>0</v>
      </c>
      <c r="BY29" s="80">
        <f>SUMIF('Other Information'!$A$4:$A$23,'MAT Budget Review Summary'!$C29,'Other Information'!BT$4:BT$23)</f>
        <v>0</v>
      </c>
      <c r="BZ29" s="80">
        <f>SUMIF('Other Information'!$A$4:$A$23,'MAT Budget Review Summary'!$C29,'Other Information'!BU$4:BU$23)</f>
        <v>0</v>
      </c>
      <c r="CA29" s="80">
        <f>SUMIF('Other Information'!$A$4:$A$23,'MAT Budget Review Summary'!$C29,'Other Information'!BV$4:BV$23)</f>
        <v>0</v>
      </c>
      <c r="CB29" s="80">
        <f>SUMIF('Other Information'!$A$4:$A$23,'MAT Budget Review Summary'!$C29,'Other Information'!BW$4:BW$23)</f>
        <v>0</v>
      </c>
      <c r="CC29" s="80">
        <f>SUMIF('Other Information'!$A$4:$A$23,'MAT Budget Review Summary'!$C29,'Other Information'!BX$4:BX$23)</f>
        <v>0</v>
      </c>
      <c r="CD29" s="80">
        <f>SUMIF('Other Information'!$A$4:$A$23,'MAT Budget Review Summary'!$C29,'Other Information'!BY$4:BY$23)</f>
        <v>0</v>
      </c>
      <c r="CE29" s="80">
        <f>SUMIF('Other Information'!$A$4:$A$23,'MAT Budget Review Summary'!$C29,'Other Information'!BZ$4:BZ$23)</f>
        <v>0</v>
      </c>
      <c r="CF29" s="80">
        <f>SUMIF('Other Information'!$A$4:$A$23,'MAT Budget Review Summary'!$C29,'Other Information'!CA$4:CA$23)</f>
        <v>0</v>
      </c>
      <c r="CG29" s="80">
        <f>SUMIF('Other Information'!$A$4:$A$23,'MAT Budget Review Summary'!$C29,'Other Information'!CB$4:CB$23)</f>
        <v>0</v>
      </c>
      <c r="CH29" s="80">
        <f>SUMIF('Other Information'!$A$4:$A$23,'MAT Budget Review Summary'!$C29,'Other Information'!CC$4:CC$23)</f>
        <v>0</v>
      </c>
      <c r="CI29" s="80">
        <f>SUMIF('Other Information'!$A$4:$A$23,'MAT Budget Review Summary'!$C29,'Other Information'!CD$4:CD$23)</f>
        <v>0</v>
      </c>
      <c r="CJ29" s="80">
        <f>SUMIF('Other Information'!$A$4:$A$23,'MAT Budget Review Summary'!$C29,'Other Information'!CE$4:CE$23)</f>
        <v>0</v>
      </c>
      <c r="CK29" s="80">
        <f>SUMIF('Other Information'!$A$4:$A$23,'MAT Budget Review Summary'!$C29,'Other Information'!CF$4:CF$23)</f>
        <v>0</v>
      </c>
      <c r="CL29" s="80">
        <f>SUMIF('Other Information'!$A$4:$A$23,'MAT Budget Review Summary'!$C29,'Other Information'!CG$4:CG$23)</f>
        <v>0</v>
      </c>
      <c r="CM29" s="80">
        <f>SUMIF('Other Information'!$A$4:$A$23,'MAT Budget Review Summary'!$C29,'Other Information'!CH$4:CH$23)</f>
        <v>0</v>
      </c>
      <c r="CN29" s="80">
        <f>SUMIF('Other Information'!$A$4:$A$23,'MAT Budget Review Summary'!$C29,'Other Information'!CI$4:CI$23)</f>
        <v>0</v>
      </c>
      <c r="CO29" s="80">
        <f>SUMIF('Other Information'!$A$4:$A$23,'MAT Budget Review Summary'!$C29,'Other Information'!CJ$4:CJ$23)</f>
        <v>0</v>
      </c>
      <c r="CP29" s="81" t="e">
        <f t="shared" si="84"/>
        <v>#DIV/0!</v>
      </c>
    </row>
    <row r="30" spans="2:94" x14ac:dyDescent="0.3">
      <c r="B30" t="str">
        <f t="shared" si="79"/>
        <v>HIDE</v>
      </c>
      <c r="C30" s="6" t="str">
        <f>'Other Information'!A9</f>
        <v>Year 4</v>
      </c>
      <c r="D30" s="78">
        <f>SUMIF('Other Information'!$A$4:$A$23,'MAT Budget Review Summary'!$C30,'Other Information'!C$4:C$23)</f>
        <v>0</v>
      </c>
      <c r="E30" s="79">
        <f>SUMIF('Other Information'!$A$4:$A$23,'MAT Budget Review Summary'!$C30,'Other Information'!D$4:D$23)</f>
        <v>0</v>
      </c>
      <c r="F30" s="80">
        <f>SUMIF('Other Information'!$A$4:$A$23,'MAT Budget Review Summary'!$C30,'Other Information'!E$4:E$23)</f>
        <v>0</v>
      </c>
      <c r="G30" s="80">
        <f>SUMIF('Other Information'!$A$4:$A$23,'MAT Budget Review Summary'!$C30,'Other Information'!F$4:F$23)</f>
        <v>0</v>
      </c>
      <c r="H30" s="80">
        <f>SUMIF('Other Information'!$A$4:$A$23,'MAT Budget Review Summary'!$C30,'Other Information'!G$4:G$23)</f>
        <v>0</v>
      </c>
      <c r="I30" s="80">
        <f>SUMIF('Other Information'!$A$4:$A$23,'MAT Budget Review Summary'!$C30,'Other Information'!H$4:H$23)</f>
        <v>0</v>
      </c>
      <c r="J30" s="81" t="e">
        <f t="shared" si="80"/>
        <v>#DIV/0!</v>
      </c>
      <c r="K30" s="79">
        <f>SUMIF('Other Information'!$A$4:$A$23,'MAT Budget Review Summary'!$C30,'Other Information'!I$4:I$23)</f>
        <v>0</v>
      </c>
      <c r="L30" s="80">
        <f>SUMIF('Other Information'!$A$4:$A$23,'MAT Budget Review Summary'!$C30,'Other Information'!J$4:J$23)</f>
        <v>0</v>
      </c>
      <c r="M30" s="80">
        <f>SUMIF('Other Information'!$A$4:$A$23,'MAT Budget Review Summary'!$C30,'Other Information'!K$4:K$23)</f>
        <v>0</v>
      </c>
      <c r="N30" s="80">
        <f>SUMIF('Other Information'!$A$4:$A$23,'MAT Budget Review Summary'!$C30,'Other Information'!L$4:L$23)</f>
        <v>0</v>
      </c>
      <c r="O30" s="80">
        <f>SUMIF('Other Information'!$A$4:$A$23,'MAT Budget Review Summary'!$C30,'Other Information'!M$4:M$23)</f>
        <v>0</v>
      </c>
      <c r="P30" s="80">
        <f>SUMIF('Other Information'!$A$4:$A$23,'MAT Budget Review Summary'!$C30,'Other Information'!N$4:N$23)</f>
        <v>0</v>
      </c>
      <c r="Q30" s="80">
        <f>SUMIF('Other Information'!$A$4:$A$23,'MAT Budget Review Summary'!$C30,'Other Information'!O$4:O$23)</f>
        <v>0</v>
      </c>
      <c r="R30" s="80">
        <f>SUMIF('Other Information'!$A$4:$A$23,'MAT Budget Review Summary'!$C30,'Other Information'!P$4:P$23)</f>
        <v>0</v>
      </c>
      <c r="S30" s="80">
        <f>SUMIF('Other Information'!$A$4:$A$23,'MAT Budget Review Summary'!$C30,'Other Information'!Q$4:Q$23)</f>
        <v>0</v>
      </c>
      <c r="T30" s="80">
        <f>SUMIF('Other Information'!$A$4:$A$23,'MAT Budget Review Summary'!$C30,'Other Information'!R$4:R$23)</f>
        <v>0</v>
      </c>
      <c r="U30" s="80">
        <f>SUMIF('Other Information'!$A$4:$A$23,'MAT Budget Review Summary'!$C30,'Other Information'!S$4:S$23)</f>
        <v>0</v>
      </c>
      <c r="V30" s="80">
        <f>SUMIF('Other Information'!$A$4:$A$23,'MAT Budget Review Summary'!$C30,'Other Information'!T$4:T$23)</f>
        <v>0</v>
      </c>
      <c r="W30" s="80">
        <f>SUMIF('Other Information'!$A$4:$A$23,'MAT Budget Review Summary'!$C30,'Other Information'!U$4:U$23)</f>
        <v>0</v>
      </c>
      <c r="X30" s="80">
        <f>SUMIF('Other Information'!$A$4:$A$23,'MAT Budget Review Summary'!$C30,'Other Information'!V$4:V$23)</f>
        <v>0</v>
      </c>
      <c r="Y30" s="80">
        <f>SUMIF('Other Information'!$A$4:$A$23,'MAT Budget Review Summary'!$C30,'Other Information'!W$4:W$23)</f>
        <v>0</v>
      </c>
      <c r="Z30" s="80">
        <f>SUMIF('Other Information'!$A$4:$A$23,'MAT Budget Review Summary'!$C30,'Other Information'!X$4:X$23)</f>
        <v>0</v>
      </c>
      <c r="AA30" s="80">
        <f>SUMIF('Other Information'!$A$4:$A$23,'MAT Budget Review Summary'!$C30,'Other Information'!Y$4:Y$23)</f>
        <v>0</v>
      </c>
      <c r="AB30" s="80">
        <f>SUMIF('Other Information'!$A$4:$A$23,'MAT Budget Review Summary'!$C30,'Other Information'!Z$4:Z$23)</f>
        <v>0</v>
      </c>
      <c r="AC30" s="80">
        <f>SUMIF('Other Information'!$A$4:$A$23,'MAT Budget Review Summary'!$C30,'Other Information'!AA$4:AA$23)</f>
        <v>0</v>
      </c>
      <c r="AD30" s="80">
        <f>SUMIF('Other Information'!$A$4:$A$23,'MAT Budget Review Summary'!$C30,'Other Information'!AB$4:AB$23)</f>
        <v>0</v>
      </c>
      <c r="AE30" s="81" t="e">
        <f t="shared" si="81"/>
        <v>#DIV/0!</v>
      </c>
      <c r="AF30" s="79">
        <f>SUMIF('Other Information'!$A$4:$A$23,'MAT Budget Review Summary'!$C30,'Other Information'!AC$4:AC$23)</f>
        <v>0</v>
      </c>
      <c r="AG30" s="80">
        <f>SUMIF('Other Information'!$A$4:$A$23,'MAT Budget Review Summary'!$C30,'Other Information'!AD$4:AD$23)</f>
        <v>0</v>
      </c>
      <c r="AH30" s="80">
        <f>SUMIF('Other Information'!$A$4:$A$23,'MAT Budget Review Summary'!$C30,'Other Information'!AE$4:AE$23)</f>
        <v>0</v>
      </c>
      <c r="AI30" s="80">
        <f>SUMIF('Other Information'!$A$4:$A$23,'MAT Budget Review Summary'!$C30,'Other Information'!AF$4:AF$23)</f>
        <v>0</v>
      </c>
      <c r="AJ30" s="80">
        <f>SUMIF('Other Information'!$A$4:$A$23,'MAT Budget Review Summary'!$C30,'Other Information'!AG$4:AG$23)</f>
        <v>0</v>
      </c>
      <c r="AK30" s="80">
        <f>SUMIF('Other Information'!$A$4:$A$23,'MAT Budget Review Summary'!$C30,'Other Information'!AH$4:AH$23)</f>
        <v>0</v>
      </c>
      <c r="AL30" s="80">
        <f>SUMIF('Other Information'!$A$4:$A$23,'MAT Budget Review Summary'!$C30,'Other Information'!AI$4:AI$23)</f>
        <v>0</v>
      </c>
      <c r="AM30" s="80">
        <f>SUMIF('Other Information'!$A$4:$A$23,'MAT Budget Review Summary'!$C30,'Other Information'!AJ$4:AJ$23)</f>
        <v>0</v>
      </c>
      <c r="AN30" s="80">
        <f>SUMIF('Other Information'!$A$4:$A$23,'MAT Budget Review Summary'!$C30,'Other Information'!AK$4:AK$23)</f>
        <v>0</v>
      </c>
      <c r="AO30" s="80">
        <f>SUMIF('Other Information'!$A$4:$A$23,'MAT Budget Review Summary'!$C30,'Other Information'!AL$4:AL$23)</f>
        <v>0</v>
      </c>
      <c r="AP30" s="80">
        <f>SUMIF('Other Information'!$A$4:$A$23,'MAT Budget Review Summary'!$C30,'Other Information'!AM$4:AM$23)</f>
        <v>0</v>
      </c>
      <c r="AQ30" s="80">
        <f>SUMIF('Other Information'!$A$4:$A$23,'MAT Budget Review Summary'!$C30,'Other Information'!AN$4:AN$23)</f>
        <v>0</v>
      </c>
      <c r="AR30" s="80">
        <f>SUMIF('Other Information'!$A$4:$A$23,'MAT Budget Review Summary'!$C30,'Other Information'!AO$4:AO$23)</f>
        <v>0</v>
      </c>
      <c r="AS30" s="80">
        <f>SUMIF('Other Information'!$A$4:$A$23,'MAT Budget Review Summary'!$C30,'Other Information'!AP$4:AP$23)</f>
        <v>0</v>
      </c>
      <c r="AT30" s="80">
        <f>SUMIF('Other Information'!$A$4:$A$23,'MAT Budget Review Summary'!$C30,'Other Information'!AQ$4:AQ$23)</f>
        <v>0</v>
      </c>
      <c r="AU30" s="80">
        <f>SUMIF('Other Information'!$A$4:$A$23,'MAT Budget Review Summary'!$C30,'Other Information'!AR$4:AR$23)</f>
        <v>0</v>
      </c>
      <c r="AV30" s="80">
        <f>SUMIF('Other Information'!$A$4:$A$23,'MAT Budget Review Summary'!$C30,'Other Information'!AS$4:AS$23)</f>
        <v>0</v>
      </c>
      <c r="AW30" s="80">
        <f>SUMIF('Other Information'!$A$4:$A$23,'MAT Budget Review Summary'!$C30,'Other Information'!AT$4:AT$23)</f>
        <v>0</v>
      </c>
      <c r="AX30" s="80">
        <f>SUMIF('Other Information'!$A$4:$A$23,'MAT Budget Review Summary'!$C30,'Other Information'!AU$4:AU$23)</f>
        <v>0</v>
      </c>
      <c r="AY30" s="80">
        <f>SUMIF('Other Information'!$A$4:$A$23,'MAT Budget Review Summary'!$C30,'Other Information'!AV$4:AV$23)</f>
        <v>0</v>
      </c>
      <c r="AZ30" s="81" t="e">
        <f t="shared" si="82"/>
        <v>#DIV/0!</v>
      </c>
      <c r="BA30" s="79">
        <f>SUMIF('Other Information'!$A$4:$A$23,'MAT Budget Review Summary'!$C30,'Other Information'!AW$4:AW$23)</f>
        <v>0</v>
      </c>
      <c r="BB30" s="80">
        <f>SUMIF('Other Information'!$A$4:$A$23,'MAT Budget Review Summary'!$C30,'Other Information'!AX$4:AX$23)</f>
        <v>0</v>
      </c>
      <c r="BC30" s="80">
        <f>SUMIF('Other Information'!$A$4:$A$23,'MAT Budget Review Summary'!$C30,'Other Information'!AY$4:AY$23)</f>
        <v>0</v>
      </c>
      <c r="BD30" s="80">
        <f>SUMIF('Other Information'!$A$4:$A$23,'MAT Budget Review Summary'!$C30,'Other Information'!AZ$4:AZ$23)</f>
        <v>0</v>
      </c>
      <c r="BE30" s="80">
        <f>SUMIF('Other Information'!$A$4:$A$23,'MAT Budget Review Summary'!$C30,'Other Information'!BA$4:BA$23)</f>
        <v>0</v>
      </c>
      <c r="BF30" s="80">
        <f>SUMIF('Other Information'!$A$4:$A$23,'MAT Budget Review Summary'!$C30,'Other Information'!BB$4:BB$23)</f>
        <v>0</v>
      </c>
      <c r="BG30" s="80">
        <f>SUMIF('Other Information'!$A$4:$A$23,'MAT Budget Review Summary'!$C30,'Other Information'!BC$4:BC$23)</f>
        <v>0</v>
      </c>
      <c r="BH30" s="80">
        <f>SUMIF('Other Information'!$A$4:$A$23,'MAT Budget Review Summary'!$C30,'Other Information'!BD$4:BD$23)</f>
        <v>0</v>
      </c>
      <c r="BI30" s="80">
        <f>SUMIF('Other Information'!$A$4:$A$23,'MAT Budget Review Summary'!$C30,'Other Information'!BE$4:BE$23)</f>
        <v>0</v>
      </c>
      <c r="BJ30" s="80">
        <f>SUMIF('Other Information'!$A$4:$A$23,'MAT Budget Review Summary'!$C30,'Other Information'!BF$4:BF$23)</f>
        <v>0</v>
      </c>
      <c r="BK30" s="80">
        <f>SUMIF('Other Information'!$A$4:$A$23,'MAT Budget Review Summary'!$C30,'Other Information'!BG$4:BG$23)</f>
        <v>0</v>
      </c>
      <c r="BL30" s="80">
        <f>SUMIF('Other Information'!$A$4:$A$23,'MAT Budget Review Summary'!$C30,'Other Information'!BH$4:BH$23)</f>
        <v>0</v>
      </c>
      <c r="BM30" s="80">
        <f>SUMIF('Other Information'!$A$4:$A$23,'MAT Budget Review Summary'!$C30,'Other Information'!BI$4:BI$23)</f>
        <v>0</v>
      </c>
      <c r="BN30" s="80">
        <f>SUMIF('Other Information'!$A$4:$A$23,'MAT Budget Review Summary'!$C30,'Other Information'!BJ$4:BJ$23)</f>
        <v>0</v>
      </c>
      <c r="BO30" s="80">
        <f>SUMIF('Other Information'!$A$4:$A$23,'MAT Budget Review Summary'!$C30,'Other Information'!BK$4:BK$23)</f>
        <v>0</v>
      </c>
      <c r="BP30" s="80">
        <f>SUMIF('Other Information'!$A$4:$A$23,'MAT Budget Review Summary'!$C30,'Other Information'!BL$4:BL$23)</f>
        <v>0</v>
      </c>
      <c r="BQ30" s="80">
        <f>SUMIF('Other Information'!$A$4:$A$23,'MAT Budget Review Summary'!$C30,'Other Information'!BM$4:BM$23)</f>
        <v>0</v>
      </c>
      <c r="BR30" s="80">
        <f>SUMIF('Other Information'!$A$4:$A$23,'MAT Budget Review Summary'!$C30,'Other Information'!BN$4:BN$23)</f>
        <v>0</v>
      </c>
      <c r="BS30" s="80">
        <f>SUMIF('Other Information'!$A$4:$A$23,'MAT Budget Review Summary'!$C30,'Other Information'!BO$4:BO$23)</f>
        <v>0</v>
      </c>
      <c r="BT30" s="80">
        <f>SUMIF('Other Information'!$A$4:$A$23,'MAT Budget Review Summary'!$C30,'Other Information'!BP$4:BP$23)</f>
        <v>0</v>
      </c>
      <c r="BU30" s="81" t="e">
        <f t="shared" si="83"/>
        <v>#DIV/0!</v>
      </c>
      <c r="BV30" s="79">
        <f>SUMIF('Other Information'!$A$4:$A$23,'MAT Budget Review Summary'!$C30,'Other Information'!BQ$4:BQ$23)</f>
        <v>0</v>
      </c>
      <c r="BW30" s="80">
        <f>SUMIF('Other Information'!$A$4:$A$23,'MAT Budget Review Summary'!$C30,'Other Information'!BR$4:BR$23)</f>
        <v>0</v>
      </c>
      <c r="BX30" s="80">
        <f>SUMIF('Other Information'!$A$4:$A$23,'MAT Budget Review Summary'!$C30,'Other Information'!BS$4:BS$23)</f>
        <v>0</v>
      </c>
      <c r="BY30" s="80">
        <f>SUMIF('Other Information'!$A$4:$A$23,'MAT Budget Review Summary'!$C30,'Other Information'!BT$4:BT$23)</f>
        <v>0</v>
      </c>
      <c r="BZ30" s="80">
        <f>SUMIF('Other Information'!$A$4:$A$23,'MAT Budget Review Summary'!$C30,'Other Information'!BU$4:BU$23)</f>
        <v>0</v>
      </c>
      <c r="CA30" s="80">
        <f>SUMIF('Other Information'!$A$4:$A$23,'MAT Budget Review Summary'!$C30,'Other Information'!BV$4:BV$23)</f>
        <v>0</v>
      </c>
      <c r="CB30" s="80">
        <f>SUMIF('Other Information'!$A$4:$A$23,'MAT Budget Review Summary'!$C30,'Other Information'!BW$4:BW$23)</f>
        <v>0</v>
      </c>
      <c r="CC30" s="80">
        <f>SUMIF('Other Information'!$A$4:$A$23,'MAT Budget Review Summary'!$C30,'Other Information'!BX$4:BX$23)</f>
        <v>0</v>
      </c>
      <c r="CD30" s="80">
        <f>SUMIF('Other Information'!$A$4:$A$23,'MAT Budget Review Summary'!$C30,'Other Information'!BY$4:BY$23)</f>
        <v>0</v>
      </c>
      <c r="CE30" s="80">
        <f>SUMIF('Other Information'!$A$4:$A$23,'MAT Budget Review Summary'!$C30,'Other Information'!BZ$4:BZ$23)</f>
        <v>0</v>
      </c>
      <c r="CF30" s="80">
        <f>SUMIF('Other Information'!$A$4:$A$23,'MAT Budget Review Summary'!$C30,'Other Information'!CA$4:CA$23)</f>
        <v>0</v>
      </c>
      <c r="CG30" s="80">
        <f>SUMIF('Other Information'!$A$4:$A$23,'MAT Budget Review Summary'!$C30,'Other Information'!CB$4:CB$23)</f>
        <v>0</v>
      </c>
      <c r="CH30" s="80">
        <f>SUMIF('Other Information'!$A$4:$A$23,'MAT Budget Review Summary'!$C30,'Other Information'!CC$4:CC$23)</f>
        <v>0</v>
      </c>
      <c r="CI30" s="80">
        <f>SUMIF('Other Information'!$A$4:$A$23,'MAT Budget Review Summary'!$C30,'Other Information'!CD$4:CD$23)</f>
        <v>0</v>
      </c>
      <c r="CJ30" s="80">
        <f>SUMIF('Other Information'!$A$4:$A$23,'MAT Budget Review Summary'!$C30,'Other Information'!CE$4:CE$23)</f>
        <v>0</v>
      </c>
      <c r="CK30" s="80">
        <f>SUMIF('Other Information'!$A$4:$A$23,'MAT Budget Review Summary'!$C30,'Other Information'!CF$4:CF$23)</f>
        <v>0</v>
      </c>
      <c r="CL30" s="80">
        <f>SUMIF('Other Information'!$A$4:$A$23,'MAT Budget Review Summary'!$C30,'Other Information'!CG$4:CG$23)</f>
        <v>0</v>
      </c>
      <c r="CM30" s="80">
        <f>SUMIF('Other Information'!$A$4:$A$23,'MAT Budget Review Summary'!$C30,'Other Information'!CH$4:CH$23)</f>
        <v>0</v>
      </c>
      <c r="CN30" s="80">
        <f>SUMIF('Other Information'!$A$4:$A$23,'MAT Budget Review Summary'!$C30,'Other Information'!CI$4:CI$23)</f>
        <v>0</v>
      </c>
      <c r="CO30" s="80">
        <f>SUMIF('Other Information'!$A$4:$A$23,'MAT Budget Review Summary'!$C30,'Other Information'!CJ$4:CJ$23)</f>
        <v>0</v>
      </c>
      <c r="CP30" s="81" t="e">
        <f t="shared" si="84"/>
        <v>#DIV/0!</v>
      </c>
    </row>
    <row r="31" spans="2:94" x14ac:dyDescent="0.3">
      <c r="B31" t="str">
        <f t="shared" si="79"/>
        <v>HIDE</v>
      </c>
      <c r="C31" s="6" t="str">
        <f>'Other Information'!A10</f>
        <v>Year 5</v>
      </c>
      <c r="D31" s="78">
        <f>SUMIF('Other Information'!$A$4:$A$23,'MAT Budget Review Summary'!$C31,'Other Information'!C$4:C$23)</f>
        <v>0</v>
      </c>
      <c r="E31" s="79">
        <f>SUMIF('Other Information'!$A$4:$A$23,'MAT Budget Review Summary'!$C31,'Other Information'!D$4:D$23)</f>
        <v>0</v>
      </c>
      <c r="F31" s="80">
        <f>SUMIF('Other Information'!$A$4:$A$23,'MAT Budget Review Summary'!$C31,'Other Information'!E$4:E$23)</f>
        <v>0</v>
      </c>
      <c r="G31" s="80">
        <f>SUMIF('Other Information'!$A$4:$A$23,'MAT Budget Review Summary'!$C31,'Other Information'!F$4:F$23)</f>
        <v>0</v>
      </c>
      <c r="H31" s="80">
        <f>SUMIF('Other Information'!$A$4:$A$23,'MAT Budget Review Summary'!$C31,'Other Information'!G$4:G$23)</f>
        <v>0</v>
      </c>
      <c r="I31" s="80">
        <f>SUMIF('Other Information'!$A$4:$A$23,'MAT Budget Review Summary'!$C31,'Other Information'!H$4:H$23)</f>
        <v>0</v>
      </c>
      <c r="J31" s="81" t="e">
        <f t="shared" si="80"/>
        <v>#DIV/0!</v>
      </c>
      <c r="K31" s="79">
        <f>SUMIF('Other Information'!$A$4:$A$23,'MAT Budget Review Summary'!$C31,'Other Information'!I$4:I$23)</f>
        <v>0</v>
      </c>
      <c r="L31" s="80">
        <f>SUMIF('Other Information'!$A$4:$A$23,'MAT Budget Review Summary'!$C31,'Other Information'!J$4:J$23)</f>
        <v>0</v>
      </c>
      <c r="M31" s="80">
        <f>SUMIF('Other Information'!$A$4:$A$23,'MAT Budget Review Summary'!$C31,'Other Information'!K$4:K$23)</f>
        <v>0</v>
      </c>
      <c r="N31" s="80">
        <f>SUMIF('Other Information'!$A$4:$A$23,'MAT Budget Review Summary'!$C31,'Other Information'!L$4:L$23)</f>
        <v>0</v>
      </c>
      <c r="O31" s="80">
        <f>SUMIF('Other Information'!$A$4:$A$23,'MAT Budget Review Summary'!$C31,'Other Information'!M$4:M$23)</f>
        <v>0</v>
      </c>
      <c r="P31" s="80">
        <f>SUMIF('Other Information'!$A$4:$A$23,'MAT Budget Review Summary'!$C31,'Other Information'!N$4:N$23)</f>
        <v>0</v>
      </c>
      <c r="Q31" s="80">
        <f>SUMIF('Other Information'!$A$4:$A$23,'MAT Budget Review Summary'!$C31,'Other Information'!O$4:O$23)</f>
        <v>0</v>
      </c>
      <c r="R31" s="80">
        <f>SUMIF('Other Information'!$A$4:$A$23,'MAT Budget Review Summary'!$C31,'Other Information'!P$4:P$23)</f>
        <v>0</v>
      </c>
      <c r="S31" s="80">
        <f>SUMIF('Other Information'!$A$4:$A$23,'MAT Budget Review Summary'!$C31,'Other Information'!Q$4:Q$23)</f>
        <v>0</v>
      </c>
      <c r="T31" s="80">
        <f>SUMIF('Other Information'!$A$4:$A$23,'MAT Budget Review Summary'!$C31,'Other Information'!R$4:R$23)</f>
        <v>0</v>
      </c>
      <c r="U31" s="80">
        <f>SUMIF('Other Information'!$A$4:$A$23,'MAT Budget Review Summary'!$C31,'Other Information'!S$4:S$23)</f>
        <v>0</v>
      </c>
      <c r="V31" s="80">
        <f>SUMIF('Other Information'!$A$4:$A$23,'MAT Budget Review Summary'!$C31,'Other Information'!T$4:T$23)</f>
        <v>0</v>
      </c>
      <c r="W31" s="80">
        <f>SUMIF('Other Information'!$A$4:$A$23,'MAT Budget Review Summary'!$C31,'Other Information'!U$4:U$23)</f>
        <v>0</v>
      </c>
      <c r="X31" s="80">
        <f>SUMIF('Other Information'!$A$4:$A$23,'MAT Budget Review Summary'!$C31,'Other Information'!V$4:V$23)</f>
        <v>0</v>
      </c>
      <c r="Y31" s="80">
        <f>SUMIF('Other Information'!$A$4:$A$23,'MAT Budget Review Summary'!$C31,'Other Information'!W$4:W$23)</f>
        <v>0</v>
      </c>
      <c r="Z31" s="80">
        <f>SUMIF('Other Information'!$A$4:$A$23,'MAT Budget Review Summary'!$C31,'Other Information'!X$4:X$23)</f>
        <v>0</v>
      </c>
      <c r="AA31" s="80">
        <f>SUMIF('Other Information'!$A$4:$A$23,'MAT Budget Review Summary'!$C31,'Other Information'!Y$4:Y$23)</f>
        <v>0</v>
      </c>
      <c r="AB31" s="80">
        <f>SUMIF('Other Information'!$A$4:$A$23,'MAT Budget Review Summary'!$C31,'Other Information'!Z$4:Z$23)</f>
        <v>0</v>
      </c>
      <c r="AC31" s="80">
        <f>SUMIF('Other Information'!$A$4:$A$23,'MAT Budget Review Summary'!$C31,'Other Information'!AA$4:AA$23)</f>
        <v>0</v>
      </c>
      <c r="AD31" s="80">
        <f>SUMIF('Other Information'!$A$4:$A$23,'MAT Budget Review Summary'!$C31,'Other Information'!AB$4:AB$23)</f>
        <v>0</v>
      </c>
      <c r="AE31" s="81" t="e">
        <f t="shared" si="81"/>
        <v>#DIV/0!</v>
      </c>
      <c r="AF31" s="79">
        <f>SUMIF('Other Information'!$A$4:$A$23,'MAT Budget Review Summary'!$C31,'Other Information'!AC$4:AC$23)</f>
        <v>0</v>
      </c>
      <c r="AG31" s="80">
        <f>SUMIF('Other Information'!$A$4:$A$23,'MAT Budget Review Summary'!$C31,'Other Information'!AD$4:AD$23)</f>
        <v>0</v>
      </c>
      <c r="AH31" s="80">
        <f>SUMIF('Other Information'!$A$4:$A$23,'MAT Budget Review Summary'!$C31,'Other Information'!AE$4:AE$23)</f>
        <v>0</v>
      </c>
      <c r="AI31" s="80">
        <f>SUMIF('Other Information'!$A$4:$A$23,'MAT Budget Review Summary'!$C31,'Other Information'!AF$4:AF$23)</f>
        <v>0</v>
      </c>
      <c r="AJ31" s="80">
        <f>SUMIF('Other Information'!$A$4:$A$23,'MAT Budget Review Summary'!$C31,'Other Information'!AG$4:AG$23)</f>
        <v>0</v>
      </c>
      <c r="AK31" s="80">
        <f>SUMIF('Other Information'!$A$4:$A$23,'MAT Budget Review Summary'!$C31,'Other Information'!AH$4:AH$23)</f>
        <v>0</v>
      </c>
      <c r="AL31" s="80">
        <f>SUMIF('Other Information'!$A$4:$A$23,'MAT Budget Review Summary'!$C31,'Other Information'!AI$4:AI$23)</f>
        <v>0</v>
      </c>
      <c r="AM31" s="80">
        <f>SUMIF('Other Information'!$A$4:$A$23,'MAT Budget Review Summary'!$C31,'Other Information'!AJ$4:AJ$23)</f>
        <v>0</v>
      </c>
      <c r="AN31" s="80">
        <f>SUMIF('Other Information'!$A$4:$A$23,'MAT Budget Review Summary'!$C31,'Other Information'!AK$4:AK$23)</f>
        <v>0</v>
      </c>
      <c r="AO31" s="80">
        <f>SUMIF('Other Information'!$A$4:$A$23,'MAT Budget Review Summary'!$C31,'Other Information'!AL$4:AL$23)</f>
        <v>0</v>
      </c>
      <c r="AP31" s="80">
        <f>SUMIF('Other Information'!$A$4:$A$23,'MAT Budget Review Summary'!$C31,'Other Information'!AM$4:AM$23)</f>
        <v>0</v>
      </c>
      <c r="AQ31" s="80">
        <f>SUMIF('Other Information'!$A$4:$A$23,'MAT Budget Review Summary'!$C31,'Other Information'!AN$4:AN$23)</f>
        <v>0</v>
      </c>
      <c r="AR31" s="80">
        <f>SUMIF('Other Information'!$A$4:$A$23,'MAT Budget Review Summary'!$C31,'Other Information'!AO$4:AO$23)</f>
        <v>0</v>
      </c>
      <c r="AS31" s="80">
        <f>SUMIF('Other Information'!$A$4:$A$23,'MAT Budget Review Summary'!$C31,'Other Information'!AP$4:AP$23)</f>
        <v>0</v>
      </c>
      <c r="AT31" s="80">
        <f>SUMIF('Other Information'!$A$4:$A$23,'MAT Budget Review Summary'!$C31,'Other Information'!AQ$4:AQ$23)</f>
        <v>0</v>
      </c>
      <c r="AU31" s="80">
        <f>SUMIF('Other Information'!$A$4:$A$23,'MAT Budget Review Summary'!$C31,'Other Information'!AR$4:AR$23)</f>
        <v>0</v>
      </c>
      <c r="AV31" s="80">
        <f>SUMIF('Other Information'!$A$4:$A$23,'MAT Budget Review Summary'!$C31,'Other Information'!AS$4:AS$23)</f>
        <v>0</v>
      </c>
      <c r="AW31" s="80">
        <f>SUMIF('Other Information'!$A$4:$A$23,'MAT Budget Review Summary'!$C31,'Other Information'!AT$4:AT$23)</f>
        <v>0</v>
      </c>
      <c r="AX31" s="80">
        <f>SUMIF('Other Information'!$A$4:$A$23,'MAT Budget Review Summary'!$C31,'Other Information'!AU$4:AU$23)</f>
        <v>0</v>
      </c>
      <c r="AY31" s="80">
        <f>SUMIF('Other Information'!$A$4:$A$23,'MAT Budget Review Summary'!$C31,'Other Information'!AV$4:AV$23)</f>
        <v>0</v>
      </c>
      <c r="AZ31" s="81" t="e">
        <f t="shared" si="82"/>
        <v>#DIV/0!</v>
      </c>
      <c r="BA31" s="79">
        <f>SUMIF('Other Information'!$A$4:$A$23,'MAT Budget Review Summary'!$C31,'Other Information'!AW$4:AW$23)</f>
        <v>0</v>
      </c>
      <c r="BB31" s="80">
        <f>SUMIF('Other Information'!$A$4:$A$23,'MAT Budget Review Summary'!$C31,'Other Information'!AX$4:AX$23)</f>
        <v>0</v>
      </c>
      <c r="BC31" s="80">
        <f>SUMIF('Other Information'!$A$4:$A$23,'MAT Budget Review Summary'!$C31,'Other Information'!AY$4:AY$23)</f>
        <v>0</v>
      </c>
      <c r="BD31" s="80">
        <f>SUMIF('Other Information'!$A$4:$A$23,'MAT Budget Review Summary'!$C31,'Other Information'!AZ$4:AZ$23)</f>
        <v>0</v>
      </c>
      <c r="BE31" s="80">
        <f>SUMIF('Other Information'!$A$4:$A$23,'MAT Budget Review Summary'!$C31,'Other Information'!BA$4:BA$23)</f>
        <v>0</v>
      </c>
      <c r="BF31" s="80">
        <f>SUMIF('Other Information'!$A$4:$A$23,'MAT Budget Review Summary'!$C31,'Other Information'!BB$4:BB$23)</f>
        <v>0</v>
      </c>
      <c r="BG31" s="80">
        <f>SUMIF('Other Information'!$A$4:$A$23,'MAT Budget Review Summary'!$C31,'Other Information'!BC$4:BC$23)</f>
        <v>0</v>
      </c>
      <c r="BH31" s="80">
        <f>SUMIF('Other Information'!$A$4:$A$23,'MAT Budget Review Summary'!$C31,'Other Information'!BD$4:BD$23)</f>
        <v>0</v>
      </c>
      <c r="BI31" s="80">
        <f>SUMIF('Other Information'!$A$4:$A$23,'MAT Budget Review Summary'!$C31,'Other Information'!BE$4:BE$23)</f>
        <v>0</v>
      </c>
      <c r="BJ31" s="80">
        <f>SUMIF('Other Information'!$A$4:$A$23,'MAT Budget Review Summary'!$C31,'Other Information'!BF$4:BF$23)</f>
        <v>0</v>
      </c>
      <c r="BK31" s="80">
        <f>SUMIF('Other Information'!$A$4:$A$23,'MAT Budget Review Summary'!$C31,'Other Information'!BG$4:BG$23)</f>
        <v>0</v>
      </c>
      <c r="BL31" s="80">
        <f>SUMIF('Other Information'!$A$4:$A$23,'MAT Budget Review Summary'!$C31,'Other Information'!BH$4:BH$23)</f>
        <v>0</v>
      </c>
      <c r="BM31" s="80">
        <f>SUMIF('Other Information'!$A$4:$A$23,'MAT Budget Review Summary'!$C31,'Other Information'!BI$4:BI$23)</f>
        <v>0</v>
      </c>
      <c r="BN31" s="80">
        <f>SUMIF('Other Information'!$A$4:$A$23,'MAT Budget Review Summary'!$C31,'Other Information'!BJ$4:BJ$23)</f>
        <v>0</v>
      </c>
      <c r="BO31" s="80">
        <f>SUMIF('Other Information'!$A$4:$A$23,'MAT Budget Review Summary'!$C31,'Other Information'!BK$4:BK$23)</f>
        <v>0</v>
      </c>
      <c r="BP31" s="80">
        <f>SUMIF('Other Information'!$A$4:$A$23,'MAT Budget Review Summary'!$C31,'Other Information'!BL$4:BL$23)</f>
        <v>0</v>
      </c>
      <c r="BQ31" s="80">
        <f>SUMIF('Other Information'!$A$4:$A$23,'MAT Budget Review Summary'!$C31,'Other Information'!BM$4:BM$23)</f>
        <v>0</v>
      </c>
      <c r="BR31" s="80">
        <f>SUMIF('Other Information'!$A$4:$A$23,'MAT Budget Review Summary'!$C31,'Other Information'!BN$4:BN$23)</f>
        <v>0</v>
      </c>
      <c r="BS31" s="80">
        <f>SUMIF('Other Information'!$A$4:$A$23,'MAT Budget Review Summary'!$C31,'Other Information'!BO$4:BO$23)</f>
        <v>0</v>
      </c>
      <c r="BT31" s="80">
        <f>SUMIF('Other Information'!$A$4:$A$23,'MAT Budget Review Summary'!$C31,'Other Information'!BP$4:BP$23)</f>
        <v>0</v>
      </c>
      <c r="BU31" s="81" t="e">
        <f t="shared" si="83"/>
        <v>#DIV/0!</v>
      </c>
      <c r="BV31" s="79">
        <f>SUMIF('Other Information'!$A$4:$A$23,'MAT Budget Review Summary'!$C31,'Other Information'!BQ$4:BQ$23)</f>
        <v>0</v>
      </c>
      <c r="BW31" s="80">
        <f>SUMIF('Other Information'!$A$4:$A$23,'MAT Budget Review Summary'!$C31,'Other Information'!BR$4:BR$23)</f>
        <v>0</v>
      </c>
      <c r="BX31" s="80">
        <f>SUMIF('Other Information'!$A$4:$A$23,'MAT Budget Review Summary'!$C31,'Other Information'!BS$4:BS$23)</f>
        <v>0</v>
      </c>
      <c r="BY31" s="80">
        <f>SUMIF('Other Information'!$A$4:$A$23,'MAT Budget Review Summary'!$C31,'Other Information'!BT$4:BT$23)</f>
        <v>0</v>
      </c>
      <c r="BZ31" s="80">
        <f>SUMIF('Other Information'!$A$4:$A$23,'MAT Budget Review Summary'!$C31,'Other Information'!BU$4:BU$23)</f>
        <v>0</v>
      </c>
      <c r="CA31" s="80">
        <f>SUMIF('Other Information'!$A$4:$A$23,'MAT Budget Review Summary'!$C31,'Other Information'!BV$4:BV$23)</f>
        <v>0</v>
      </c>
      <c r="CB31" s="80">
        <f>SUMIF('Other Information'!$A$4:$A$23,'MAT Budget Review Summary'!$C31,'Other Information'!BW$4:BW$23)</f>
        <v>0</v>
      </c>
      <c r="CC31" s="80">
        <f>SUMIF('Other Information'!$A$4:$A$23,'MAT Budget Review Summary'!$C31,'Other Information'!BX$4:BX$23)</f>
        <v>0</v>
      </c>
      <c r="CD31" s="80">
        <f>SUMIF('Other Information'!$A$4:$A$23,'MAT Budget Review Summary'!$C31,'Other Information'!BY$4:BY$23)</f>
        <v>0</v>
      </c>
      <c r="CE31" s="80">
        <f>SUMIF('Other Information'!$A$4:$A$23,'MAT Budget Review Summary'!$C31,'Other Information'!BZ$4:BZ$23)</f>
        <v>0</v>
      </c>
      <c r="CF31" s="80">
        <f>SUMIF('Other Information'!$A$4:$A$23,'MAT Budget Review Summary'!$C31,'Other Information'!CA$4:CA$23)</f>
        <v>0</v>
      </c>
      <c r="CG31" s="80">
        <f>SUMIF('Other Information'!$A$4:$A$23,'MAT Budget Review Summary'!$C31,'Other Information'!CB$4:CB$23)</f>
        <v>0</v>
      </c>
      <c r="CH31" s="80">
        <f>SUMIF('Other Information'!$A$4:$A$23,'MAT Budget Review Summary'!$C31,'Other Information'!CC$4:CC$23)</f>
        <v>0</v>
      </c>
      <c r="CI31" s="80">
        <f>SUMIF('Other Information'!$A$4:$A$23,'MAT Budget Review Summary'!$C31,'Other Information'!CD$4:CD$23)</f>
        <v>0</v>
      </c>
      <c r="CJ31" s="80">
        <f>SUMIF('Other Information'!$A$4:$A$23,'MAT Budget Review Summary'!$C31,'Other Information'!CE$4:CE$23)</f>
        <v>0</v>
      </c>
      <c r="CK31" s="80">
        <f>SUMIF('Other Information'!$A$4:$A$23,'MAT Budget Review Summary'!$C31,'Other Information'!CF$4:CF$23)</f>
        <v>0</v>
      </c>
      <c r="CL31" s="80">
        <f>SUMIF('Other Information'!$A$4:$A$23,'MAT Budget Review Summary'!$C31,'Other Information'!CG$4:CG$23)</f>
        <v>0</v>
      </c>
      <c r="CM31" s="80">
        <f>SUMIF('Other Information'!$A$4:$A$23,'MAT Budget Review Summary'!$C31,'Other Information'!CH$4:CH$23)</f>
        <v>0</v>
      </c>
      <c r="CN31" s="80">
        <f>SUMIF('Other Information'!$A$4:$A$23,'MAT Budget Review Summary'!$C31,'Other Information'!CI$4:CI$23)</f>
        <v>0</v>
      </c>
      <c r="CO31" s="80">
        <f>SUMIF('Other Information'!$A$4:$A$23,'MAT Budget Review Summary'!$C31,'Other Information'!CJ$4:CJ$23)</f>
        <v>0</v>
      </c>
      <c r="CP31" s="81" t="e">
        <f t="shared" si="84"/>
        <v>#DIV/0!</v>
      </c>
    </row>
    <row r="32" spans="2:94" x14ac:dyDescent="0.3">
      <c r="B32" t="str">
        <f t="shared" si="79"/>
        <v>HIDE</v>
      </c>
      <c r="C32" s="6" t="str">
        <f>'Other Information'!A11</f>
        <v>Year 6</v>
      </c>
      <c r="D32" s="78">
        <f>SUMIF('Other Information'!$A$4:$A$23,'MAT Budget Review Summary'!$C32,'Other Information'!C$4:C$23)</f>
        <v>0</v>
      </c>
      <c r="E32" s="79">
        <f>SUMIF('Other Information'!$A$4:$A$23,'MAT Budget Review Summary'!$C32,'Other Information'!D$4:D$23)</f>
        <v>0</v>
      </c>
      <c r="F32" s="80">
        <f>SUMIF('Other Information'!$A$4:$A$23,'MAT Budget Review Summary'!$C32,'Other Information'!E$4:E$23)</f>
        <v>0</v>
      </c>
      <c r="G32" s="80">
        <f>SUMIF('Other Information'!$A$4:$A$23,'MAT Budget Review Summary'!$C32,'Other Information'!F$4:F$23)</f>
        <v>0</v>
      </c>
      <c r="H32" s="80">
        <f>SUMIF('Other Information'!$A$4:$A$23,'MAT Budget Review Summary'!$C32,'Other Information'!G$4:G$23)</f>
        <v>0</v>
      </c>
      <c r="I32" s="80">
        <f>SUMIF('Other Information'!$A$4:$A$23,'MAT Budget Review Summary'!$C32,'Other Information'!H$4:H$23)</f>
        <v>0</v>
      </c>
      <c r="J32" s="81" t="e">
        <f t="shared" si="80"/>
        <v>#DIV/0!</v>
      </c>
      <c r="K32" s="79">
        <f>SUMIF('Other Information'!$A$4:$A$23,'MAT Budget Review Summary'!$C32,'Other Information'!I$4:I$23)</f>
        <v>0</v>
      </c>
      <c r="L32" s="80">
        <f>SUMIF('Other Information'!$A$4:$A$23,'MAT Budget Review Summary'!$C32,'Other Information'!J$4:J$23)</f>
        <v>0</v>
      </c>
      <c r="M32" s="80">
        <f>SUMIF('Other Information'!$A$4:$A$23,'MAT Budget Review Summary'!$C32,'Other Information'!K$4:K$23)</f>
        <v>0</v>
      </c>
      <c r="N32" s="80">
        <f>SUMIF('Other Information'!$A$4:$A$23,'MAT Budget Review Summary'!$C32,'Other Information'!L$4:L$23)</f>
        <v>0</v>
      </c>
      <c r="O32" s="80">
        <f>SUMIF('Other Information'!$A$4:$A$23,'MAT Budget Review Summary'!$C32,'Other Information'!M$4:M$23)</f>
        <v>0</v>
      </c>
      <c r="P32" s="80">
        <f>SUMIF('Other Information'!$A$4:$A$23,'MAT Budget Review Summary'!$C32,'Other Information'!N$4:N$23)</f>
        <v>0</v>
      </c>
      <c r="Q32" s="80">
        <f>SUMIF('Other Information'!$A$4:$A$23,'MAT Budget Review Summary'!$C32,'Other Information'!O$4:O$23)</f>
        <v>0</v>
      </c>
      <c r="R32" s="80">
        <f>SUMIF('Other Information'!$A$4:$A$23,'MAT Budget Review Summary'!$C32,'Other Information'!P$4:P$23)</f>
        <v>0</v>
      </c>
      <c r="S32" s="80">
        <f>SUMIF('Other Information'!$A$4:$A$23,'MAT Budget Review Summary'!$C32,'Other Information'!Q$4:Q$23)</f>
        <v>0</v>
      </c>
      <c r="T32" s="80">
        <f>SUMIF('Other Information'!$A$4:$A$23,'MAT Budget Review Summary'!$C32,'Other Information'!R$4:R$23)</f>
        <v>0</v>
      </c>
      <c r="U32" s="80">
        <f>SUMIF('Other Information'!$A$4:$A$23,'MAT Budget Review Summary'!$C32,'Other Information'!S$4:S$23)</f>
        <v>0</v>
      </c>
      <c r="V32" s="80">
        <f>SUMIF('Other Information'!$A$4:$A$23,'MAT Budget Review Summary'!$C32,'Other Information'!T$4:T$23)</f>
        <v>0</v>
      </c>
      <c r="W32" s="80">
        <f>SUMIF('Other Information'!$A$4:$A$23,'MAT Budget Review Summary'!$C32,'Other Information'!U$4:U$23)</f>
        <v>0</v>
      </c>
      <c r="X32" s="80">
        <f>SUMIF('Other Information'!$A$4:$A$23,'MAT Budget Review Summary'!$C32,'Other Information'!V$4:V$23)</f>
        <v>0</v>
      </c>
      <c r="Y32" s="80">
        <f>SUMIF('Other Information'!$A$4:$A$23,'MAT Budget Review Summary'!$C32,'Other Information'!W$4:W$23)</f>
        <v>0</v>
      </c>
      <c r="Z32" s="80">
        <f>SUMIF('Other Information'!$A$4:$A$23,'MAT Budget Review Summary'!$C32,'Other Information'!X$4:X$23)</f>
        <v>0</v>
      </c>
      <c r="AA32" s="80">
        <f>SUMIF('Other Information'!$A$4:$A$23,'MAT Budget Review Summary'!$C32,'Other Information'!Y$4:Y$23)</f>
        <v>0</v>
      </c>
      <c r="AB32" s="80">
        <f>SUMIF('Other Information'!$A$4:$A$23,'MAT Budget Review Summary'!$C32,'Other Information'!Z$4:Z$23)</f>
        <v>0</v>
      </c>
      <c r="AC32" s="80">
        <f>SUMIF('Other Information'!$A$4:$A$23,'MAT Budget Review Summary'!$C32,'Other Information'!AA$4:AA$23)</f>
        <v>0</v>
      </c>
      <c r="AD32" s="80">
        <f>SUMIF('Other Information'!$A$4:$A$23,'MAT Budget Review Summary'!$C32,'Other Information'!AB$4:AB$23)</f>
        <v>0</v>
      </c>
      <c r="AE32" s="81" t="e">
        <f t="shared" si="81"/>
        <v>#DIV/0!</v>
      </c>
      <c r="AF32" s="79">
        <f>SUMIF('Other Information'!$A$4:$A$23,'MAT Budget Review Summary'!$C32,'Other Information'!AC$4:AC$23)</f>
        <v>0</v>
      </c>
      <c r="AG32" s="80">
        <f>SUMIF('Other Information'!$A$4:$A$23,'MAT Budget Review Summary'!$C32,'Other Information'!AD$4:AD$23)</f>
        <v>0</v>
      </c>
      <c r="AH32" s="80">
        <f>SUMIF('Other Information'!$A$4:$A$23,'MAT Budget Review Summary'!$C32,'Other Information'!AE$4:AE$23)</f>
        <v>0</v>
      </c>
      <c r="AI32" s="80">
        <f>SUMIF('Other Information'!$A$4:$A$23,'MAT Budget Review Summary'!$C32,'Other Information'!AF$4:AF$23)</f>
        <v>0</v>
      </c>
      <c r="AJ32" s="80">
        <f>SUMIF('Other Information'!$A$4:$A$23,'MAT Budget Review Summary'!$C32,'Other Information'!AG$4:AG$23)</f>
        <v>0</v>
      </c>
      <c r="AK32" s="80">
        <f>SUMIF('Other Information'!$A$4:$A$23,'MAT Budget Review Summary'!$C32,'Other Information'!AH$4:AH$23)</f>
        <v>0</v>
      </c>
      <c r="AL32" s="80">
        <f>SUMIF('Other Information'!$A$4:$A$23,'MAT Budget Review Summary'!$C32,'Other Information'!AI$4:AI$23)</f>
        <v>0</v>
      </c>
      <c r="AM32" s="80">
        <f>SUMIF('Other Information'!$A$4:$A$23,'MAT Budget Review Summary'!$C32,'Other Information'!AJ$4:AJ$23)</f>
        <v>0</v>
      </c>
      <c r="AN32" s="80">
        <f>SUMIF('Other Information'!$A$4:$A$23,'MAT Budget Review Summary'!$C32,'Other Information'!AK$4:AK$23)</f>
        <v>0</v>
      </c>
      <c r="AO32" s="80">
        <f>SUMIF('Other Information'!$A$4:$A$23,'MAT Budget Review Summary'!$C32,'Other Information'!AL$4:AL$23)</f>
        <v>0</v>
      </c>
      <c r="AP32" s="80">
        <f>SUMIF('Other Information'!$A$4:$A$23,'MAT Budget Review Summary'!$C32,'Other Information'!AM$4:AM$23)</f>
        <v>0</v>
      </c>
      <c r="AQ32" s="80">
        <f>SUMIF('Other Information'!$A$4:$A$23,'MAT Budget Review Summary'!$C32,'Other Information'!AN$4:AN$23)</f>
        <v>0</v>
      </c>
      <c r="AR32" s="80">
        <f>SUMIF('Other Information'!$A$4:$A$23,'MAT Budget Review Summary'!$C32,'Other Information'!AO$4:AO$23)</f>
        <v>0</v>
      </c>
      <c r="AS32" s="80">
        <f>SUMIF('Other Information'!$A$4:$A$23,'MAT Budget Review Summary'!$C32,'Other Information'!AP$4:AP$23)</f>
        <v>0</v>
      </c>
      <c r="AT32" s="80">
        <f>SUMIF('Other Information'!$A$4:$A$23,'MAT Budget Review Summary'!$C32,'Other Information'!AQ$4:AQ$23)</f>
        <v>0</v>
      </c>
      <c r="AU32" s="80">
        <f>SUMIF('Other Information'!$A$4:$A$23,'MAT Budget Review Summary'!$C32,'Other Information'!AR$4:AR$23)</f>
        <v>0</v>
      </c>
      <c r="AV32" s="80">
        <f>SUMIF('Other Information'!$A$4:$A$23,'MAT Budget Review Summary'!$C32,'Other Information'!AS$4:AS$23)</f>
        <v>0</v>
      </c>
      <c r="AW32" s="80">
        <f>SUMIF('Other Information'!$A$4:$A$23,'MAT Budget Review Summary'!$C32,'Other Information'!AT$4:AT$23)</f>
        <v>0</v>
      </c>
      <c r="AX32" s="80">
        <f>SUMIF('Other Information'!$A$4:$A$23,'MAT Budget Review Summary'!$C32,'Other Information'!AU$4:AU$23)</f>
        <v>0</v>
      </c>
      <c r="AY32" s="80">
        <f>SUMIF('Other Information'!$A$4:$A$23,'MAT Budget Review Summary'!$C32,'Other Information'!AV$4:AV$23)</f>
        <v>0</v>
      </c>
      <c r="AZ32" s="81" t="e">
        <f t="shared" si="82"/>
        <v>#DIV/0!</v>
      </c>
      <c r="BA32" s="79">
        <f>SUMIF('Other Information'!$A$4:$A$23,'MAT Budget Review Summary'!$C32,'Other Information'!AW$4:AW$23)</f>
        <v>0</v>
      </c>
      <c r="BB32" s="80">
        <f>SUMIF('Other Information'!$A$4:$A$23,'MAT Budget Review Summary'!$C32,'Other Information'!AX$4:AX$23)</f>
        <v>0</v>
      </c>
      <c r="BC32" s="80">
        <f>SUMIF('Other Information'!$A$4:$A$23,'MAT Budget Review Summary'!$C32,'Other Information'!AY$4:AY$23)</f>
        <v>0</v>
      </c>
      <c r="BD32" s="80">
        <f>SUMIF('Other Information'!$A$4:$A$23,'MAT Budget Review Summary'!$C32,'Other Information'!AZ$4:AZ$23)</f>
        <v>0</v>
      </c>
      <c r="BE32" s="80">
        <f>SUMIF('Other Information'!$A$4:$A$23,'MAT Budget Review Summary'!$C32,'Other Information'!BA$4:BA$23)</f>
        <v>0</v>
      </c>
      <c r="BF32" s="80">
        <f>SUMIF('Other Information'!$A$4:$A$23,'MAT Budget Review Summary'!$C32,'Other Information'!BB$4:BB$23)</f>
        <v>0</v>
      </c>
      <c r="BG32" s="80">
        <f>SUMIF('Other Information'!$A$4:$A$23,'MAT Budget Review Summary'!$C32,'Other Information'!BC$4:BC$23)</f>
        <v>0</v>
      </c>
      <c r="BH32" s="80">
        <f>SUMIF('Other Information'!$A$4:$A$23,'MAT Budget Review Summary'!$C32,'Other Information'!BD$4:BD$23)</f>
        <v>0</v>
      </c>
      <c r="BI32" s="80">
        <f>SUMIF('Other Information'!$A$4:$A$23,'MAT Budget Review Summary'!$C32,'Other Information'!BE$4:BE$23)</f>
        <v>0</v>
      </c>
      <c r="BJ32" s="80">
        <f>SUMIF('Other Information'!$A$4:$A$23,'MAT Budget Review Summary'!$C32,'Other Information'!BF$4:BF$23)</f>
        <v>0</v>
      </c>
      <c r="BK32" s="80">
        <f>SUMIF('Other Information'!$A$4:$A$23,'MAT Budget Review Summary'!$C32,'Other Information'!BG$4:BG$23)</f>
        <v>0</v>
      </c>
      <c r="BL32" s="80">
        <f>SUMIF('Other Information'!$A$4:$A$23,'MAT Budget Review Summary'!$C32,'Other Information'!BH$4:BH$23)</f>
        <v>0</v>
      </c>
      <c r="BM32" s="80">
        <f>SUMIF('Other Information'!$A$4:$A$23,'MAT Budget Review Summary'!$C32,'Other Information'!BI$4:BI$23)</f>
        <v>0</v>
      </c>
      <c r="BN32" s="80">
        <f>SUMIF('Other Information'!$A$4:$A$23,'MAT Budget Review Summary'!$C32,'Other Information'!BJ$4:BJ$23)</f>
        <v>0</v>
      </c>
      <c r="BO32" s="80">
        <f>SUMIF('Other Information'!$A$4:$A$23,'MAT Budget Review Summary'!$C32,'Other Information'!BK$4:BK$23)</f>
        <v>0</v>
      </c>
      <c r="BP32" s="80">
        <f>SUMIF('Other Information'!$A$4:$A$23,'MAT Budget Review Summary'!$C32,'Other Information'!BL$4:BL$23)</f>
        <v>0</v>
      </c>
      <c r="BQ32" s="80">
        <f>SUMIF('Other Information'!$A$4:$A$23,'MAT Budget Review Summary'!$C32,'Other Information'!BM$4:BM$23)</f>
        <v>0</v>
      </c>
      <c r="BR32" s="80">
        <f>SUMIF('Other Information'!$A$4:$A$23,'MAT Budget Review Summary'!$C32,'Other Information'!BN$4:BN$23)</f>
        <v>0</v>
      </c>
      <c r="BS32" s="80">
        <f>SUMIF('Other Information'!$A$4:$A$23,'MAT Budget Review Summary'!$C32,'Other Information'!BO$4:BO$23)</f>
        <v>0</v>
      </c>
      <c r="BT32" s="80">
        <f>SUMIF('Other Information'!$A$4:$A$23,'MAT Budget Review Summary'!$C32,'Other Information'!BP$4:BP$23)</f>
        <v>0</v>
      </c>
      <c r="BU32" s="81" t="e">
        <f t="shared" si="83"/>
        <v>#DIV/0!</v>
      </c>
      <c r="BV32" s="79">
        <f>SUMIF('Other Information'!$A$4:$A$23,'MAT Budget Review Summary'!$C32,'Other Information'!BQ$4:BQ$23)</f>
        <v>0</v>
      </c>
      <c r="BW32" s="80">
        <f>SUMIF('Other Information'!$A$4:$A$23,'MAT Budget Review Summary'!$C32,'Other Information'!BR$4:BR$23)</f>
        <v>0</v>
      </c>
      <c r="BX32" s="80">
        <f>SUMIF('Other Information'!$A$4:$A$23,'MAT Budget Review Summary'!$C32,'Other Information'!BS$4:BS$23)</f>
        <v>0</v>
      </c>
      <c r="BY32" s="80">
        <f>SUMIF('Other Information'!$A$4:$A$23,'MAT Budget Review Summary'!$C32,'Other Information'!BT$4:BT$23)</f>
        <v>0</v>
      </c>
      <c r="BZ32" s="80">
        <f>SUMIF('Other Information'!$A$4:$A$23,'MAT Budget Review Summary'!$C32,'Other Information'!BU$4:BU$23)</f>
        <v>0</v>
      </c>
      <c r="CA32" s="80">
        <f>SUMIF('Other Information'!$A$4:$A$23,'MAT Budget Review Summary'!$C32,'Other Information'!BV$4:BV$23)</f>
        <v>0</v>
      </c>
      <c r="CB32" s="80">
        <f>SUMIF('Other Information'!$A$4:$A$23,'MAT Budget Review Summary'!$C32,'Other Information'!BW$4:BW$23)</f>
        <v>0</v>
      </c>
      <c r="CC32" s="80">
        <f>SUMIF('Other Information'!$A$4:$A$23,'MAT Budget Review Summary'!$C32,'Other Information'!BX$4:BX$23)</f>
        <v>0</v>
      </c>
      <c r="CD32" s="80">
        <f>SUMIF('Other Information'!$A$4:$A$23,'MAT Budget Review Summary'!$C32,'Other Information'!BY$4:BY$23)</f>
        <v>0</v>
      </c>
      <c r="CE32" s="80">
        <f>SUMIF('Other Information'!$A$4:$A$23,'MAT Budget Review Summary'!$C32,'Other Information'!BZ$4:BZ$23)</f>
        <v>0</v>
      </c>
      <c r="CF32" s="80">
        <f>SUMIF('Other Information'!$A$4:$A$23,'MAT Budget Review Summary'!$C32,'Other Information'!CA$4:CA$23)</f>
        <v>0</v>
      </c>
      <c r="CG32" s="80">
        <f>SUMIF('Other Information'!$A$4:$A$23,'MAT Budget Review Summary'!$C32,'Other Information'!CB$4:CB$23)</f>
        <v>0</v>
      </c>
      <c r="CH32" s="80">
        <f>SUMIF('Other Information'!$A$4:$A$23,'MAT Budget Review Summary'!$C32,'Other Information'!CC$4:CC$23)</f>
        <v>0</v>
      </c>
      <c r="CI32" s="80">
        <f>SUMIF('Other Information'!$A$4:$A$23,'MAT Budget Review Summary'!$C32,'Other Information'!CD$4:CD$23)</f>
        <v>0</v>
      </c>
      <c r="CJ32" s="80">
        <f>SUMIF('Other Information'!$A$4:$A$23,'MAT Budget Review Summary'!$C32,'Other Information'!CE$4:CE$23)</f>
        <v>0</v>
      </c>
      <c r="CK32" s="80">
        <f>SUMIF('Other Information'!$A$4:$A$23,'MAT Budget Review Summary'!$C32,'Other Information'!CF$4:CF$23)</f>
        <v>0</v>
      </c>
      <c r="CL32" s="80">
        <f>SUMIF('Other Information'!$A$4:$A$23,'MAT Budget Review Summary'!$C32,'Other Information'!CG$4:CG$23)</f>
        <v>0</v>
      </c>
      <c r="CM32" s="80">
        <f>SUMIF('Other Information'!$A$4:$A$23,'MAT Budget Review Summary'!$C32,'Other Information'!CH$4:CH$23)</f>
        <v>0</v>
      </c>
      <c r="CN32" s="80">
        <f>SUMIF('Other Information'!$A$4:$A$23,'MAT Budget Review Summary'!$C32,'Other Information'!CI$4:CI$23)</f>
        <v>0</v>
      </c>
      <c r="CO32" s="80">
        <f>SUMIF('Other Information'!$A$4:$A$23,'MAT Budget Review Summary'!$C32,'Other Information'!CJ$4:CJ$23)</f>
        <v>0</v>
      </c>
      <c r="CP32" s="81" t="e">
        <f t="shared" si="84"/>
        <v>#DIV/0!</v>
      </c>
    </row>
    <row r="33" spans="2:94" x14ac:dyDescent="0.3">
      <c r="B33" t="str">
        <f t="shared" si="79"/>
        <v>HIDE</v>
      </c>
      <c r="C33" s="6" t="str">
        <f>'Other Information'!A12</f>
        <v>Year 7</v>
      </c>
      <c r="D33" s="78">
        <f>SUMIF('Other Information'!$A$4:$A$23,'MAT Budget Review Summary'!$C33,'Other Information'!C$4:C$23)</f>
        <v>0</v>
      </c>
      <c r="E33" s="79">
        <f>SUMIF('Other Information'!$A$4:$A$23,'MAT Budget Review Summary'!$C33,'Other Information'!D$4:D$23)</f>
        <v>0</v>
      </c>
      <c r="F33" s="80">
        <f>SUMIF('Other Information'!$A$4:$A$23,'MAT Budget Review Summary'!$C33,'Other Information'!E$4:E$23)</f>
        <v>0</v>
      </c>
      <c r="G33" s="80">
        <f>SUMIF('Other Information'!$A$4:$A$23,'MAT Budget Review Summary'!$C33,'Other Information'!F$4:F$23)</f>
        <v>0</v>
      </c>
      <c r="H33" s="80">
        <f>SUMIF('Other Information'!$A$4:$A$23,'MAT Budget Review Summary'!$C33,'Other Information'!G$4:G$23)</f>
        <v>0</v>
      </c>
      <c r="I33" s="80">
        <f>SUMIF('Other Information'!$A$4:$A$23,'MAT Budget Review Summary'!$C33,'Other Information'!H$4:H$23)</f>
        <v>0</v>
      </c>
      <c r="J33" s="81" t="e">
        <f t="shared" si="80"/>
        <v>#DIV/0!</v>
      </c>
      <c r="K33" s="79">
        <f>SUMIF('Other Information'!$A$4:$A$23,'MAT Budget Review Summary'!$C33,'Other Information'!I$4:I$23)</f>
        <v>0</v>
      </c>
      <c r="L33" s="80">
        <f>SUMIF('Other Information'!$A$4:$A$23,'MAT Budget Review Summary'!$C33,'Other Information'!J$4:J$23)</f>
        <v>0</v>
      </c>
      <c r="M33" s="80">
        <f>SUMIF('Other Information'!$A$4:$A$23,'MAT Budget Review Summary'!$C33,'Other Information'!K$4:K$23)</f>
        <v>0</v>
      </c>
      <c r="N33" s="80">
        <f>SUMIF('Other Information'!$A$4:$A$23,'MAT Budget Review Summary'!$C33,'Other Information'!L$4:L$23)</f>
        <v>0</v>
      </c>
      <c r="O33" s="80">
        <f>SUMIF('Other Information'!$A$4:$A$23,'MAT Budget Review Summary'!$C33,'Other Information'!M$4:M$23)</f>
        <v>0</v>
      </c>
      <c r="P33" s="80">
        <f>SUMIF('Other Information'!$A$4:$A$23,'MAT Budget Review Summary'!$C33,'Other Information'!N$4:N$23)</f>
        <v>0</v>
      </c>
      <c r="Q33" s="80">
        <f>SUMIF('Other Information'!$A$4:$A$23,'MAT Budget Review Summary'!$C33,'Other Information'!O$4:O$23)</f>
        <v>0</v>
      </c>
      <c r="R33" s="80">
        <f>SUMIF('Other Information'!$A$4:$A$23,'MAT Budget Review Summary'!$C33,'Other Information'!P$4:P$23)</f>
        <v>0</v>
      </c>
      <c r="S33" s="80">
        <f>SUMIF('Other Information'!$A$4:$A$23,'MAT Budget Review Summary'!$C33,'Other Information'!Q$4:Q$23)</f>
        <v>0</v>
      </c>
      <c r="T33" s="80">
        <f>SUMIF('Other Information'!$A$4:$A$23,'MAT Budget Review Summary'!$C33,'Other Information'!R$4:R$23)</f>
        <v>0</v>
      </c>
      <c r="U33" s="80">
        <f>SUMIF('Other Information'!$A$4:$A$23,'MAT Budget Review Summary'!$C33,'Other Information'!S$4:S$23)</f>
        <v>0</v>
      </c>
      <c r="V33" s="80">
        <f>SUMIF('Other Information'!$A$4:$A$23,'MAT Budget Review Summary'!$C33,'Other Information'!T$4:T$23)</f>
        <v>0</v>
      </c>
      <c r="W33" s="80">
        <f>SUMIF('Other Information'!$A$4:$A$23,'MAT Budget Review Summary'!$C33,'Other Information'!U$4:U$23)</f>
        <v>0</v>
      </c>
      <c r="X33" s="80">
        <f>SUMIF('Other Information'!$A$4:$A$23,'MAT Budget Review Summary'!$C33,'Other Information'!V$4:V$23)</f>
        <v>0</v>
      </c>
      <c r="Y33" s="80">
        <f>SUMIF('Other Information'!$A$4:$A$23,'MAT Budget Review Summary'!$C33,'Other Information'!W$4:W$23)</f>
        <v>0</v>
      </c>
      <c r="Z33" s="80">
        <f>SUMIF('Other Information'!$A$4:$A$23,'MAT Budget Review Summary'!$C33,'Other Information'!X$4:X$23)</f>
        <v>0</v>
      </c>
      <c r="AA33" s="80">
        <f>SUMIF('Other Information'!$A$4:$A$23,'MAT Budget Review Summary'!$C33,'Other Information'!Y$4:Y$23)</f>
        <v>0</v>
      </c>
      <c r="AB33" s="80">
        <f>SUMIF('Other Information'!$A$4:$A$23,'MAT Budget Review Summary'!$C33,'Other Information'!Z$4:Z$23)</f>
        <v>0</v>
      </c>
      <c r="AC33" s="80">
        <f>SUMIF('Other Information'!$A$4:$A$23,'MAT Budget Review Summary'!$C33,'Other Information'!AA$4:AA$23)</f>
        <v>0</v>
      </c>
      <c r="AD33" s="80">
        <f>SUMIF('Other Information'!$A$4:$A$23,'MAT Budget Review Summary'!$C33,'Other Information'!AB$4:AB$23)</f>
        <v>0</v>
      </c>
      <c r="AE33" s="81" t="e">
        <f t="shared" si="81"/>
        <v>#DIV/0!</v>
      </c>
      <c r="AF33" s="79">
        <f>SUMIF('Other Information'!$A$4:$A$23,'MAT Budget Review Summary'!$C33,'Other Information'!AC$4:AC$23)</f>
        <v>0</v>
      </c>
      <c r="AG33" s="80">
        <f>SUMIF('Other Information'!$A$4:$A$23,'MAT Budget Review Summary'!$C33,'Other Information'!AD$4:AD$23)</f>
        <v>0</v>
      </c>
      <c r="AH33" s="80">
        <f>SUMIF('Other Information'!$A$4:$A$23,'MAT Budget Review Summary'!$C33,'Other Information'!AE$4:AE$23)</f>
        <v>0</v>
      </c>
      <c r="AI33" s="80">
        <f>SUMIF('Other Information'!$A$4:$A$23,'MAT Budget Review Summary'!$C33,'Other Information'!AF$4:AF$23)</f>
        <v>0</v>
      </c>
      <c r="AJ33" s="80">
        <f>SUMIF('Other Information'!$A$4:$A$23,'MAT Budget Review Summary'!$C33,'Other Information'!AG$4:AG$23)</f>
        <v>0</v>
      </c>
      <c r="AK33" s="80">
        <f>SUMIF('Other Information'!$A$4:$A$23,'MAT Budget Review Summary'!$C33,'Other Information'!AH$4:AH$23)</f>
        <v>0</v>
      </c>
      <c r="AL33" s="80">
        <f>SUMIF('Other Information'!$A$4:$A$23,'MAT Budget Review Summary'!$C33,'Other Information'!AI$4:AI$23)</f>
        <v>0</v>
      </c>
      <c r="AM33" s="80">
        <f>SUMIF('Other Information'!$A$4:$A$23,'MAT Budget Review Summary'!$C33,'Other Information'!AJ$4:AJ$23)</f>
        <v>0</v>
      </c>
      <c r="AN33" s="80">
        <f>SUMIF('Other Information'!$A$4:$A$23,'MAT Budget Review Summary'!$C33,'Other Information'!AK$4:AK$23)</f>
        <v>0</v>
      </c>
      <c r="AO33" s="80">
        <f>SUMIF('Other Information'!$A$4:$A$23,'MAT Budget Review Summary'!$C33,'Other Information'!AL$4:AL$23)</f>
        <v>0</v>
      </c>
      <c r="AP33" s="80">
        <f>SUMIF('Other Information'!$A$4:$A$23,'MAT Budget Review Summary'!$C33,'Other Information'!AM$4:AM$23)</f>
        <v>0</v>
      </c>
      <c r="AQ33" s="80">
        <f>SUMIF('Other Information'!$A$4:$A$23,'MAT Budget Review Summary'!$C33,'Other Information'!AN$4:AN$23)</f>
        <v>0</v>
      </c>
      <c r="AR33" s="80">
        <f>SUMIF('Other Information'!$A$4:$A$23,'MAT Budget Review Summary'!$C33,'Other Information'!AO$4:AO$23)</f>
        <v>0</v>
      </c>
      <c r="AS33" s="80">
        <f>SUMIF('Other Information'!$A$4:$A$23,'MAT Budget Review Summary'!$C33,'Other Information'!AP$4:AP$23)</f>
        <v>0</v>
      </c>
      <c r="AT33" s="80">
        <f>SUMIF('Other Information'!$A$4:$A$23,'MAT Budget Review Summary'!$C33,'Other Information'!AQ$4:AQ$23)</f>
        <v>0</v>
      </c>
      <c r="AU33" s="80">
        <f>SUMIF('Other Information'!$A$4:$A$23,'MAT Budget Review Summary'!$C33,'Other Information'!AR$4:AR$23)</f>
        <v>0</v>
      </c>
      <c r="AV33" s="80">
        <f>SUMIF('Other Information'!$A$4:$A$23,'MAT Budget Review Summary'!$C33,'Other Information'!AS$4:AS$23)</f>
        <v>0</v>
      </c>
      <c r="AW33" s="80">
        <f>SUMIF('Other Information'!$A$4:$A$23,'MAT Budget Review Summary'!$C33,'Other Information'!AT$4:AT$23)</f>
        <v>0</v>
      </c>
      <c r="AX33" s="80">
        <f>SUMIF('Other Information'!$A$4:$A$23,'MAT Budget Review Summary'!$C33,'Other Information'!AU$4:AU$23)</f>
        <v>0</v>
      </c>
      <c r="AY33" s="80">
        <f>SUMIF('Other Information'!$A$4:$A$23,'MAT Budget Review Summary'!$C33,'Other Information'!AV$4:AV$23)</f>
        <v>0</v>
      </c>
      <c r="AZ33" s="81" t="e">
        <f t="shared" si="82"/>
        <v>#DIV/0!</v>
      </c>
      <c r="BA33" s="79">
        <f>SUMIF('Other Information'!$A$4:$A$23,'MAT Budget Review Summary'!$C33,'Other Information'!AW$4:AW$23)</f>
        <v>0</v>
      </c>
      <c r="BB33" s="80">
        <f>SUMIF('Other Information'!$A$4:$A$23,'MAT Budget Review Summary'!$C33,'Other Information'!AX$4:AX$23)</f>
        <v>0</v>
      </c>
      <c r="BC33" s="80">
        <f>SUMIF('Other Information'!$A$4:$A$23,'MAT Budget Review Summary'!$C33,'Other Information'!AY$4:AY$23)</f>
        <v>0</v>
      </c>
      <c r="BD33" s="80">
        <f>SUMIF('Other Information'!$A$4:$A$23,'MAT Budget Review Summary'!$C33,'Other Information'!AZ$4:AZ$23)</f>
        <v>0</v>
      </c>
      <c r="BE33" s="80">
        <f>SUMIF('Other Information'!$A$4:$A$23,'MAT Budget Review Summary'!$C33,'Other Information'!BA$4:BA$23)</f>
        <v>0</v>
      </c>
      <c r="BF33" s="80">
        <f>SUMIF('Other Information'!$A$4:$A$23,'MAT Budget Review Summary'!$C33,'Other Information'!BB$4:BB$23)</f>
        <v>0</v>
      </c>
      <c r="BG33" s="80">
        <f>SUMIF('Other Information'!$A$4:$A$23,'MAT Budget Review Summary'!$C33,'Other Information'!BC$4:BC$23)</f>
        <v>0</v>
      </c>
      <c r="BH33" s="80">
        <f>SUMIF('Other Information'!$A$4:$A$23,'MAT Budget Review Summary'!$C33,'Other Information'!BD$4:BD$23)</f>
        <v>0</v>
      </c>
      <c r="BI33" s="80">
        <f>SUMIF('Other Information'!$A$4:$A$23,'MAT Budget Review Summary'!$C33,'Other Information'!BE$4:BE$23)</f>
        <v>0</v>
      </c>
      <c r="BJ33" s="80">
        <f>SUMIF('Other Information'!$A$4:$A$23,'MAT Budget Review Summary'!$C33,'Other Information'!BF$4:BF$23)</f>
        <v>0</v>
      </c>
      <c r="BK33" s="80">
        <f>SUMIF('Other Information'!$A$4:$A$23,'MAT Budget Review Summary'!$C33,'Other Information'!BG$4:BG$23)</f>
        <v>0</v>
      </c>
      <c r="BL33" s="80">
        <f>SUMIF('Other Information'!$A$4:$A$23,'MAT Budget Review Summary'!$C33,'Other Information'!BH$4:BH$23)</f>
        <v>0</v>
      </c>
      <c r="BM33" s="80">
        <f>SUMIF('Other Information'!$A$4:$A$23,'MAT Budget Review Summary'!$C33,'Other Information'!BI$4:BI$23)</f>
        <v>0</v>
      </c>
      <c r="BN33" s="80">
        <f>SUMIF('Other Information'!$A$4:$A$23,'MAT Budget Review Summary'!$C33,'Other Information'!BJ$4:BJ$23)</f>
        <v>0</v>
      </c>
      <c r="BO33" s="80">
        <f>SUMIF('Other Information'!$A$4:$A$23,'MAT Budget Review Summary'!$C33,'Other Information'!BK$4:BK$23)</f>
        <v>0</v>
      </c>
      <c r="BP33" s="80">
        <f>SUMIF('Other Information'!$A$4:$A$23,'MAT Budget Review Summary'!$C33,'Other Information'!BL$4:BL$23)</f>
        <v>0</v>
      </c>
      <c r="BQ33" s="80">
        <f>SUMIF('Other Information'!$A$4:$A$23,'MAT Budget Review Summary'!$C33,'Other Information'!BM$4:BM$23)</f>
        <v>0</v>
      </c>
      <c r="BR33" s="80">
        <f>SUMIF('Other Information'!$A$4:$A$23,'MAT Budget Review Summary'!$C33,'Other Information'!BN$4:BN$23)</f>
        <v>0</v>
      </c>
      <c r="BS33" s="80">
        <f>SUMIF('Other Information'!$A$4:$A$23,'MAT Budget Review Summary'!$C33,'Other Information'!BO$4:BO$23)</f>
        <v>0</v>
      </c>
      <c r="BT33" s="80">
        <f>SUMIF('Other Information'!$A$4:$A$23,'MAT Budget Review Summary'!$C33,'Other Information'!BP$4:BP$23)</f>
        <v>0</v>
      </c>
      <c r="BU33" s="81" t="e">
        <f t="shared" si="83"/>
        <v>#DIV/0!</v>
      </c>
      <c r="BV33" s="79">
        <f>SUMIF('Other Information'!$A$4:$A$23,'MAT Budget Review Summary'!$C33,'Other Information'!BQ$4:BQ$23)</f>
        <v>0</v>
      </c>
      <c r="BW33" s="80">
        <f>SUMIF('Other Information'!$A$4:$A$23,'MAT Budget Review Summary'!$C33,'Other Information'!BR$4:BR$23)</f>
        <v>0</v>
      </c>
      <c r="BX33" s="80">
        <f>SUMIF('Other Information'!$A$4:$A$23,'MAT Budget Review Summary'!$C33,'Other Information'!BS$4:BS$23)</f>
        <v>0</v>
      </c>
      <c r="BY33" s="80">
        <f>SUMIF('Other Information'!$A$4:$A$23,'MAT Budget Review Summary'!$C33,'Other Information'!BT$4:BT$23)</f>
        <v>0</v>
      </c>
      <c r="BZ33" s="80">
        <f>SUMIF('Other Information'!$A$4:$A$23,'MAT Budget Review Summary'!$C33,'Other Information'!BU$4:BU$23)</f>
        <v>0</v>
      </c>
      <c r="CA33" s="80">
        <f>SUMIF('Other Information'!$A$4:$A$23,'MAT Budget Review Summary'!$C33,'Other Information'!BV$4:BV$23)</f>
        <v>0</v>
      </c>
      <c r="CB33" s="80">
        <f>SUMIF('Other Information'!$A$4:$A$23,'MAT Budget Review Summary'!$C33,'Other Information'!BW$4:BW$23)</f>
        <v>0</v>
      </c>
      <c r="CC33" s="80">
        <f>SUMIF('Other Information'!$A$4:$A$23,'MAT Budget Review Summary'!$C33,'Other Information'!BX$4:BX$23)</f>
        <v>0</v>
      </c>
      <c r="CD33" s="80">
        <f>SUMIF('Other Information'!$A$4:$A$23,'MAT Budget Review Summary'!$C33,'Other Information'!BY$4:BY$23)</f>
        <v>0</v>
      </c>
      <c r="CE33" s="80">
        <f>SUMIF('Other Information'!$A$4:$A$23,'MAT Budget Review Summary'!$C33,'Other Information'!BZ$4:BZ$23)</f>
        <v>0</v>
      </c>
      <c r="CF33" s="80">
        <f>SUMIF('Other Information'!$A$4:$A$23,'MAT Budget Review Summary'!$C33,'Other Information'!CA$4:CA$23)</f>
        <v>0</v>
      </c>
      <c r="CG33" s="80">
        <f>SUMIF('Other Information'!$A$4:$A$23,'MAT Budget Review Summary'!$C33,'Other Information'!CB$4:CB$23)</f>
        <v>0</v>
      </c>
      <c r="CH33" s="80">
        <f>SUMIF('Other Information'!$A$4:$A$23,'MAT Budget Review Summary'!$C33,'Other Information'!CC$4:CC$23)</f>
        <v>0</v>
      </c>
      <c r="CI33" s="80">
        <f>SUMIF('Other Information'!$A$4:$A$23,'MAT Budget Review Summary'!$C33,'Other Information'!CD$4:CD$23)</f>
        <v>0</v>
      </c>
      <c r="CJ33" s="80">
        <f>SUMIF('Other Information'!$A$4:$A$23,'MAT Budget Review Summary'!$C33,'Other Information'!CE$4:CE$23)</f>
        <v>0</v>
      </c>
      <c r="CK33" s="80">
        <f>SUMIF('Other Information'!$A$4:$A$23,'MAT Budget Review Summary'!$C33,'Other Information'!CF$4:CF$23)</f>
        <v>0</v>
      </c>
      <c r="CL33" s="80">
        <f>SUMIF('Other Information'!$A$4:$A$23,'MAT Budget Review Summary'!$C33,'Other Information'!CG$4:CG$23)</f>
        <v>0</v>
      </c>
      <c r="CM33" s="80">
        <f>SUMIF('Other Information'!$A$4:$A$23,'MAT Budget Review Summary'!$C33,'Other Information'!CH$4:CH$23)</f>
        <v>0</v>
      </c>
      <c r="CN33" s="80">
        <f>SUMIF('Other Information'!$A$4:$A$23,'MAT Budget Review Summary'!$C33,'Other Information'!CI$4:CI$23)</f>
        <v>0</v>
      </c>
      <c r="CO33" s="80">
        <f>SUMIF('Other Information'!$A$4:$A$23,'MAT Budget Review Summary'!$C33,'Other Information'!CJ$4:CJ$23)</f>
        <v>0</v>
      </c>
      <c r="CP33" s="81" t="e">
        <f t="shared" si="84"/>
        <v>#DIV/0!</v>
      </c>
    </row>
    <row r="34" spans="2:94" x14ac:dyDescent="0.3">
      <c r="B34" t="str">
        <f t="shared" si="79"/>
        <v>HIDE</v>
      </c>
      <c r="C34" s="6" t="str">
        <f>'Other Information'!A13</f>
        <v>Year 8</v>
      </c>
      <c r="D34" s="78">
        <f>SUMIF('Other Information'!$A$4:$A$23,'MAT Budget Review Summary'!$C34,'Other Information'!C$4:C$23)</f>
        <v>0</v>
      </c>
      <c r="E34" s="79">
        <f>SUMIF('Other Information'!$A$4:$A$23,'MAT Budget Review Summary'!$C34,'Other Information'!D$4:D$23)</f>
        <v>0</v>
      </c>
      <c r="F34" s="80">
        <f>SUMIF('Other Information'!$A$4:$A$23,'MAT Budget Review Summary'!$C34,'Other Information'!E$4:E$23)</f>
        <v>0</v>
      </c>
      <c r="G34" s="80">
        <f>SUMIF('Other Information'!$A$4:$A$23,'MAT Budget Review Summary'!$C34,'Other Information'!F$4:F$23)</f>
        <v>0</v>
      </c>
      <c r="H34" s="80">
        <f>SUMIF('Other Information'!$A$4:$A$23,'MAT Budget Review Summary'!$C34,'Other Information'!G$4:G$23)</f>
        <v>0</v>
      </c>
      <c r="I34" s="80">
        <f>SUMIF('Other Information'!$A$4:$A$23,'MAT Budget Review Summary'!$C34,'Other Information'!H$4:H$23)</f>
        <v>0</v>
      </c>
      <c r="J34" s="81" t="e">
        <f t="shared" si="80"/>
        <v>#DIV/0!</v>
      </c>
      <c r="K34" s="79">
        <f>SUMIF('Other Information'!$A$4:$A$23,'MAT Budget Review Summary'!$C34,'Other Information'!I$4:I$23)</f>
        <v>0</v>
      </c>
      <c r="L34" s="80">
        <f>SUMIF('Other Information'!$A$4:$A$23,'MAT Budget Review Summary'!$C34,'Other Information'!J$4:J$23)</f>
        <v>0</v>
      </c>
      <c r="M34" s="80">
        <f>SUMIF('Other Information'!$A$4:$A$23,'MAT Budget Review Summary'!$C34,'Other Information'!K$4:K$23)</f>
        <v>0</v>
      </c>
      <c r="N34" s="80">
        <f>SUMIF('Other Information'!$A$4:$A$23,'MAT Budget Review Summary'!$C34,'Other Information'!L$4:L$23)</f>
        <v>0</v>
      </c>
      <c r="O34" s="80">
        <f>SUMIF('Other Information'!$A$4:$A$23,'MAT Budget Review Summary'!$C34,'Other Information'!M$4:M$23)</f>
        <v>0</v>
      </c>
      <c r="P34" s="80">
        <f>SUMIF('Other Information'!$A$4:$A$23,'MAT Budget Review Summary'!$C34,'Other Information'!N$4:N$23)</f>
        <v>0</v>
      </c>
      <c r="Q34" s="80">
        <f>SUMIF('Other Information'!$A$4:$A$23,'MAT Budget Review Summary'!$C34,'Other Information'!O$4:O$23)</f>
        <v>0</v>
      </c>
      <c r="R34" s="80">
        <f>SUMIF('Other Information'!$A$4:$A$23,'MAT Budget Review Summary'!$C34,'Other Information'!P$4:P$23)</f>
        <v>0</v>
      </c>
      <c r="S34" s="80">
        <f>SUMIF('Other Information'!$A$4:$A$23,'MAT Budget Review Summary'!$C34,'Other Information'!Q$4:Q$23)</f>
        <v>0</v>
      </c>
      <c r="T34" s="80">
        <f>SUMIF('Other Information'!$A$4:$A$23,'MAT Budget Review Summary'!$C34,'Other Information'!R$4:R$23)</f>
        <v>0</v>
      </c>
      <c r="U34" s="80">
        <f>SUMIF('Other Information'!$A$4:$A$23,'MAT Budget Review Summary'!$C34,'Other Information'!S$4:S$23)</f>
        <v>0</v>
      </c>
      <c r="V34" s="80">
        <f>SUMIF('Other Information'!$A$4:$A$23,'MAT Budget Review Summary'!$C34,'Other Information'!T$4:T$23)</f>
        <v>0</v>
      </c>
      <c r="W34" s="80">
        <f>SUMIF('Other Information'!$A$4:$A$23,'MAT Budget Review Summary'!$C34,'Other Information'!U$4:U$23)</f>
        <v>0</v>
      </c>
      <c r="X34" s="80">
        <f>SUMIF('Other Information'!$A$4:$A$23,'MAT Budget Review Summary'!$C34,'Other Information'!V$4:V$23)</f>
        <v>0</v>
      </c>
      <c r="Y34" s="80">
        <f>SUMIF('Other Information'!$A$4:$A$23,'MAT Budget Review Summary'!$C34,'Other Information'!W$4:W$23)</f>
        <v>0</v>
      </c>
      <c r="Z34" s="80">
        <f>SUMIF('Other Information'!$A$4:$A$23,'MAT Budget Review Summary'!$C34,'Other Information'!X$4:X$23)</f>
        <v>0</v>
      </c>
      <c r="AA34" s="80">
        <f>SUMIF('Other Information'!$A$4:$A$23,'MAT Budget Review Summary'!$C34,'Other Information'!Y$4:Y$23)</f>
        <v>0</v>
      </c>
      <c r="AB34" s="80">
        <f>SUMIF('Other Information'!$A$4:$A$23,'MAT Budget Review Summary'!$C34,'Other Information'!Z$4:Z$23)</f>
        <v>0</v>
      </c>
      <c r="AC34" s="80">
        <f>SUMIF('Other Information'!$A$4:$A$23,'MAT Budget Review Summary'!$C34,'Other Information'!AA$4:AA$23)</f>
        <v>0</v>
      </c>
      <c r="AD34" s="80">
        <f>SUMIF('Other Information'!$A$4:$A$23,'MAT Budget Review Summary'!$C34,'Other Information'!AB$4:AB$23)</f>
        <v>0</v>
      </c>
      <c r="AE34" s="81" t="e">
        <f t="shared" si="81"/>
        <v>#DIV/0!</v>
      </c>
      <c r="AF34" s="79">
        <f>SUMIF('Other Information'!$A$4:$A$23,'MAT Budget Review Summary'!$C34,'Other Information'!AC$4:AC$23)</f>
        <v>0</v>
      </c>
      <c r="AG34" s="80">
        <f>SUMIF('Other Information'!$A$4:$A$23,'MAT Budget Review Summary'!$C34,'Other Information'!AD$4:AD$23)</f>
        <v>0</v>
      </c>
      <c r="AH34" s="80">
        <f>SUMIF('Other Information'!$A$4:$A$23,'MAT Budget Review Summary'!$C34,'Other Information'!AE$4:AE$23)</f>
        <v>0</v>
      </c>
      <c r="AI34" s="80">
        <f>SUMIF('Other Information'!$A$4:$A$23,'MAT Budget Review Summary'!$C34,'Other Information'!AF$4:AF$23)</f>
        <v>0</v>
      </c>
      <c r="AJ34" s="80">
        <f>SUMIF('Other Information'!$A$4:$A$23,'MAT Budget Review Summary'!$C34,'Other Information'!AG$4:AG$23)</f>
        <v>0</v>
      </c>
      <c r="AK34" s="80">
        <f>SUMIF('Other Information'!$A$4:$A$23,'MAT Budget Review Summary'!$C34,'Other Information'!AH$4:AH$23)</f>
        <v>0</v>
      </c>
      <c r="AL34" s="80">
        <f>SUMIF('Other Information'!$A$4:$A$23,'MAT Budget Review Summary'!$C34,'Other Information'!AI$4:AI$23)</f>
        <v>0</v>
      </c>
      <c r="AM34" s="80">
        <f>SUMIF('Other Information'!$A$4:$A$23,'MAT Budget Review Summary'!$C34,'Other Information'!AJ$4:AJ$23)</f>
        <v>0</v>
      </c>
      <c r="AN34" s="80">
        <f>SUMIF('Other Information'!$A$4:$A$23,'MAT Budget Review Summary'!$C34,'Other Information'!AK$4:AK$23)</f>
        <v>0</v>
      </c>
      <c r="AO34" s="80">
        <f>SUMIF('Other Information'!$A$4:$A$23,'MAT Budget Review Summary'!$C34,'Other Information'!AL$4:AL$23)</f>
        <v>0</v>
      </c>
      <c r="AP34" s="80">
        <f>SUMIF('Other Information'!$A$4:$A$23,'MAT Budget Review Summary'!$C34,'Other Information'!AM$4:AM$23)</f>
        <v>0</v>
      </c>
      <c r="AQ34" s="80">
        <f>SUMIF('Other Information'!$A$4:$A$23,'MAT Budget Review Summary'!$C34,'Other Information'!AN$4:AN$23)</f>
        <v>0</v>
      </c>
      <c r="AR34" s="80">
        <f>SUMIF('Other Information'!$A$4:$A$23,'MAT Budget Review Summary'!$C34,'Other Information'!AO$4:AO$23)</f>
        <v>0</v>
      </c>
      <c r="AS34" s="80">
        <f>SUMIF('Other Information'!$A$4:$A$23,'MAT Budget Review Summary'!$C34,'Other Information'!AP$4:AP$23)</f>
        <v>0</v>
      </c>
      <c r="AT34" s="80">
        <f>SUMIF('Other Information'!$A$4:$A$23,'MAT Budget Review Summary'!$C34,'Other Information'!AQ$4:AQ$23)</f>
        <v>0</v>
      </c>
      <c r="AU34" s="80">
        <f>SUMIF('Other Information'!$A$4:$A$23,'MAT Budget Review Summary'!$C34,'Other Information'!AR$4:AR$23)</f>
        <v>0</v>
      </c>
      <c r="AV34" s="80">
        <f>SUMIF('Other Information'!$A$4:$A$23,'MAT Budget Review Summary'!$C34,'Other Information'!AS$4:AS$23)</f>
        <v>0</v>
      </c>
      <c r="AW34" s="80">
        <f>SUMIF('Other Information'!$A$4:$A$23,'MAT Budget Review Summary'!$C34,'Other Information'!AT$4:AT$23)</f>
        <v>0</v>
      </c>
      <c r="AX34" s="80">
        <f>SUMIF('Other Information'!$A$4:$A$23,'MAT Budget Review Summary'!$C34,'Other Information'!AU$4:AU$23)</f>
        <v>0</v>
      </c>
      <c r="AY34" s="80">
        <f>SUMIF('Other Information'!$A$4:$A$23,'MAT Budget Review Summary'!$C34,'Other Information'!AV$4:AV$23)</f>
        <v>0</v>
      </c>
      <c r="AZ34" s="81" t="e">
        <f t="shared" si="82"/>
        <v>#DIV/0!</v>
      </c>
      <c r="BA34" s="79">
        <f>SUMIF('Other Information'!$A$4:$A$23,'MAT Budget Review Summary'!$C34,'Other Information'!AW$4:AW$23)</f>
        <v>0</v>
      </c>
      <c r="BB34" s="80">
        <f>SUMIF('Other Information'!$A$4:$A$23,'MAT Budget Review Summary'!$C34,'Other Information'!AX$4:AX$23)</f>
        <v>0</v>
      </c>
      <c r="BC34" s="80">
        <f>SUMIF('Other Information'!$A$4:$A$23,'MAT Budget Review Summary'!$C34,'Other Information'!AY$4:AY$23)</f>
        <v>0</v>
      </c>
      <c r="BD34" s="80">
        <f>SUMIF('Other Information'!$A$4:$A$23,'MAT Budget Review Summary'!$C34,'Other Information'!AZ$4:AZ$23)</f>
        <v>0</v>
      </c>
      <c r="BE34" s="80">
        <f>SUMIF('Other Information'!$A$4:$A$23,'MAT Budget Review Summary'!$C34,'Other Information'!BA$4:BA$23)</f>
        <v>0</v>
      </c>
      <c r="BF34" s="80">
        <f>SUMIF('Other Information'!$A$4:$A$23,'MAT Budget Review Summary'!$C34,'Other Information'!BB$4:BB$23)</f>
        <v>0</v>
      </c>
      <c r="BG34" s="80">
        <f>SUMIF('Other Information'!$A$4:$A$23,'MAT Budget Review Summary'!$C34,'Other Information'!BC$4:BC$23)</f>
        <v>0</v>
      </c>
      <c r="BH34" s="80">
        <f>SUMIF('Other Information'!$A$4:$A$23,'MAT Budget Review Summary'!$C34,'Other Information'!BD$4:BD$23)</f>
        <v>0</v>
      </c>
      <c r="BI34" s="80">
        <f>SUMIF('Other Information'!$A$4:$A$23,'MAT Budget Review Summary'!$C34,'Other Information'!BE$4:BE$23)</f>
        <v>0</v>
      </c>
      <c r="BJ34" s="80">
        <f>SUMIF('Other Information'!$A$4:$A$23,'MAT Budget Review Summary'!$C34,'Other Information'!BF$4:BF$23)</f>
        <v>0</v>
      </c>
      <c r="BK34" s="80">
        <f>SUMIF('Other Information'!$A$4:$A$23,'MAT Budget Review Summary'!$C34,'Other Information'!BG$4:BG$23)</f>
        <v>0</v>
      </c>
      <c r="BL34" s="80">
        <f>SUMIF('Other Information'!$A$4:$A$23,'MAT Budget Review Summary'!$C34,'Other Information'!BH$4:BH$23)</f>
        <v>0</v>
      </c>
      <c r="BM34" s="80">
        <f>SUMIF('Other Information'!$A$4:$A$23,'MAT Budget Review Summary'!$C34,'Other Information'!BI$4:BI$23)</f>
        <v>0</v>
      </c>
      <c r="BN34" s="80">
        <f>SUMIF('Other Information'!$A$4:$A$23,'MAT Budget Review Summary'!$C34,'Other Information'!BJ$4:BJ$23)</f>
        <v>0</v>
      </c>
      <c r="BO34" s="80">
        <f>SUMIF('Other Information'!$A$4:$A$23,'MAT Budget Review Summary'!$C34,'Other Information'!BK$4:BK$23)</f>
        <v>0</v>
      </c>
      <c r="BP34" s="80">
        <f>SUMIF('Other Information'!$A$4:$A$23,'MAT Budget Review Summary'!$C34,'Other Information'!BL$4:BL$23)</f>
        <v>0</v>
      </c>
      <c r="BQ34" s="80">
        <f>SUMIF('Other Information'!$A$4:$A$23,'MAT Budget Review Summary'!$C34,'Other Information'!BM$4:BM$23)</f>
        <v>0</v>
      </c>
      <c r="BR34" s="80">
        <f>SUMIF('Other Information'!$A$4:$A$23,'MAT Budget Review Summary'!$C34,'Other Information'!BN$4:BN$23)</f>
        <v>0</v>
      </c>
      <c r="BS34" s="80">
        <f>SUMIF('Other Information'!$A$4:$A$23,'MAT Budget Review Summary'!$C34,'Other Information'!BO$4:BO$23)</f>
        <v>0</v>
      </c>
      <c r="BT34" s="80">
        <f>SUMIF('Other Information'!$A$4:$A$23,'MAT Budget Review Summary'!$C34,'Other Information'!BP$4:BP$23)</f>
        <v>0</v>
      </c>
      <c r="BU34" s="81" t="e">
        <f t="shared" si="83"/>
        <v>#DIV/0!</v>
      </c>
      <c r="BV34" s="79">
        <f>SUMIF('Other Information'!$A$4:$A$23,'MAT Budget Review Summary'!$C34,'Other Information'!BQ$4:BQ$23)</f>
        <v>0</v>
      </c>
      <c r="BW34" s="80">
        <f>SUMIF('Other Information'!$A$4:$A$23,'MAT Budget Review Summary'!$C34,'Other Information'!BR$4:BR$23)</f>
        <v>0</v>
      </c>
      <c r="BX34" s="80">
        <f>SUMIF('Other Information'!$A$4:$A$23,'MAT Budget Review Summary'!$C34,'Other Information'!BS$4:BS$23)</f>
        <v>0</v>
      </c>
      <c r="BY34" s="80">
        <f>SUMIF('Other Information'!$A$4:$A$23,'MAT Budget Review Summary'!$C34,'Other Information'!BT$4:BT$23)</f>
        <v>0</v>
      </c>
      <c r="BZ34" s="80">
        <f>SUMIF('Other Information'!$A$4:$A$23,'MAT Budget Review Summary'!$C34,'Other Information'!BU$4:BU$23)</f>
        <v>0</v>
      </c>
      <c r="CA34" s="80">
        <f>SUMIF('Other Information'!$A$4:$A$23,'MAT Budget Review Summary'!$C34,'Other Information'!BV$4:BV$23)</f>
        <v>0</v>
      </c>
      <c r="CB34" s="80">
        <f>SUMIF('Other Information'!$A$4:$A$23,'MAT Budget Review Summary'!$C34,'Other Information'!BW$4:BW$23)</f>
        <v>0</v>
      </c>
      <c r="CC34" s="80">
        <f>SUMIF('Other Information'!$A$4:$A$23,'MAT Budget Review Summary'!$C34,'Other Information'!BX$4:BX$23)</f>
        <v>0</v>
      </c>
      <c r="CD34" s="80">
        <f>SUMIF('Other Information'!$A$4:$A$23,'MAT Budget Review Summary'!$C34,'Other Information'!BY$4:BY$23)</f>
        <v>0</v>
      </c>
      <c r="CE34" s="80">
        <f>SUMIF('Other Information'!$A$4:$A$23,'MAT Budget Review Summary'!$C34,'Other Information'!BZ$4:BZ$23)</f>
        <v>0</v>
      </c>
      <c r="CF34" s="80">
        <f>SUMIF('Other Information'!$A$4:$A$23,'MAT Budget Review Summary'!$C34,'Other Information'!CA$4:CA$23)</f>
        <v>0</v>
      </c>
      <c r="CG34" s="80">
        <f>SUMIF('Other Information'!$A$4:$A$23,'MAT Budget Review Summary'!$C34,'Other Information'!CB$4:CB$23)</f>
        <v>0</v>
      </c>
      <c r="CH34" s="80">
        <f>SUMIF('Other Information'!$A$4:$A$23,'MAT Budget Review Summary'!$C34,'Other Information'!CC$4:CC$23)</f>
        <v>0</v>
      </c>
      <c r="CI34" s="80">
        <f>SUMIF('Other Information'!$A$4:$A$23,'MAT Budget Review Summary'!$C34,'Other Information'!CD$4:CD$23)</f>
        <v>0</v>
      </c>
      <c r="CJ34" s="80">
        <f>SUMIF('Other Information'!$A$4:$A$23,'MAT Budget Review Summary'!$C34,'Other Information'!CE$4:CE$23)</f>
        <v>0</v>
      </c>
      <c r="CK34" s="80">
        <f>SUMIF('Other Information'!$A$4:$A$23,'MAT Budget Review Summary'!$C34,'Other Information'!CF$4:CF$23)</f>
        <v>0</v>
      </c>
      <c r="CL34" s="80">
        <f>SUMIF('Other Information'!$A$4:$A$23,'MAT Budget Review Summary'!$C34,'Other Information'!CG$4:CG$23)</f>
        <v>0</v>
      </c>
      <c r="CM34" s="80">
        <f>SUMIF('Other Information'!$A$4:$A$23,'MAT Budget Review Summary'!$C34,'Other Information'!CH$4:CH$23)</f>
        <v>0</v>
      </c>
      <c r="CN34" s="80">
        <f>SUMIF('Other Information'!$A$4:$A$23,'MAT Budget Review Summary'!$C34,'Other Information'!CI$4:CI$23)</f>
        <v>0</v>
      </c>
      <c r="CO34" s="80">
        <f>SUMIF('Other Information'!$A$4:$A$23,'MAT Budget Review Summary'!$C34,'Other Information'!CJ$4:CJ$23)</f>
        <v>0</v>
      </c>
      <c r="CP34" s="81" t="e">
        <f t="shared" si="84"/>
        <v>#DIV/0!</v>
      </c>
    </row>
    <row r="35" spans="2:94" x14ac:dyDescent="0.3">
      <c r="B35" t="str">
        <f t="shared" si="79"/>
        <v>HIDE</v>
      </c>
      <c r="C35" s="6" t="str">
        <f>'Other Information'!A14</f>
        <v>Year 9</v>
      </c>
      <c r="D35" s="78">
        <f>SUMIF('Other Information'!$A$4:$A$23,'MAT Budget Review Summary'!$C35,'Other Information'!C$4:C$23)</f>
        <v>0</v>
      </c>
      <c r="E35" s="79">
        <f>SUMIF('Other Information'!$A$4:$A$23,'MAT Budget Review Summary'!$C35,'Other Information'!D$4:D$23)</f>
        <v>0</v>
      </c>
      <c r="F35" s="80">
        <f>SUMIF('Other Information'!$A$4:$A$23,'MAT Budget Review Summary'!$C35,'Other Information'!E$4:E$23)</f>
        <v>0</v>
      </c>
      <c r="G35" s="80">
        <f>SUMIF('Other Information'!$A$4:$A$23,'MAT Budget Review Summary'!$C35,'Other Information'!F$4:F$23)</f>
        <v>0</v>
      </c>
      <c r="H35" s="80">
        <f>SUMIF('Other Information'!$A$4:$A$23,'MAT Budget Review Summary'!$C35,'Other Information'!G$4:G$23)</f>
        <v>0</v>
      </c>
      <c r="I35" s="80">
        <f>SUMIF('Other Information'!$A$4:$A$23,'MAT Budget Review Summary'!$C35,'Other Information'!H$4:H$23)</f>
        <v>0</v>
      </c>
      <c r="J35" s="81" t="e">
        <f t="shared" si="80"/>
        <v>#DIV/0!</v>
      </c>
      <c r="K35" s="79">
        <f>SUMIF('Other Information'!$A$4:$A$23,'MAT Budget Review Summary'!$C35,'Other Information'!I$4:I$23)</f>
        <v>0</v>
      </c>
      <c r="L35" s="80">
        <f>SUMIF('Other Information'!$A$4:$A$23,'MAT Budget Review Summary'!$C35,'Other Information'!J$4:J$23)</f>
        <v>0</v>
      </c>
      <c r="M35" s="80">
        <f>SUMIF('Other Information'!$A$4:$A$23,'MAT Budget Review Summary'!$C35,'Other Information'!K$4:K$23)</f>
        <v>0</v>
      </c>
      <c r="N35" s="80">
        <f>SUMIF('Other Information'!$A$4:$A$23,'MAT Budget Review Summary'!$C35,'Other Information'!L$4:L$23)</f>
        <v>0</v>
      </c>
      <c r="O35" s="80">
        <f>SUMIF('Other Information'!$A$4:$A$23,'MAT Budget Review Summary'!$C35,'Other Information'!M$4:M$23)</f>
        <v>0</v>
      </c>
      <c r="P35" s="80">
        <f>SUMIF('Other Information'!$A$4:$A$23,'MAT Budget Review Summary'!$C35,'Other Information'!N$4:N$23)</f>
        <v>0</v>
      </c>
      <c r="Q35" s="80">
        <f>SUMIF('Other Information'!$A$4:$A$23,'MAT Budget Review Summary'!$C35,'Other Information'!O$4:O$23)</f>
        <v>0</v>
      </c>
      <c r="R35" s="80">
        <f>SUMIF('Other Information'!$A$4:$A$23,'MAT Budget Review Summary'!$C35,'Other Information'!P$4:P$23)</f>
        <v>0</v>
      </c>
      <c r="S35" s="80">
        <f>SUMIF('Other Information'!$A$4:$A$23,'MAT Budget Review Summary'!$C35,'Other Information'!Q$4:Q$23)</f>
        <v>0</v>
      </c>
      <c r="T35" s="80">
        <f>SUMIF('Other Information'!$A$4:$A$23,'MAT Budget Review Summary'!$C35,'Other Information'!R$4:R$23)</f>
        <v>0</v>
      </c>
      <c r="U35" s="80">
        <f>SUMIF('Other Information'!$A$4:$A$23,'MAT Budget Review Summary'!$C35,'Other Information'!S$4:S$23)</f>
        <v>0</v>
      </c>
      <c r="V35" s="80">
        <f>SUMIF('Other Information'!$A$4:$A$23,'MAT Budget Review Summary'!$C35,'Other Information'!T$4:T$23)</f>
        <v>0</v>
      </c>
      <c r="W35" s="80">
        <f>SUMIF('Other Information'!$A$4:$A$23,'MAT Budget Review Summary'!$C35,'Other Information'!U$4:U$23)</f>
        <v>0</v>
      </c>
      <c r="X35" s="80">
        <f>SUMIF('Other Information'!$A$4:$A$23,'MAT Budget Review Summary'!$C35,'Other Information'!V$4:V$23)</f>
        <v>0</v>
      </c>
      <c r="Y35" s="80">
        <f>SUMIF('Other Information'!$A$4:$A$23,'MAT Budget Review Summary'!$C35,'Other Information'!W$4:W$23)</f>
        <v>0</v>
      </c>
      <c r="Z35" s="80">
        <f>SUMIF('Other Information'!$A$4:$A$23,'MAT Budget Review Summary'!$C35,'Other Information'!X$4:X$23)</f>
        <v>0</v>
      </c>
      <c r="AA35" s="80">
        <f>SUMIF('Other Information'!$A$4:$A$23,'MAT Budget Review Summary'!$C35,'Other Information'!Y$4:Y$23)</f>
        <v>0</v>
      </c>
      <c r="AB35" s="80">
        <f>SUMIF('Other Information'!$A$4:$A$23,'MAT Budget Review Summary'!$C35,'Other Information'!Z$4:Z$23)</f>
        <v>0</v>
      </c>
      <c r="AC35" s="80">
        <f>SUMIF('Other Information'!$A$4:$A$23,'MAT Budget Review Summary'!$C35,'Other Information'!AA$4:AA$23)</f>
        <v>0</v>
      </c>
      <c r="AD35" s="80">
        <f>SUMIF('Other Information'!$A$4:$A$23,'MAT Budget Review Summary'!$C35,'Other Information'!AB$4:AB$23)</f>
        <v>0</v>
      </c>
      <c r="AE35" s="81" t="e">
        <f t="shared" si="81"/>
        <v>#DIV/0!</v>
      </c>
      <c r="AF35" s="79">
        <f>SUMIF('Other Information'!$A$4:$A$23,'MAT Budget Review Summary'!$C35,'Other Information'!AC$4:AC$23)</f>
        <v>0</v>
      </c>
      <c r="AG35" s="80">
        <f>SUMIF('Other Information'!$A$4:$A$23,'MAT Budget Review Summary'!$C35,'Other Information'!AD$4:AD$23)</f>
        <v>0</v>
      </c>
      <c r="AH35" s="80">
        <f>SUMIF('Other Information'!$A$4:$A$23,'MAT Budget Review Summary'!$C35,'Other Information'!AE$4:AE$23)</f>
        <v>0</v>
      </c>
      <c r="AI35" s="80">
        <f>SUMIF('Other Information'!$A$4:$A$23,'MAT Budget Review Summary'!$C35,'Other Information'!AF$4:AF$23)</f>
        <v>0</v>
      </c>
      <c r="AJ35" s="80">
        <f>SUMIF('Other Information'!$A$4:$A$23,'MAT Budget Review Summary'!$C35,'Other Information'!AG$4:AG$23)</f>
        <v>0</v>
      </c>
      <c r="AK35" s="80">
        <f>SUMIF('Other Information'!$A$4:$A$23,'MAT Budget Review Summary'!$C35,'Other Information'!AH$4:AH$23)</f>
        <v>0</v>
      </c>
      <c r="AL35" s="80">
        <f>SUMIF('Other Information'!$A$4:$A$23,'MAT Budget Review Summary'!$C35,'Other Information'!AI$4:AI$23)</f>
        <v>0</v>
      </c>
      <c r="AM35" s="80">
        <f>SUMIF('Other Information'!$A$4:$A$23,'MAT Budget Review Summary'!$C35,'Other Information'!AJ$4:AJ$23)</f>
        <v>0</v>
      </c>
      <c r="AN35" s="80">
        <f>SUMIF('Other Information'!$A$4:$A$23,'MAT Budget Review Summary'!$C35,'Other Information'!AK$4:AK$23)</f>
        <v>0</v>
      </c>
      <c r="AO35" s="80">
        <f>SUMIF('Other Information'!$A$4:$A$23,'MAT Budget Review Summary'!$C35,'Other Information'!AL$4:AL$23)</f>
        <v>0</v>
      </c>
      <c r="AP35" s="80">
        <f>SUMIF('Other Information'!$A$4:$A$23,'MAT Budget Review Summary'!$C35,'Other Information'!AM$4:AM$23)</f>
        <v>0</v>
      </c>
      <c r="AQ35" s="80">
        <f>SUMIF('Other Information'!$A$4:$A$23,'MAT Budget Review Summary'!$C35,'Other Information'!AN$4:AN$23)</f>
        <v>0</v>
      </c>
      <c r="AR35" s="80">
        <f>SUMIF('Other Information'!$A$4:$A$23,'MAT Budget Review Summary'!$C35,'Other Information'!AO$4:AO$23)</f>
        <v>0</v>
      </c>
      <c r="AS35" s="80">
        <f>SUMIF('Other Information'!$A$4:$A$23,'MAT Budget Review Summary'!$C35,'Other Information'!AP$4:AP$23)</f>
        <v>0</v>
      </c>
      <c r="AT35" s="80">
        <f>SUMIF('Other Information'!$A$4:$A$23,'MAT Budget Review Summary'!$C35,'Other Information'!AQ$4:AQ$23)</f>
        <v>0</v>
      </c>
      <c r="AU35" s="80">
        <f>SUMIF('Other Information'!$A$4:$A$23,'MAT Budget Review Summary'!$C35,'Other Information'!AR$4:AR$23)</f>
        <v>0</v>
      </c>
      <c r="AV35" s="80">
        <f>SUMIF('Other Information'!$A$4:$A$23,'MAT Budget Review Summary'!$C35,'Other Information'!AS$4:AS$23)</f>
        <v>0</v>
      </c>
      <c r="AW35" s="80">
        <f>SUMIF('Other Information'!$A$4:$A$23,'MAT Budget Review Summary'!$C35,'Other Information'!AT$4:AT$23)</f>
        <v>0</v>
      </c>
      <c r="AX35" s="80">
        <f>SUMIF('Other Information'!$A$4:$A$23,'MAT Budget Review Summary'!$C35,'Other Information'!AU$4:AU$23)</f>
        <v>0</v>
      </c>
      <c r="AY35" s="80">
        <f>SUMIF('Other Information'!$A$4:$A$23,'MAT Budget Review Summary'!$C35,'Other Information'!AV$4:AV$23)</f>
        <v>0</v>
      </c>
      <c r="AZ35" s="81" t="e">
        <f t="shared" si="82"/>
        <v>#DIV/0!</v>
      </c>
      <c r="BA35" s="79">
        <f>SUMIF('Other Information'!$A$4:$A$23,'MAT Budget Review Summary'!$C35,'Other Information'!AW$4:AW$23)</f>
        <v>0</v>
      </c>
      <c r="BB35" s="80">
        <f>SUMIF('Other Information'!$A$4:$A$23,'MAT Budget Review Summary'!$C35,'Other Information'!AX$4:AX$23)</f>
        <v>0</v>
      </c>
      <c r="BC35" s="80">
        <f>SUMIF('Other Information'!$A$4:$A$23,'MAT Budget Review Summary'!$C35,'Other Information'!AY$4:AY$23)</f>
        <v>0</v>
      </c>
      <c r="BD35" s="80">
        <f>SUMIF('Other Information'!$A$4:$A$23,'MAT Budget Review Summary'!$C35,'Other Information'!AZ$4:AZ$23)</f>
        <v>0</v>
      </c>
      <c r="BE35" s="80">
        <f>SUMIF('Other Information'!$A$4:$A$23,'MAT Budget Review Summary'!$C35,'Other Information'!BA$4:BA$23)</f>
        <v>0</v>
      </c>
      <c r="BF35" s="80">
        <f>SUMIF('Other Information'!$A$4:$A$23,'MAT Budget Review Summary'!$C35,'Other Information'!BB$4:BB$23)</f>
        <v>0</v>
      </c>
      <c r="BG35" s="80">
        <f>SUMIF('Other Information'!$A$4:$A$23,'MAT Budget Review Summary'!$C35,'Other Information'!BC$4:BC$23)</f>
        <v>0</v>
      </c>
      <c r="BH35" s="80">
        <f>SUMIF('Other Information'!$A$4:$A$23,'MAT Budget Review Summary'!$C35,'Other Information'!BD$4:BD$23)</f>
        <v>0</v>
      </c>
      <c r="BI35" s="80">
        <f>SUMIF('Other Information'!$A$4:$A$23,'MAT Budget Review Summary'!$C35,'Other Information'!BE$4:BE$23)</f>
        <v>0</v>
      </c>
      <c r="BJ35" s="80">
        <f>SUMIF('Other Information'!$A$4:$A$23,'MAT Budget Review Summary'!$C35,'Other Information'!BF$4:BF$23)</f>
        <v>0</v>
      </c>
      <c r="BK35" s="80">
        <f>SUMIF('Other Information'!$A$4:$A$23,'MAT Budget Review Summary'!$C35,'Other Information'!BG$4:BG$23)</f>
        <v>0</v>
      </c>
      <c r="BL35" s="80">
        <f>SUMIF('Other Information'!$A$4:$A$23,'MAT Budget Review Summary'!$C35,'Other Information'!BH$4:BH$23)</f>
        <v>0</v>
      </c>
      <c r="BM35" s="80">
        <f>SUMIF('Other Information'!$A$4:$A$23,'MAT Budget Review Summary'!$C35,'Other Information'!BI$4:BI$23)</f>
        <v>0</v>
      </c>
      <c r="BN35" s="80">
        <f>SUMIF('Other Information'!$A$4:$A$23,'MAT Budget Review Summary'!$C35,'Other Information'!BJ$4:BJ$23)</f>
        <v>0</v>
      </c>
      <c r="BO35" s="80">
        <f>SUMIF('Other Information'!$A$4:$A$23,'MAT Budget Review Summary'!$C35,'Other Information'!BK$4:BK$23)</f>
        <v>0</v>
      </c>
      <c r="BP35" s="80">
        <f>SUMIF('Other Information'!$A$4:$A$23,'MAT Budget Review Summary'!$C35,'Other Information'!BL$4:BL$23)</f>
        <v>0</v>
      </c>
      <c r="BQ35" s="80">
        <f>SUMIF('Other Information'!$A$4:$A$23,'MAT Budget Review Summary'!$C35,'Other Information'!BM$4:BM$23)</f>
        <v>0</v>
      </c>
      <c r="BR35" s="80">
        <f>SUMIF('Other Information'!$A$4:$A$23,'MAT Budget Review Summary'!$C35,'Other Information'!BN$4:BN$23)</f>
        <v>0</v>
      </c>
      <c r="BS35" s="80">
        <f>SUMIF('Other Information'!$A$4:$A$23,'MAT Budget Review Summary'!$C35,'Other Information'!BO$4:BO$23)</f>
        <v>0</v>
      </c>
      <c r="BT35" s="80">
        <f>SUMIF('Other Information'!$A$4:$A$23,'MAT Budget Review Summary'!$C35,'Other Information'!BP$4:BP$23)</f>
        <v>0</v>
      </c>
      <c r="BU35" s="81" t="e">
        <f t="shared" si="83"/>
        <v>#DIV/0!</v>
      </c>
      <c r="BV35" s="79">
        <f>SUMIF('Other Information'!$A$4:$A$23,'MAT Budget Review Summary'!$C35,'Other Information'!BQ$4:BQ$23)</f>
        <v>0</v>
      </c>
      <c r="BW35" s="80">
        <f>SUMIF('Other Information'!$A$4:$A$23,'MAT Budget Review Summary'!$C35,'Other Information'!BR$4:BR$23)</f>
        <v>0</v>
      </c>
      <c r="BX35" s="80">
        <f>SUMIF('Other Information'!$A$4:$A$23,'MAT Budget Review Summary'!$C35,'Other Information'!BS$4:BS$23)</f>
        <v>0</v>
      </c>
      <c r="BY35" s="80">
        <f>SUMIF('Other Information'!$A$4:$A$23,'MAT Budget Review Summary'!$C35,'Other Information'!BT$4:BT$23)</f>
        <v>0</v>
      </c>
      <c r="BZ35" s="80">
        <f>SUMIF('Other Information'!$A$4:$A$23,'MAT Budget Review Summary'!$C35,'Other Information'!BU$4:BU$23)</f>
        <v>0</v>
      </c>
      <c r="CA35" s="80">
        <f>SUMIF('Other Information'!$A$4:$A$23,'MAT Budget Review Summary'!$C35,'Other Information'!BV$4:BV$23)</f>
        <v>0</v>
      </c>
      <c r="CB35" s="80">
        <f>SUMIF('Other Information'!$A$4:$A$23,'MAT Budget Review Summary'!$C35,'Other Information'!BW$4:BW$23)</f>
        <v>0</v>
      </c>
      <c r="CC35" s="80">
        <f>SUMIF('Other Information'!$A$4:$A$23,'MAT Budget Review Summary'!$C35,'Other Information'!BX$4:BX$23)</f>
        <v>0</v>
      </c>
      <c r="CD35" s="80">
        <f>SUMIF('Other Information'!$A$4:$A$23,'MAT Budget Review Summary'!$C35,'Other Information'!BY$4:BY$23)</f>
        <v>0</v>
      </c>
      <c r="CE35" s="80">
        <f>SUMIF('Other Information'!$A$4:$A$23,'MAT Budget Review Summary'!$C35,'Other Information'!BZ$4:BZ$23)</f>
        <v>0</v>
      </c>
      <c r="CF35" s="80">
        <f>SUMIF('Other Information'!$A$4:$A$23,'MAT Budget Review Summary'!$C35,'Other Information'!CA$4:CA$23)</f>
        <v>0</v>
      </c>
      <c r="CG35" s="80">
        <f>SUMIF('Other Information'!$A$4:$A$23,'MAT Budget Review Summary'!$C35,'Other Information'!CB$4:CB$23)</f>
        <v>0</v>
      </c>
      <c r="CH35" s="80">
        <f>SUMIF('Other Information'!$A$4:$A$23,'MAT Budget Review Summary'!$C35,'Other Information'!CC$4:CC$23)</f>
        <v>0</v>
      </c>
      <c r="CI35" s="80">
        <f>SUMIF('Other Information'!$A$4:$A$23,'MAT Budget Review Summary'!$C35,'Other Information'!CD$4:CD$23)</f>
        <v>0</v>
      </c>
      <c r="CJ35" s="80">
        <f>SUMIF('Other Information'!$A$4:$A$23,'MAT Budget Review Summary'!$C35,'Other Information'!CE$4:CE$23)</f>
        <v>0</v>
      </c>
      <c r="CK35" s="80">
        <f>SUMIF('Other Information'!$A$4:$A$23,'MAT Budget Review Summary'!$C35,'Other Information'!CF$4:CF$23)</f>
        <v>0</v>
      </c>
      <c r="CL35" s="80">
        <f>SUMIF('Other Information'!$A$4:$A$23,'MAT Budget Review Summary'!$C35,'Other Information'!CG$4:CG$23)</f>
        <v>0</v>
      </c>
      <c r="CM35" s="80">
        <f>SUMIF('Other Information'!$A$4:$A$23,'MAT Budget Review Summary'!$C35,'Other Information'!CH$4:CH$23)</f>
        <v>0</v>
      </c>
      <c r="CN35" s="80">
        <f>SUMIF('Other Information'!$A$4:$A$23,'MAT Budget Review Summary'!$C35,'Other Information'!CI$4:CI$23)</f>
        <v>0</v>
      </c>
      <c r="CO35" s="80">
        <f>SUMIF('Other Information'!$A$4:$A$23,'MAT Budget Review Summary'!$C35,'Other Information'!CJ$4:CJ$23)</f>
        <v>0</v>
      </c>
      <c r="CP35" s="81" t="e">
        <f t="shared" si="84"/>
        <v>#DIV/0!</v>
      </c>
    </row>
    <row r="36" spans="2:94" x14ac:dyDescent="0.3">
      <c r="B36" t="str">
        <f t="shared" si="79"/>
        <v>HIDE</v>
      </c>
      <c r="C36" s="6" t="str">
        <f>'Other Information'!A15</f>
        <v>Year 10</v>
      </c>
      <c r="D36" s="78">
        <f>SUMIF('Other Information'!$A$4:$A$23,'MAT Budget Review Summary'!$C36,'Other Information'!C$4:C$23)</f>
        <v>0</v>
      </c>
      <c r="E36" s="79">
        <f>SUMIF('Other Information'!$A$4:$A$23,'MAT Budget Review Summary'!$C36,'Other Information'!D$4:D$23)</f>
        <v>0</v>
      </c>
      <c r="F36" s="80">
        <f>SUMIF('Other Information'!$A$4:$A$23,'MAT Budget Review Summary'!$C36,'Other Information'!E$4:E$23)</f>
        <v>0</v>
      </c>
      <c r="G36" s="80">
        <f>SUMIF('Other Information'!$A$4:$A$23,'MAT Budget Review Summary'!$C36,'Other Information'!F$4:F$23)</f>
        <v>0</v>
      </c>
      <c r="H36" s="80">
        <f>SUMIF('Other Information'!$A$4:$A$23,'MAT Budget Review Summary'!$C36,'Other Information'!G$4:G$23)</f>
        <v>0</v>
      </c>
      <c r="I36" s="80">
        <f>SUMIF('Other Information'!$A$4:$A$23,'MAT Budget Review Summary'!$C36,'Other Information'!H$4:H$23)</f>
        <v>0</v>
      </c>
      <c r="J36" s="81" t="e">
        <f t="shared" si="80"/>
        <v>#DIV/0!</v>
      </c>
      <c r="K36" s="79">
        <f>SUMIF('Other Information'!$A$4:$A$23,'MAT Budget Review Summary'!$C36,'Other Information'!I$4:I$23)</f>
        <v>0</v>
      </c>
      <c r="L36" s="80">
        <f>SUMIF('Other Information'!$A$4:$A$23,'MAT Budget Review Summary'!$C36,'Other Information'!J$4:J$23)</f>
        <v>0</v>
      </c>
      <c r="M36" s="80">
        <f>SUMIF('Other Information'!$A$4:$A$23,'MAT Budget Review Summary'!$C36,'Other Information'!K$4:K$23)</f>
        <v>0</v>
      </c>
      <c r="N36" s="80">
        <f>SUMIF('Other Information'!$A$4:$A$23,'MAT Budget Review Summary'!$C36,'Other Information'!L$4:L$23)</f>
        <v>0</v>
      </c>
      <c r="O36" s="80">
        <f>SUMIF('Other Information'!$A$4:$A$23,'MAT Budget Review Summary'!$C36,'Other Information'!M$4:M$23)</f>
        <v>0</v>
      </c>
      <c r="P36" s="80">
        <f>SUMIF('Other Information'!$A$4:$A$23,'MAT Budget Review Summary'!$C36,'Other Information'!N$4:N$23)</f>
        <v>0</v>
      </c>
      <c r="Q36" s="80">
        <f>SUMIF('Other Information'!$A$4:$A$23,'MAT Budget Review Summary'!$C36,'Other Information'!O$4:O$23)</f>
        <v>0</v>
      </c>
      <c r="R36" s="80">
        <f>SUMIF('Other Information'!$A$4:$A$23,'MAT Budget Review Summary'!$C36,'Other Information'!P$4:P$23)</f>
        <v>0</v>
      </c>
      <c r="S36" s="80">
        <f>SUMIF('Other Information'!$A$4:$A$23,'MAT Budget Review Summary'!$C36,'Other Information'!Q$4:Q$23)</f>
        <v>0</v>
      </c>
      <c r="T36" s="80">
        <f>SUMIF('Other Information'!$A$4:$A$23,'MAT Budget Review Summary'!$C36,'Other Information'!R$4:R$23)</f>
        <v>0</v>
      </c>
      <c r="U36" s="80">
        <f>SUMIF('Other Information'!$A$4:$A$23,'MAT Budget Review Summary'!$C36,'Other Information'!S$4:S$23)</f>
        <v>0</v>
      </c>
      <c r="V36" s="80">
        <f>SUMIF('Other Information'!$A$4:$A$23,'MAT Budget Review Summary'!$C36,'Other Information'!T$4:T$23)</f>
        <v>0</v>
      </c>
      <c r="W36" s="80">
        <f>SUMIF('Other Information'!$A$4:$A$23,'MAT Budget Review Summary'!$C36,'Other Information'!U$4:U$23)</f>
        <v>0</v>
      </c>
      <c r="X36" s="80">
        <f>SUMIF('Other Information'!$A$4:$A$23,'MAT Budget Review Summary'!$C36,'Other Information'!V$4:V$23)</f>
        <v>0</v>
      </c>
      <c r="Y36" s="80">
        <f>SUMIF('Other Information'!$A$4:$A$23,'MAT Budget Review Summary'!$C36,'Other Information'!W$4:W$23)</f>
        <v>0</v>
      </c>
      <c r="Z36" s="80">
        <f>SUMIF('Other Information'!$A$4:$A$23,'MAT Budget Review Summary'!$C36,'Other Information'!X$4:X$23)</f>
        <v>0</v>
      </c>
      <c r="AA36" s="80">
        <f>SUMIF('Other Information'!$A$4:$A$23,'MAT Budget Review Summary'!$C36,'Other Information'!Y$4:Y$23)</f>
        <v>0</v>
      </c>
      <c r="AB36" s="80">
        <f>SUMIF('Other Information'!$A$4:$A$23,'MAT Budget Review Summary'!$C36,'Other Information'!Z$4:Z$23)</f>
        <v>0</v>
      </c>
      <c r="AC36" s="80">
        <f>SUMIF('Other Information'!$A$4:$A$23,'MAT Budget Review Summary'!$C36,'Other Information'!AA$4:AA$23)</f>
        <v>0</v>
      </c>
      <c r="AD36" s="80">
        <f>SUMIF('Other Information'!$A$4:$A$23,'MAT Budget Review Summary'!$C36,'Other Information'!AB$4:AB$23)</f>
        <v>0</v>
      </c>
      <c r="AE36" s="81" t="e">
        <f t="shared" si="81"/>
        <v>#DIV/0!</v>
      </c>
      <c r="AF36" s="79">
        <f>SUMIF('Other Information'!$A$4:$A$23,'MAT Budget Review Summary'!$C36,'Other Information'!AC$4:AC$23)</f>
        <v>0</v>
      </c>
      <c r="AG36" s="80">
        <f>SUMIF('Other Information'!$A$4:$A$23,'MAT Budget Review Summary'!$C36,'Other Information'!AD$4:AD$23)</f>
        <v>0</v>
      </c>
      <c r="AH36" s="80">
        <f>SUMIF('Other Information'!$A$4:$A$23,'MAT Budget Review Summary'!$C36,'Other Information'!AE$4:AE$23)</f>
        <v>0</v>
      </c>
      <c r="AI36" s="80">
        <f>SUMIF('Other Information'!$A$4:$A$23,'MAT Budget Review Summary'!$C36,'Other Information'!AF$4:AF$23)</f>
        <v>0</v>
      </c>
      <c r="AJ36" s="80">
        <f>SUMIF('Other Information'!$A$4:$A$23,'MAT Budget Review Summary'!$C36,'Other Information'!AG$4:AG$23)</f>
        <v>0</v>
      </c>
      <c r="AK36" s="80">
        <f>SUMIF('Other Information'!$A$4:$A$23,'MAT Budget Review Summary'!$C36,'Other Information'!AH$4:AH$23)</f>
        <v>0</v>
      </c>
      <c r="AL36" s="80">
        <f>SUMIF('Other Information'!$A$4:$A$23,'MAT Budget Review Summary'!$C36,'Other Information'!AI$4:AI$23)</f>
        <v>0</v>
      </c>
      <c r="AM36" s="80">
        <f>SUMIF('Other Information'!$A$4:$A$23,'MAT Budget Review Summary'!$C36,'Other Information'!AJ$4:AJ$23)</f>
        <v>0</v>
      </c>
      <c r="AN36" s="80">
        <f>SUMIF('Other Information'!$A$4:$A$23,'MAT Budget Review Summary'!$C36,'Other Information'!AK$4:AK$23)</f>
        <v>0</v>
      </c>
      <c r="AO36" s="80">
        <f>SUMIF('Other Information'!$A$4:$A$23,'MAT Budget Review Summary'!$C36,'Other Information'!AL$4:AL$23)</f>
        <v>0</v>
      </c>
      <c r="AP36" s="80">
        <f>SUMIF('Other Information'!$A$4:$A$23,'MAT Budget Review Summary'!$C36,'Other Information'!AM$4:AM$23)</f>
        <v>0</v>
      </c>
      <c r="AQ36" s="80">
        <f>SUMIF('Other Information'!$A$4:$A$23,'MAT Budget Review Summary'!$C36,'Other Information'!AN$4:AN$23)</f>
        <v>0</v>
      </c>
      <c r="AR36" s="80">
        <f>SUMIF('Other Information'!$A$4:$A$23,'MAT Budget Review Summary'!$C36,'Other Information'!AO$4:AO$23)</f>
        <v>0</v>
      </c>
      <c r="AS36" s="80">
        <f>SUMIF('Other Information'!$A$4:$A$23,'MAT Budget Review Summary'!$C36,'Other Information'!AP$4:AP$23)</f>
        <v>0</v>
      </c>
      <c r="AT36" s="80">
        <f>SUMIF('Other Information'!$A$4:$A$23,'MAT Budget Review Summary'!$C36,'Other Information'!AQ$4:AQ$23)</f>
        <v>0</v>
      </c>
      <c r="AU36" s="80">
        <f>SUMIF('Other Information'!$A$4:$A$23,'MAT Budget Review Summary'!$C36,'Other Information'!AR$4:AR$23)</f>
        <v>0</v>
      </c>
      <c r="AV36" s="80">
        <f>SUMIF('Other Information'!$A$4:$A$23,'MAT Budget Review Summary'!$C36,'Other Information'!AS$4:AS$23)</f>
        <v>0</v>
      </c>
      <c r="AW36" s="80">
        <f>SUMIF('Other Information'!$A$4:$A$23,'MAT Budget Review Summary'!$C36,'Other Information'!AT$4:AT$23)</f>
        <v>0</v>
      </c>
      <c r="AX36" s="80">
        <f>SUMIF('Other Information'!$A$4:$A$23,'MAT Budget Review Summary'!$C36,'Other Information'!AU$4:AU$23)</f>
        <v>0</v>
      </c>
      <c r="AY36" s="80">
        <f>SUMIF('Other Information'!$A$4:$A$23,'MAT Budget Review Summary'!$C36,'Other Information'!AV$4:AV$23)</f>
        <v>0</v>
      </c>
      <c r="AZ36" s="81" t="e">
        <f t="shared" si="82"/>
        <v>#DIV/0!</v>
      </c>
      <c r="BA36" s="79">
        <f>SUMIF('Other Information'!$A$4:$A$23,'MAT Budget Review Summary'!$C36,'Other Information'!AW$4:AW$23)</f>
        <v>0</v>
      </c>
      <c r="BB36" s="80">
        <f>SUMIF('Other Information'!$A$4:$A$23,'MAT Budget Review Summary'!$C36,'Other Information'!AX$4:AX$23)</f>
        <v>0</v>
      </c>
      <c r="BC36" s="80">
        <f>SUMIF('Other Information'!$A$4:$A$23,'MAT Budget Review Summary'!$C36,'Other Information'!AY$4:AY$23)</f>
        <v>0</v>
      </c>
      <c r="BD36" s="80">
        <f>SUMIF('Other Information'!$A$4:$A$23,'MAT Budget Review Summary'!$C36,'Other Information'!AZ$4:AZ$23)</f>
        <v>0</v>
      </c>
      <c r="BE36" s="80">
        <f>SUMIF('Other Information'!$A$4:$A$23,'MAT Budget Review Summary'!$C36,'Other Information'!BA$4:BA$23)</f>
        <v>0</v>
      </c>
      <c r="BF36" s="80">
        <f>SUMIF('Other Information'!$A$4:$A$23,'MAT Budget Review Summary'!$C36,'Other Information'!BB$4:BB$23)</f>
        <v>0</v>
      </c>
      <c r="BG36" s="80">
        <f>SUMIF('Other Information'!$A$4:$A$23,'MAT Budget Review Summary'!$C36,'Other Information'!BC$4:BC$23)</f>
        <v>0</v>
      </c>
      <c r="BH36" s="80">
        <f>SUMIF('Other Information'!$A$4:$A$23,'MAT Budget Review Summary'!$C36,'Other Information'!BD$4:BD$23)</f>
        <v>0</v>
      </c>
      <c r="BI36" s="80">
        <f>SUMIF('Other Information'!$A$4:$A$23,'MAT Budget Review Summary'!$C36,'Other Information'!BE$4:BE$23)</f>
        <v>0</v>
      </c>
      <c r="BJ36" s="80">
        <f>SUMIF('Other Information'!$A$4:$A$23,'MAT Budget Review Summary'!$C36,'Other Information'!BF$4:BF$23)</f>
        <v>0</v>
      </c>
      <c r="BK36" s="80">
        <f>SUMIF('Other Information'!$A$4:$A$23,'MAT Budget Review Summary'!$C36,'Other Information'!BG$4:BG$23)</f>
        <v>0</v>
      </c>
      <c r="BL36" s="80">
        <f>SUMIF('Other Information'!$A$4:$A$23,'MAT Budget Review Summary'!$C36,'Other Information'!BH$4:BH$23)</f>
        <v>0</v>
      </c>
      <c r="BM36" s="80">
        <f>SUMIF('Other Information'!$A$4:$A$23,'MAT Budget Review Summary'!$C36,'Other Information'!BI$4:BI$23)</f>
        <v>0</v>
      </c>
      <c r="BN36" s="80">
        <f>SUMIF('Other Information'!$A$4:$A$23,'MAT Budget Review Summary'!$C36,'Other Information'!BJ$4:BJ$23)</f>
        <v>0</v>
      </c>
      <c r="BO36" s="80">
        <f>SUMIF('Other Information'!$A$4:$A$23,'MAT Budget Review Summary'!$C36,'Other Information'!BK$4:BK$23)</f>
        <v>0</v>
      </c>
      <c r="BP36" s="80">
        <f>SUMIF('Other Information'!$A$4:$A$23,'MAT Budget Review Summary'!$C36,'Other Information'!BL$4:BL$23)</f>
        <v>0</v>
      </c>
      <c r="BQ36" s="80">
        <f>SUMIF('Other Information'!$A$4:$A$23,'MAT Budget Review Summary'!$C36,'Other Information'!BM$4:BM$23)</f>
        <v>0</v>
      </c>
      <c r="BR36" s="80">
        <f>SUMIF('Other Information'!$A$4:$A$23,'MAT Budget Review Summary'!$C36,'Other Information'!BN$4:BN$23)</f>
        <v>0</v>
      </c>
      <c r="BS36" s="80">
        <f>SUMIF('Other Information'!$A$4:$A$23,'MAT Budget Review Summary'!$C36,'Other Information'!BO$4:BO$23)</f>
        <v>0</v>
      </c>
      <c r="BT36" s="80">
        <f>SUMIF('Other Information'!$A$4:$A$23,'MAT Budget Review Summary'!$C36,'Other Information'!BP$4:BP$23)</f>
        <v>0</v>
      </c>
      <c r="BU36" s="81" t="e">
        <f t="shared" si="83"/>
        <v>#DIV/0!</v>
      </c>
      <c r="BV36" s="79">
        <f>SUMIF('Other Information'!$A$4:$A$23,'MAT Budget Review Summary'!$C36,'Other Information'!BQ$4:BQ$23)</f>
        <v>0</v>
      </c>
      <c r="BW36" s="80">
        <f>SUMIF('Other Information'!$A$4:$A$23,'MAT Budget Review Summary'!$C36,'Other Information'!BR$4:BR$23)</f>
        <v>0</v>
      </c>
      <c r="BX36" s="80">
        <f>SUMIF('Other Information'!$A$4:$A$23,'MAT Budget Review Summary'!$C36,'Other Information'!BS$4:BS$23)</f>
        <v>0</v>
      </c>
      <c r="BY36" s="80">
        <f>SUMIF('Other Information'!$A$4:$A$23,'MAT Budget Review Summary'!$C36,'Other Information'!BT$4:BT$23)</f>
        <v>0</v>
      </c>
      <c r="BZ36" s="80">
        <f>SUMIF('Other Information'!$A$4:$A$23,'MAT Budget Review Summary'!$C36,'Other Information'!BU$4:BU$23)</f>
        <v>0</v>
      </c>
      <c r="CA36" s="80">
        <f>SUMIF('Other Information'!$A$4:$A$23,'MAT Budget Review Summary'!$C36,'Other Information'!BV$4:BV$23)</f>
        <v>0</v>
      </c>
      <c r="CB36" s="80">
        <f>SUMIF('Other Information'!$A$4:$A$23,'MAT Budget Review Summary'!$C36,'Other Information'!BW$4:BW$23)</f>
        <v>0</v>
      </c>
      <c r="CC36" s="80">
        <f>SUMIF('Other Information'!$A$4:$A$23,'MAT Budget Review Summary'!$C36,'Other Information'!BX$4:BX$23)</f>
        <v>0</v>
      </c>
      <c r="CD36" s="80">
        <f>SUMIF('Other Information'!$A$4:$A$23,'MAT Budget Review Summary'!$C36,'Other Information'!BY$4:BY$23)</f>
        <v>0</v>
      </c>
      <c r="CE36" s="80">
        <f>SUMIF('Other Information'!$A$4:$A$23,'MAT Budget Review Summary'!$C36,'Other Information'!BZ$4:BZ$23)</f>
        <v>0</v>
      </c>
      <c r="CF36" s="80">
        <f>SUMIF('Other Information'!$A$4:$A$23,'MAT Budget Review Summary'!$C36,'Other Information'!CA$4:CA$23)</f>
        <v>0</v>
      </c>
      <c r="CG36" s="80">
        <f>SUMIF('Other Information'!$A$4:$A$23,'MAT Budget Review Summary'!$C36,'Other Information'!CB$4:CB$23)</f>
        <v>0</v>
      </c>
      <c r="CH36" s="80">
        <f>SUMIF('Other Information'!$A$4:$A$23,'MAT Budget Review Summary'!$C36,'Other Information'!CC$4:CC$23)</f>
        <v>0</v>
      </c>
      <c r="CI36" s="80">
        <f>SUMIF('Other Information'!$A$4:$A$23,'MAT Budget Review Summary'!$C36,'Other Information'!CD$4:CD$23)</f>
        <v>0</v>
      </c>
      <c r="CJ36" s="80">
        <f>SUMIF('Other Information'!$A$4:$A$23,'MAT Budget Review Summary'!$C36,'Other Information'!CE$4:CE$23)</f>
        <v>0</v>
      </c>
      <c r="CK36" s="80">
        <f>SUMIF('Other Information'!$A$4:$A$23,'MAT Budget Review Summary'!$C36,'Other Information'!CF$4:CF$23)</f>
        <v>0</v>
      </c>
      <c r="CL36" s="80">
        <f>SUMIF('Other Information'!$A$4:$A$23,'MAT Budget Review Summary'!$C36,'Other Information'!CG$4:CG$23)</f>
        <v>0</v>
      </c>
      <c r="CM36" s="80">
        <f>SUMIF('Other Information'!$A$4:$A$23,'MAT Budget Review Summary'!$C36,'Other Information'!CH$4:CH$23)</f>
        <v>0</v>
      </c>
      <c r="CN36" s="80">
        <f>SUMIF('Other Information'!$A$4:$A$23,'MAT Budget Review Summary'!$C36,'Other Information'!CI$4:CI$23)</f>
        <v>0</v>
      </c>
      <c r="CO36" s="80">
        <f>SUMIF('Other Information'!$A$4:$A$23,'MAT Budget Review Summary'!$C36,'Other Information'!CJ$4:CJ$23)</f>
        <v>0</v>
      </c>
      <c r="CP36" s="81" t="e">
        <f t="shared" si="84"/>
        <v>#DIV/0!</v>
      </c>
    </row>
    <row r="37" spans="2:94" x14ac:dyDescent="0.3">
      <c r="B37" t="str">
        <f t="shared" si="79"/>
        <v>HIDE</v>
      </c>
      <c r="C37" s="6" t="str">
        <f>'Other Information'!A16</f>
        <v>Year 11</v>
      </c>
      <c r="D37" s="78">
        <f>SUMIF('Other Information'!$A$4:$A$23,'MAT Budget Review Summary'!$C37,'Other Information'!C$4:C$23)</f>
        <v>0</v>
      </c>
      <c r="E37" s="79">
        <f>SUMIF('Other Information'!$A$4:$A$23,'MAT Budget Review Summary'!$C37,'Other Information'!D$4:D$23)</f>
        <v>0</v>
      </c>
      <c r="F37" s="80">
        <f>SUMIF('Other Information'!$A$4:$A$23,'MAT Budget Review Summary'!$C37,'Other Information'!E$4:E$23)</f>
        <v>0</v>
      </c>
      <c r="G37" s="80">
        <f>SUMIF('Other Information'!$A$4:$A$23,'MAT Budget Review Summary'!$C37,'Other Information'!F$4:F$23)</f>
        <v>0</v>
      </c>
      <c r="H37" s="80">
        <f>SUMIF('Other Information'!$A$4:$A$23,'MAT Budget Review Summary'!$C37,'Other Information'!G$4:G$23)</f>
        <v>0</v>
      </c>
      <c r="I37" s="80">
        <f>SUMIF('Other Information'!$A$4:$A$23,'MAT Budget Review Summary'!$C37,'Other Information'!H$4:H$23)</f>
        <v>0</v>
      </c>
      <c r="J37" s="81" t="e">
        <f t="shared" si="80"/>
        <v>#DIV/0!</v>
      </c>
      <c r="K37" s="79">
        <f>SUMIF('Other Information'!$A$4:$A$23,'MAT Budget Review Summary'!$C37,'Other Information'!I$4:I$23)</f>
        <v>0</v>
      </c>
      <c r="L37" s="80">
        <f>SUMIF('Other Information'!$A$4:$A$23,'MAT Budget Review Summary'!$C37,'Other Information'!J$4:J$23)</f>
        <v>0</v>
      </c>
      <c r="M37" s="80">
        <f>SUMIF('Other Information'!$A$4:$A$23,'MAT Budget Review Summary'!$C37,'Other Information'!K$4:K$23)</f>
        <v>0</v>
      </c>
      <c r="N37" s="80">
        <f>SUMIF('Other Information'!$A$4:$A$23,'MAT Budget Review Summary'!$C37,'Other Information'!L$4:L$23)</f>
        <v>0</v>
      </c>
      <c r="O37" s="80">
        <f>SUMIF('Other Information'!$A$4:$A$23,'MAT Budget Review Summary'!$C37,'Other Information'!M$4:M$23)</f>
        <v>0</v>
      </c>
      <c r="P37" s="80">
        <f>SUMIF('Other Information'!$A$4:$A$23,'MAT Budget Review Summary'!$C37,'Other Information'!N$4:N$23)</f>
        <v>0</v>
      </c>
      <c r="Q37" s="80">
        <f>SUMIF('Other Information'!$A$4:$A$23,'MAT Budget Review Summary'!$C37,'Other Information'!O$4:O$23)</f>
        <v>0</v>
      </c>
      <c r="R37" s="80">
        <f>SUMIF('Other Information'!$A$4:$A$23,'MAT Budget Review Summary'!$C37,'Other Information'!P$4:P$23)</f>
        <v>0</v>
      </c>
      <c r="S37" s="80">
        <f>SUMIF('Other Information'!$A$4:$A$23,'MAT Budget Review Summary'!$C37,'Other Information'!Q$4:Q$23)</f>
        <v>0</v>
      </c>
      <c r="T37" s="80">
        <f>SUMIF('Other Information'!$A$4:$A$23,'MAT Budget Review Summary'!$C37,'Other Information'!R$4:R$23)</f>
        <v>0</v>
      </c>
      <c r="U37" s="80">
        <f>SUMIF('Other Information'!$A$4:$A$23,'MAT Budget Review Summary'!$C37,'Other Information'!S$4:S$23)</f>
        <v>0</v>
      </c>
      <c r="V37" s="80">
        <f>SUMIF('Other Information'!$A$4:$A$23,'MAT Budget Review Summary'!$C37,'Other Information'!T$4:T$23)</f>
        <v>0</v>
      </c>
      <c r="W37" s="80">
        <f>SUMIF('Other Information'!$A$4:$A$23,'MAT Budget Review Summary'!$C37,'Other Information'!U$4:U$23)</f>
        <v>0</v>
      </c>
      <c r="X37" s="80">
        <f>SUMIF('Other Information'!$A$4:$A$23,'MAT Budget Review Summary'!$C37,'Other Information'!V$4:V$23)</f>
        <v>0</v>
      </c>
      <c r="Y37" s="80">
        <f>SUMIF('Other Information'!$A$4:$A$23,'MAT Budget Review Summary'!$C37,'Other Information'!W$4:W$23)</f>
        <v>0</v>
      </c>
      <c r="Z37" s="80">
        <f>SUMIF('Other Information'!$A$4:$A$23,'MAT Budget Review Summary'!$C37,'Other Information'!X$4:X$23)</f>
        <v>0</v>
      </c>
      <c r="AA37" s="80">
        <f>SUMIF('Other Information'!$A$4:$A$23,'MAT Budget Review Summary'!$C37,'Other Information'!Y$4:Y$23)</f>
        <v>0</v>
      </c>
      <c r="AB37" s="80">
        <f>SUMIF('Other Information'!$A$4:$A$23,'MAT Budget Review Summary'!$C37,'Other Information'!Z$4:Z$23)</f>
        <v>0</v>
      </c>
      <c r="AC37" s="80">
        <f>SUMIF('Other Information'!$A$4:$A$23,'MAT Budget Review Summary'!$C37,'Other Information'!AA$4:AA$23)</f>
        <v>0</v>
      </c>
      <c r="AD37" s="80">
        <f>SUMIF('Other Information'!$A$4:$A$23,'MAT Budget Review Summary'!$C37,'Other Information'!AB$4:AB$23)</f>
        <v>0</v>
      </c>
      <c r="AE37" s="81" t="e">
        <f t="shared" si="81"/>
        <v>#DIV/0!</v>
      </c>
      <c r="AF37" s="79">
        <f>SUMIF('Other Information'!$A$4:$A$23,'MAT Budget Review Summary'!$C37,'Other Information'!AC$4:AC$23)</f>
        <v>0</v>
      </c>
      <c r="AG37" s="80">
        <f>SUMIF('Other Information'!$A$4:$A$23,'MAT Budget Review Summary'!$C37,'Other Information'!AD$4:AD$23)</f>
        <v>0</v>
      </c>
      <c r="AH37" s="80">
        <f>SUMIF('Other Information'!$A$4:$A$23,'MAT Budget Review Summary'!$C37,'Other Information'!AE$4:AE$23)</f>
        <v>0</v>
      </c>
      <c r="AI37" s="80">
        <f>SUMIF('Other Information'!$A$4:$A$23,'MAT Budget Review Summary'!$C37,'Other Information'!AF$4:AF$23)</f>
        <v>0</v>
      </c>
      <c r="AJ37" s="80">
        <f>SUMIF('Other Information'!$A$4:$A$23,'MAT Budget Review Summary'!$C37,'Other Information'!AG$4:AG$23)</f>
        <v>0</v>
      </c>
      <c r="AK37" s="80">
        <f>SUMIF('Other Information'!$A$4:$A$23,'MAT Budget Review Summary'!$C37,'Other Information'!AH$4:AH$23)</f>
        <v>0</v>
      </c>
      <c r="AL37" s="80">
        <f>SUMIF('Other Information'!$A$4:$A$23,'MAT Budget Review Summary'!$C37,'Other Information'!AI$4:AI$23)</f>
        <v>0</v>
      </c>
      <c r="AM37" s="80">
        <f>SUMIF('Other Information'!$A$4:$A$23,'MAT Budget Review Summary'!$C37,'Other Information'!AJ$4:AJ$23)</f>
        <v>0</v>
      </c>
      <c r="AN37" s="80">
        <f>SUMIF('Other Information'!$A$4:$A$23,'MAT Budget Review Summary'!$C37,'Other Information'!AK$4:AK$23)</f>
        <v>0</v>
      </c>
      <c r="AO37" s="80">
        <f>SUMIF('Other Information'!$A$4:$A$23,'MAT Budget Review Summary'!$C37,'Other Information'!AL$4:AL$23)</f>
        <v>0</v>
      </c>
      <c r="AP37" s="80">
        <f>SUMIF('Other Information'!$A$4:$A$23,'MAT Budget Review Summary'!$C37,'Other Information'!AM$4:AM$23)</f>
        <v>0</v>
      </c>
      <c r="AQ37" s="80">
        <f>SUMIF('Other Information'!$A$4:$A$23,'MAT Budget Review Summary'!$C37,'Other Information'!AN$4:AN$23)</f>
        <v>0</v>
      </c>
      <c r="AR37" s="80">
        <f>SUMIF('Other Information'!$A$4:$A$23,'MAT Budget Review Summary'!$C37,'Other Information'!AO$4:AO$23)</f>
        <v>0</v>
      </c>
      <c r="AS37" s="80">
        <f>SUMIF('Other Information'!$A$4:$A$23,'MAT Budget Review Summary'!$C37,'Other Information'!AP$4:AP$23)</f>
        <v>0</v>
      </c>
      <c r="AT37" s="80">
        <f>SUMIF('Other Information'!$A$4:$A$23,'MAT Budget Review Summary'!$C37,'Other Information'!AQ$4:AQ$23)</f>
        <v>0</v>
      </c>
      <c r="AU37" s="80">
        <f>SUMIF('Other Information'!$A$4:$A$23,'MAT Budget Review Summary'!$C37,'Other Information'!AR$4:AR$23)</f>
        <v>0</v>
      </c>
      <c r="AV37" s="80">
        <f>SUMIF('Other Information'!$A$4:$A$23,'MAT Budget Review Summary'!$C37,'Other Information'!AS$4:AS$23)</f>
        <v>0</v>
      </c>
      <c r="AW37" s="80">
        <f>SUMIF('Other Information'!$A$4:$A$23,'MAT Budget Review Summary'!$C37,'Other Information'!AT$4:AT$23)</f>
        <v>0</v>
      </c>
      <c r="AX37" s="80">
        <f>SUMIF('Other Information'!$A$4:$A$23,'MAT Budget Review Summary'!$C37,'Other Information'!AU$4:AU$23)</f>
        <v>0</v>
      </c>
      <c r="AY37" s="80">
        <f>SUMIF('Other Information'!$A$4:$A$23,'MAT Budget Review Summary'!$C37,'Other Information'!AV$4:AV$23)</f>
        <v>0</v>
      </c>
      <c r="AZ37" s="81" t="e">
        <f t="shared" si="82"/>
        <v>#DIV/0!</v>
      </c>
      <c r="BA37" s="79">
        <f>SUMIF('Other Information'!$A$4:$A$23,'MAT Budget Review Summary'!$C37,'Other Information'!AW$4:AW$23)</f>
        <v>0</v>
      </c>
      <c r="BB37" s="80">
        <f>SUMIF('Other Information'!$A$4:$A$23,'MAT Budget Review Summary'!$C37,'Other Information'!AX$4:AX$23)</f>
        <v>0</v>
      </c>
      <c r="BC37" s="80">
        <f>SUMIF('Other Information'!$A$4:$A$23,'MAT Budget Review Summary'!$C37,'Other Information'!AY$4:AY$23)</f>
        <v>0</v>
      </c>
      <c r="BD37" s="80">
        <f>SUMIF('Other Information'!$A$4:$A$23,'MAT Budget Review Summary'!$C37,'Other Information'!AZ$4:AZ$23)</f>
        <v>0</v>
      </c>
      <c r="BE37" s="80">
        <f>SUMIF('Other Information'!$A$4:$A$23,'MAT Budget Review Summary'!$C37,'Other Information'!BA$4:BA$23)</f>
        <v>0</v>
      </c>
      <c r="BF37" s="80">
        <f>SUMIF('Other Information'!$A$4:$A$23,'MAT Budget Review Summary'!$C37,'Other Information'!BB$4:BB$23)</f>
        <v>0</v>
      </c>
      <c r="BG37" s="80">
        <f>SUMIF('Other Information'!$A$4:$A$23,'MAT Budget Review Summary'!$C37,'Other Information'!BC$4:BC$23)</f>
        <v>0</v>
      </c>
      <c r="BH37" s="80">
        <f>SUMIF('Other Information'!$A$4:$A$23,'MAT Budget Review Summary'!$C37,'Other Information'!BD$4:BD$23)</f>
        <v>0</v>
      </c>
      <c r="BI37" s="80">
        <f>SUMIF('Other Information'!$A$4:$A$23,'MAT Budget Review Summary'!$C37,'Other Information'!BE$4:BE$23)</f>
        <v>0</v>
      </c>
      <c r="BJ37" s="80">
        <f>SUMIF('Other Information'!$A$4:$A$23,'MAT Budget Review Summary'!$C37,'Other Information'!BF$4:BF$23)</f>
        <v>0</v>
      </c>
      <c r="BK37" s="80">
        <f>SUMIF('Other Information'!$A$4:$A$23,'MAT Budget Review Summary'!$C37,'Other Information'!BG$4:BG$23)</f>
        <v>0</v>
      </c>
      <c r="BL37" s="80">
        <f>SUMIF('Other Information'!$A$4:$A$23,'MAT Budget Review Summary'!$C37,'Other Information'!BH$4:BH$23)</f>
        <v>0</v>
      </c>
      <c r="BM37" s="80">
        <f>SUMIF('Other Information'!$A$4:$A$23,'MAT Budget Review Summary'!$C37,'Other Information'!BI$4:BI$23)</f>
        <v>0</v>
      </c>
      <c r="BN37" s="80">
        <f>SUMIF('Other Information'!$A$4:$A$23,'MAT Budget Review Summary'!$C37,'Other Information'!BJ$4:BJ$23)</f>
        <v>0</v>
      </c>
      <c r="BO37" s="80">
        <f>SUMIF('Other Information'!$A$4:$A$23,'MAT Budget Review Summary'!$C37,'Other Information'!BK$4:BK$23)</f>
        <v>0</v>
      </c>
      <c r="BP37" s="80">
        <f>SUMIF('Other Information'!$A$4:$A$23,'MAT Budget Review Summary'!$C37,'Other Information'!BL$4:BL$23)</f>
        <v>0</v>
      </c>
      <c r="BQ37" s="80">
        <f>SUMIF('Other Information'!$A$4:$A$23,'MAT Budget Review Summary'!$C37,'Other Information'!BM$4:BM$23)</f>
        <v>0</v>
      </c>
      <c r="BR37" s="80">
        <f>SUMIF('Other Information'!$A$4:$A$23,'MAT Budget Review Summary'!$C37,'Other Information'!BN$4:BN$23)</f>
        <v>0</v>
      </c>
      <c r="BS37" s="80">
        <f>SUMIF('Other Information'!$A$4:$A$23,'MAT Budget Review Summary'!$C37,'Other Information'!BO$4:BO$23)</f>
        <v>0</v>
      </c>
      <c r="BT37" s="80">
        <f>SUMIF('Other Information'!$A$4:$A$23,'MAT Budget Review Summary'!$C37,'Other Information'!BP$4:BP$23)</f>
        <v>0</v>
      </c>
      <c r="BU37" s="81" t="e">
        <f t="shared" si="83"/>
        <v>#DIV/0!</v>
      </c>
      <c r="BV37" s="79">
        <f>SUMIF('Other Information'!$A$4:$A$23,'MAT Budget Review Summary'!$C37,'Other Information'!BQ$4:BQ$23)</f>
        <v>0</v>
      </c>
      <c r="BW37" s="80">
        <f>SUMIF('Other Information'!$A$4:$A$23,'MAT Budget Review Summary'!$C37,'Other Information'!BR$4:BR$23)</f>
        <v>0</v>
      </c>
      <c r="BX37" s="80">
        <f>SUMIF('Other Information'!$A$4:$A$23,'MAT Budget Review Summary'!$C37,'Other Information'!BS$4:BS$23)</f>
        <v>0</v>
      </c>
      <c r="BY37" s="80">
        <f>SUMIF('Other Information'!$A$4:$A$23,'MAT Budget Review Summary'!$C37,'Other Information'!BT$4:BT$23)</f>
        <v>0</v>
      </c>
      <c r="BZ37" s="80">
        <f>SUMIF('Other Information'!$A$4:$A$23,'MAT Budget Review Summary'!$C37,'Other Information'!BU$4:BU$23)</f>
        <v>0</v>
      </c>
      <c r="CA37" s="80">
        <f>SUMIF('Other Information'!$A$4:$A$23,'MAT Budget Review Summary'!$C37,'Other Information'!BV$4:BV$23)</f>
        <v>0</v>
      </c>
      <c r="CB37" s="80">
        <f>SUMIF('Other Information'!$A$4:$A$23,'MAT Budget Review Summary'!$C37,'Other Information'!BW$4:BW$23)</f>
        <v>0</v>
      </c>
      <c r="CC37" s="80">
        <f>SUMIF('Other Information'!$A$4:$A$23,'MAT Budget Review Summary'!$C37,'Other Information'!BX$4:BX$23)</f>
        <v>0</v>
      </c>
      <c r="CD37" s="80">
        <f>SUMIF('Other Information'!$A$4:$A$23,'MAT Budget Review Summary'!$C37,'Other Information'!BY$4:BY$23)</f>
        <v>0</v>
      </c>
      <c r="CE37" s="80">
        <f>SUMIF('Other Information'!$A$4:$A$23,'MAT Budget Review Summary'!$C37,'Other Information'!BZ$4:BZ$23)</f>
        <v>0</v>
      </c>
      <c r="CF37" s="80">
        <f>SUMIF('Other Information'!$A$4:$A$23,'MAT Budget Review Summary'!$C37,'Other Information'!CA$4:CA$23)</f>
        <v>0</v>
      </c>
      <c r="CG37" s="80">
        <f>SUMIF('Other Information'!$A$4:$A$23,'MAT Budget Review Summary'!$C37,'Other Information'!CB$4:CB$23)</f>
        <v>0</v>
      </c>
      <c r="CH37" s="80">
        <f>SUMIF('Other Information'!$A$4:$A$23,'MAT Budget Review Summary'!$C37,'Other Information'!CC$4:CC$23)</f>
        <v>0</v>
      </c>
      <c r="CI37" s="80">
        <f>SUMIF('Other Information'!$A$4:$A$23,'MAT Budget Review Summary'!$C37,'Other Information'!CD$4:CD$23)</f>
        <v>0</v>
      </c>
      <c r="CJ37" s="80">
        <f>SUMIF('Other Information'!$A$4:$A$23,'MAT Budget Review Summary'!$C37,'Other Information'!CE$4:CE$23)</f>
        <v>0</v>
      </c>
      <c r="CK37" s="80">
        <f>SUMIF('Other Information'!$A$4:$A$23,'MAT Budget Review Summary'!$C37,'Other Information'!CF$4:CF$23)</f>
        <v>0</v>
      </c>
      <c r="CL37" s="80">
        <f>SUMIF('Other Information'!$A$4:$A$23,'MAT Budget Review Summary'!$C37,'Other Information'!CG$4:CG$23)</f>
        <v>0</v>
      </c>
      <c r="CM37" s="80">
        <f>SUMIF('Other Information'!$A$4:$A$23,'MAT Budget Review Summary'!$C37,'Other Information'!CH$4:CH$23)</f>
        <v>0</v>
      </c>
      <c r="CN37" s="80">
        <f>SUMIF('Other Information'!$A$4:$A$23,'MAT Budget Review Summary'!$C37,'Other Information'!CI$4:CI$23)</f>
        <v>0</v>
      </c>
      <c r="CO37" s="80">
        <f>SUMIF('Other Information'!$A$4:$A$23,'MAT Budget Review Summary'!$C37,'Other Information'!CJ$4:CJ$23)</f>
        <v>0</v>
      </c>
      <c r="CP37" s="81" t="e">
        <f t="shared" si="84"/>
        <v>#DIV/0!</v>
      </c>
    </row>
    <row r="38" spans="2:94" x14ac:dyDescent="0.3">
      <c r="B38" t="str">
        <f t="shared" si="79"/>
        <v>HIDE</v>
      </c>
      <c r="C38" s="6" t="str">
        <f>'Other Information'!A17</f>
        <v>Year 12</v>
      </c>
      <c r="D38" s="78">
        <f>SUMIF('Other Information'!$A$4:$A$23,'MAT Budget Review Summary'!$C38,'Other Information'!C$4:C$23)</f>
        <v>0</v>
      </c>
      <c r="E38" s="79">
        <f>SUMIF('Other Information'!$A$4:$A$23,'MAT Budget Review Summary'!$C38,'Other Information'!D$4:D$23)</f>
        <v>0</v>
      </c>
      <c r="F38" s="80">
        <f>SUMIF('Other Information'!$A$4:$A$23,'MAT Budget Review Summary'!$C38,'Other Information'!E$4:E$23)</f>
        <v>0</v>
      </c>
      <c r="G38" s="80">
        <f>SUMIF('Other Information'!$A$4:$A$23,'MAT Budget Review Summary'!$C38,'Other Information'!F$4:F$23)</f>
        <v>0</v>
      </c>
      <c r="H38" s="80">
        <f>SUMIF('Other Information'!$A$4:$A$23,'MAT Budget Review Summary'!$C38,'Other Information'!G$4:G$23)</f>
        <v>0</v>
      </c>
      <c r="I38" s="80">
        <f>SUMIF('Other Information'!$A$4:$A$23,'MAT Budget Review Summary'!$C38,'Other Information'!H$4:H$23)</f>
        <v>0</v>
      </c>
      <c r="J38" s="81" t="e">
        <f t="shared" si="80"/>
        <v>#DIV/0!</v>
      </c>
      <c r="K38" s="79">
        <f>SUMIF('Other Information'!$A$4:$A$23,'MAT Budget Review Summary'!$C38,'Other Information'!I$4:I$23)</f>
        <v>0</v>
      </c>
      <c r="L38" s="80">
        <f>SUMIF('Other Information'!$A$4:$A$23,'MAT Budget Review Summary'!$C38,'Other Information'!J$4:J$23)</f>
        <v>0</v>
      </c>
      <c r="M38" s="80">
        <f>SUMIF('Other Information'!$A$4:$A$23,'MAT Budget Review Summary'!$C38,'Other Information'!K$4:K$23)</f>
        <v>0</v>
      </c>
      <c r="N38" s="80">
        <f>SUMIF('Other Information'!$A$4:$A$23,'MAT Budget Review Summary'!$C38,'Other Information'!L$4:L$23)</f>
        <v>0</v>
      </c>
      <c r="O38" s="80">
        <f>SUMIF('Other Information'!$A$4:$A$23,'MAT Budget Review Summary'!$C38,'Other Information'!M$4:M$23)</f>
        <v>0</v>
      </c>
      <c r="P38" s="80">
        <f>SUMIF('Other Information'!$A$4:$A$23,'MAT Budget Review Summary'!$C38,'Other Information'!N$4:N$23)</f>
        <v>0</v>
      </c>
      <c r="Q38" s="80">
        <f>SUMIF('Other Information'!$A$4:$A$23,'MAT Budget Review Summary'!$C38,'Other Information'!O$4:O$23)</f>
        <v>0</v>
      </c>
      <c r="R38" s="80">
        <f>SUMIF('Other Information'!$A$4:$A$23,'MAT Budget Review Summary'!$C38,'Other Information'!P$4:P$23)</f>
        <v>0</v>
      </c>
      <c r="S38" s="80">
        <f>SUMIF('Other Information'!$A$4:$A$23,'MAT Budget Review Summary'!$C38,'Other Information'!Q$4:Q$23)</f>
        <v>0</v>
      </c>
      <c r="T38" s="80">
        <f>SUMIF('Other Information'!$A$4:$A$23,'MAT Budget Review Summary'!$C38,'Other Information'!R$4:R$23)</f>
        <v>0</v>
      </c>
      <c r="U38" s="80">
        <f>SUMIF('Other Information'!$A$4:$A$23,'MAT Budget Review Summary'!$C38,'Other Information'!S$4:S$23)</f>
        <v>0</v>
      </c>
      <c r="V38" s="80">
        <f>SUMIF('Other Information'!$A$4:$A$23,'MAT Budget Review Summary'!$C38,'Other Information'!T$4:T$23)</f>
        <v>0</v>
      </c>
      <c r="W38" s="80">
        <f>SUMIF('Other Information'!$A$4:$A$23,'MAT Budget Review Summary'!$C38,'Other Information'!U$4:U$23)</f>
        <v>0</v>
      </c>
      <c r="X38" s="80">
        <f>SUMIF('Other Information'!$A$4:$A$23,'MAT Budget Review Summary'!$C38,'Other Information'!V$4:V$23)</f>
        <v>0</v>
      </c>
      <c r="Y38" s="80">
        <f>SUMIF('Other Information'!$A$4:$A$23,'MAT Budget Review Summary'!$C38,'Other Information'!W$4:W$23)</f>
        <v>0</v>
      </c>
      <c r="Z38" s="80">
        <f>SUMIF('Other Information'!$A$4:$A$23,'MAT Budget Review Summary'!$C38,'Other Information'!X$4:X$23)</f>
        <v>0</v>
      </c>
      <c r="AA38" s="80">
        <f>SUMIF('Other Information'!$A$4:$A$23,'MAT Budget Review Summary'!$C38,'Other Information'!Y$4:Y$23)</f>
        <v>0</v>
      </c>
      <c r="AB38" s="80">
        <f>SUMIF('Other Information'!$A$4:$A$23,'MAT Budget Review Summary'!$C38,'Other Information'!Z$4:Z$23)</f>
        <v>0</v>
      </c>
      <c r="AC38" s="80">
        <f>SUMIF('Other Information'!$A$4:$A$23,'MAT Budget Review Summary'!$C38,'Other Information'!AA$4:AA$23)</f>
        <v>0</v>
      </c>
      <c r="AD38" s="80">
        <f>SUMIF('Other Information'!$A$4:$A$23,'MAT Budget Review Summary'!$C38,'Other Information'!AB$4:AB$23)</f>
        <v>0</v>
      </c>
      <c r="AE38" s="81" t="e">
        <f t="shared" si="81"/>
        <v>#DIV/0!</v>
      </c>
      <c r="AF38" s="79">
        <f>SUMIF('Other Information'!$A$4:$A$23,'MAT Budget Review Summary'!$C38,'Other Information'!AC$4:AC$23)</f>
        <v>0</v>
      </c>
      <c r="AG38" s="80">
        <f>SUMIF('Other Information'!$A$4:$A$23,'MAT Budget Review Summary'!$C38,'Other Information'!AD$4:AD$23)</f>
        <v>0</v>
      </c>
      <c r="AH38" s="80">
        <f>SUMIF('Other Information'!$A$4:$A$23,'MAT Budget Review Summary'!$C38,'Other Information'!AE$4:AE$23)</f>
        <v>0</v>
      </c>
      <c r="AI38" s="80">
        <f>SUMIF('Other Information'!$A$4:$A$23,'MAT Budget Review Summary'!$C38,'Other Information'!AF$4:AF$23)</f>
        <v>0</v>
      </c>
      <c r="AJ38" s="80">
        <f>SUMIF('Other Information'!$A$4:$A$23,'MAT Budget Review Summary'!$C38,'Other Information'!AG$4:AG$23)</f>
        <v>0</v>
      </c>
      <c r="AK38" s="80">
        <f>SUMIF('Other Information'!$A$4:$A$23,'MAT Budget Review Summary'!$C38,'Other Information'!AH$4:AH$23)</f>
        <v>0</v>
      </c>
      <c r="AL38" s="80">
        <f>SUMIF('Other Information'!$A$4:$A$23,'MAT Budget Review Summary'!$C38,'Other Information'!AI$4:AI$23)</f>
        <v>0</v>
      </c>
      <c r="AM38" s="80">
        <f>SUMIF('Other Information'!$A$4:$A$23,'MAT Budget Review Summary'!$C38,'Other Information'!AJ$4:AJ$23)</f>
        <v>0</v>
      </c>
      <c r="AN38" s="80">
        <f>SUMIF('Other Information'!$A$4:$A$23,'MAT Budget Review Summary'!$C38,'Other Information'!AK$4:AK$23)</f>
        <v>0</v>
      </c>
      <c r="AO38" s="80">
        <f>SUMIF('Other Information'!$A$4:$A$23,'MAT Budget Review Summary'!$C38,'Other Information'!AL$4:AL$23)</f>
        <v>0</v>
      </c>
      <c r="AP38" s="80">
        <f>SUMIF('Other Information'!$A$4:$A$23,'MAT Budget Review Summary'!$C38,'Other Information'!AM$4:AM$23)</f>
        <v>0</v>
      </c>
      <c r="AQ38" s="80">
        <f>SUMIF('Other Information'!$A$4:$A$23,'MAT Budget Review Summary'!$C38,'Other Information'!AN$4:AN$23)</f>
        <v>0</v>
      </c>
      <c r="AR38" s="80">
        <f>SUMIF('Other Information'!$A$4:$A$23,'MAT Budget Review Summary'!$C38,'Other Information'!AO$4:AO$23)</f>
        <v>0</v>
      </c>
      <c r="AS38" s="80">
        <f>SUMIF('Other Information'!$A$4:$A$23,'MAT Budget Review Summary'!$C38,'Other Information'!AP$4:AP$23)</f>
        <v>0</v>
      </c>
      <c r="AT38" s="80">
        <f>SUMIF('Other Information'!$A$4:$A$23,'MAT Budget Review Summary'!$C38,'Other Information'!AQ$4:AQ$23)</f>
        <v>0</v>
      </c>
      <c r="AU38" s="80">
        <f>SUMIF('Other Information'!$A$4:$A$23,'MAT Budget Review Summary'!$C38,'Other Information'!AR$4:AR$23)</f>
        <v>0</v>
      </c>
      <c r="AV38" s="80">
        <f>SUMIF('Other Information'!$A$4:$A$23,'MAT Budget Review Summary'!$C38,'Other Information'!AS$4:AS$23)</f>
        <v>0</v>
      </c>
      <c r="AW38" s="80">
        <f>SUMIF('Other Information'!$A$4:$A$23,'MAT Budget Review Summary'!$C38,'Other Information'!AT$4:AT$23)</f>
        <v>0</v>
      </c>
      <c r="AX38" s="80">
        <f>SUMIF('Other Information'!$A$4:$A$23,'MAT Budget Review Summary'!$C38,'Other Information'!AU$4:AU$23)</f>
        <v>0</v>
      </c>
      <c r="AY38" s="80">
        <f>SUMIF('Other Information'!$A$4:$A$23,'MAT Budget Review Summary'!$C38,'Other Information'!AV$4:AV$23)</f>
        <v>0</v>
      </c>
      <c r="AZ38" s="81" t="e">
        <f t="shared" si="82"/>
        <v>#DIV/0!</v>
      </c>
      <c r="BA38" s="79">
        <f>SUMIF('Other Information'!$A$4:$A$23,'MAT Budget Review Summary'!$C38,'Other Information'!AW$4:AW$23)</f>
        <v>0</v>
      </c>
      <c r="BB38" s="80">
        <f>SUMIF('Other Information'!$A$4:$A$23,'MAT Budget Review Summary'!$C38,'Other Information'!AX$4:AX$23)</f>
        <v>0</v>
      </c>
      <c r="BC38" s="80">
        <f>SUMIF('Other Information'!$A$4:$A$23,'MAT Budget Review Summary'!$C38,'Other Information'!AY$4:AY$23)</f>
        <v>0</v>
      </c>
      <c r="BD38" s="80">
        <f>SUMIF('Other Information'!$A$4:$A$23,'MAT Budget Review Summary'!$C38,'Other Information'!AZ$4:AZ$23)</f>
        <v>0</v>
      </c>
      <c r="BE38" s="80">
        <f>SUMIF('Other Information'!$A$4:$A$23,'MAT Budget Review Summary'!$C38,'Other Information'!BA$4:BA$23)</f>
        <v>0</v>
      </c>
      <c r="BF38" s="80">
        <f>SUMIF('Other Information'!$A$4:$A$23,'MAT Budget Review Summary'!$C38,'Other Information'!BB$4:BB$23)</f>
        <v>0</v>
      </c>
      <c r="BG38" s="80">
        <f>SUMIF('Other Information'!$A$4:$A$23,'MAT Budget Review Summary'!$C38,'Other Information'!BC$4:BC$23)</f>
        <v>0</v>
      </c>
      <c r="BH38" s="80">
        <f>SUMIF('Other Information'!$A$4:$A$23,'MAT Budget Review Summary'!$C38,'Other Information'!BD$4:BD$23)</f>
        <v>0</v>
      </c>
      <c r="BI38" s="80">
        <f>SUMIF('Other Information'!$A$4:$A$23,'MAT Budget Review Summary'!$C38,'Other Information'!BE$4:BE$23)</f>
        <v>0</v>
      </c>
      <c r="BJ38" s="80">
        <f>SUMIF('Other Information'!$A$4:$A$23,'MAT Budget Review Summary'!$C38,'Other Information'!BF$4:BF$23)</f>
        <v>0</v>
      </c>
      <c r="BK38" s="80">
        <f>SUMIF('Other Information'!$A$4:$A$23,'MAT Budget Review Summary'!$C38,'Other Information'!BG$4:BG$23)</f>
        <v>0</v>
      </c>
      <c r="BL38" s="80">
        <f>SUMIF('Other Information'!$A$4:$A$23,'MAT Budget Review Summary'!$C38,'Other Information'!BH$4:BH$23)</f>
        <v>0</v>
      </c>
      <c r="BM38" s="80">
        <f>SUMIF('Other Information'!$A$4:$A$23,'MAT Budget Review Summary'!$C38,'Other Information'!BI$4:BI$23)</f>
        <v>0</v>
      </c>
      <c r="BN38" s="80">
        <f>SUMIF('Other Information'!$A$4:$A$23,'MAT Budget Review Summary'!$C38,'Other Information'!BJ$4:BJ$23)</f>
        <v>0</v>
      </c>
      <c r="BO38" s="80">
        <f>SUMIF('Other Information'!$A$4:$A$23,'MAT Budget Review Summary'!$C38,'Other Information'!BK$4:BK$23)</f>
        <v>0</v>
      </c>
      <c r="BP38" s="80">
        <f>SUMIF('Other Information'!$A$4:$A$23,'MAT Budget Review Summary'!$C38,'Other Information'!BL$4:BL$23)</f>
        <v>0</v>
      </c>
      <c r="BQ38" s="80">
        <f>SUMIF('Other Information'!$A$4:$A$23,'MAT Budget Review Summary'!$C38,'Other Information'!BM$4:BM$23)</f>
        <v>0</v>
      </c>
      <c r="BR38" s="80">
        <f>SUMIF('Other Information'!$A$4:$A$23,'MAT Budget Review Summary'!$C38,'Other Information'!BN$4:BN$23)</f>
        <v>0</v>
      </c>
      <c r="BS38" s="80">
        <f>SUMIF('Other Information'!$A$4:$A$23,'MAT Budget Review Summary'!$C38,'Other Information'!BO$4:BO$23)</f>
        <v>0</v>
      </c>
      <c r="BT38" s="80">
        <f>SUMIF('Other Information'!$A$4:$A$23,'MAT Budget Review Summary'!$C38,'Other Information'!BP$4:BP$23)</f>
        <v>0</v>
      </c>
      <c r="BU38" s="81" t="e">
        <f t="shared" si="83"/>
        <v>#DIV/0!</v>
      </c>
      <c r="BV38" s="79">
        <f>SUMIF('Other Information'!$A$4:$A$23,'MAT Budget Review Summary'!$C38,'Other Information'!BQ$4:BQ$23)</f>
        <v>0</v>
      </c>
      <c r="BW38" s="80">
        <f>SUMIF('Other Information'!$A$4:$A$23,'MAT Budget Review Summary'!$C38,'Other Information'!BR$4:BR$23)</f>
        <v>0</v>
      </c>
      <c r="BX38" s="80">
        <f>SUMIF('Other Information'!$A$4:$A$23,'MAT Budget Review Summary'!$C38,'Other Information'!BS$4:BS$23)</f>
        <v>0</v>
      </c>
      <c r="BY38" s="80">
        <f>SUMIF('Other Information'!$A$4:$A$23,'MAT Budget Review Summary'!$C38,'Other Information'!BT$4:BT$23)</f>
        <v>0</v>
      </c>
      <c r="BZ38" s="80">
        <f>SUMIF('Other Information'!$A$4:$A$23,'MAT Budget Review Summary'!$C38,'Other Information'!BU$4:BU$23)</f>
        <v>0</v>
      </c>
      <c r="CA38" s="80">
        <f>SUMIF('Other Information'!$A$4:$A$23,'MAT Budget Review Summary'!$C38,'Other Information'!BV$4:BV$23)</f>
        <v>0</v>
      </c>
      <c r="CB38" s="80">
        <f>SUMIF('Other Information'!$A$4:$A$23,'MAT Budget Review Summary'!$C38,'Other Information'!BW$4:BW$23)</f>
        <v>0</v>
      </c>
      <c r="CC38" s="80">
        <f>SUMIF('Other Information'!$A$4:$A$23,'MAT Budget Review Summary'!$C38,'Other Information'!BX$4:BX$23)</f>
        <v>0</v>
      </c>
      <c r="CD38" s="80">
        <f>SUMIF('Other Information'!$A$4:$A$23,'MAT Budget Review Summary'!$C38,'Other Information'!BY$4:BY$23)</f>
        <v>0</v>
      </c>
      <c r="CE38" s="80">
        <f>SUMIF('Other Information'!$A$4:$A$23,'MAT Budget Review Summary'!$C38,'Other Information'!BZ$4:BZ$23)</f>
        <v>0</v>
      </c>
      <c r="CF38" s="80">
        <f>SUMIF('Other Information'!$A$4:$A$23,'MAT Budget Review Summary'!$C38,'Other Information'!CA$4:CA$23)</f>
        <v>0</v>
      </c>
      <c r="CG38" s="80">
        <f>SUMIF('Other Information'!$A$4:$A$23,'MAT Budget Review Summary'!$C38,'Other Information'!CB$4:CB$23)</f>
        <v>0</v>
      </c>
      <c r="CH38" s="80">
        <f>SUMIF('Other Information'!$A$4:$A$23,'MAT Budget Review Summary'!$C38,'Other Information'!CC$4:CC$23)</f>
        <v>0</v>
      </c>
      <c r="CI38" s="80">
        <f>SUMIF('Other Information'!$A$4:$A$23,'MAT Budget Review Summary'!$C38,'Other Information'!CD$4:CD$23)</f>
        <v>0</v>
      </c>
      <c r="CJ38" s="80">
        <f>SUMIF('Other Information'!$A$4:$A$23,'MAT Budget Review Summary'!$C38,'Other Information'!CE$4:CE$23)</f>
        <v>0</v>
      </c>
      <c r="CK38" s="80">
        <f>SUMIF('Other Information'!$A$4:$A$23,'MAT Budget Review Summary'!$C38,'Other Information'!CF$4:CF$23)</f>
        <v>0</v>
      </c>
      <c r="CL38" s="80">
        <f>SUMIF('Other Information'!$A$4:$A$23,'MAT Budget Review Summary'!$C38,'Other Information'!CG$4:CG$23)</f>
        <v>0</v>
      </c>
      <c r="CM38" s="80">
        <f>SUMIF('Other Information'!$A$4:$A$23,'MAT Budget Review Summary'!$C38,'Other Information'!CH$4:CH$23)</f>
        <v>0</v>
      </c>
      <c r="CN38" s="80">
        <f>SUMIF('Other Information'!$A$4:$A$23,'MAT Budget Review Summary'!$C38,'Other Information'!CI$4:CI$23)</f>
        <v>0</v>
      </c>
      <c r="CO38" s="80">
        <f>SUMIF('Other Information'!$A$4:$A$23,'MAT Budget Review Summary'!$C38,'Other Information'!CJ$4:CJ$23)</f>
        <v>0</v>
      </c>
      <c r="CP38" s="81" t="e">
        <f t="shared" si="84"/>
        <v>#DIV/0!</v>
      </c>
    </row>
    <row r="39" spans="2:94" x14ac:dyDescent="0.3">
      <c r="B39" t="str">
        <f t="shared" si="79"/>
        <v>HIDE</v>
      </c>
      <c r="C39" s="6" t="str">
        <f>'Other Information'!A18</f>
        <v>Year 13</v>
      </c>
      <c r="D39" s="78">
        <f>SUMIF('Other Information'!$A$4:$A$23,'MAT Budget Review Summary'!$C39,'Other Information'!C$4:C$23)</f>
        <v>0</v>
      </c>
      <c r="E39" s="79">
        <f>SUMIF('Other Information'!$A$4:$A$23,'MAT Budget Review Summary'!$C39,'Other Information'!D$4:D$23)</f>
        <v>0</v>
      </c>
      <c r="F39" s="80">
        <f>SUMIF('Other Information'!$A$4:$A$23,'MAT Budget Review Summary'!$C39,'Other Information'!E$4:E$23)</f>
        <v>0</v>
      </c>
      <c r="G39" s="80">
        <f>SUMIF('Other Information'!$A$4:$A$23,'MAT Budget Review Summary'!$C39,'Other Information'!F$4:F$23)</f>
        <v>0</v>
      </c>
      <c r="H39" s="80">
        <f>SUMIF('Other Information'!$A$4:$A$23,'MAT Budget Review Summary'!$C39,'Other Information'!G$4:G$23)</f>
        <v>0</v>
      </c>
      <c r="I39" s="80">
        <f>SUMIF('Other Information'!$A$4:$A$23,'MAT Budget Review Summary'!$C39,'Other Information'!H$4:H$23)</f>
        <v>0</v>
      </c>
      <c r="J39" s="81" t="e">
        <f t="shared" si="80"/>
        <v>#DIV/0!</v>
      </c>
      <c r="K39" s="79">
        <f>SUMIF('Other Information'!$A$4:$A$23,'MAT Budget Review Summary'!$C39,'Other Information'!I$4:I$23)</f>
        <v>0</v>
      </c>
      <c r="L39" s="80">
        <f>SUMIF('Other Information'!$A$4:$A$23,'MAT Budget Review Summary'!$C39,'Other Information'!J$4:J$23)</f>
        <v>0</v>
      </c>
      <c r="M39" s="80">
        <f>SUMIF('Other Information'!$A$4:$A$23,'MAT Budget Review Summary'!$C39,'Other Information'!K$4:K$23)</f>
        <v>0</v>
      </c>
      <c r="N39" s="80">
        <f>SUMIF('Other Information'!$A$4:$A$23,'MAT Budget Review Summary'!$C39,'Other Information'!L$4:L$23)</f>
        <v>0</v>
      </c>
      <c r="O39" s="80">
        <f>SUMIF('Other Information'!$A$4:$A$23,'MAT Budget Review Summary'!$C39,'Other Information'!M$4:M$23)</f>
        <v>0</v>
      </c>
      <c r="P39" s="80">
        <f>SUMIF('Other Information'!$A$4:$A$23,'MAT Budget Review Summary'!$C39,'Other Information'!N$4:N$23)</f>
        <v>0</v>
      </c>
      <c r="Q39" s="80">
        <f>SUMIF('Other Information'!$A$4:$A$23,'MAT Budget Review Summary'!$C39,'Other Information'!O$4:O$23)</f>
        <v>0</v>
      </c>
      <c r="R39" s="80">
        <f>SUMIF('Other Information'!$A$4:$A$23,'MAT Budget Review Summary'!$C39,'Other Information'!P$4:P$23)</f>
        <v>0</v>
      </c>
      <c r="S39" s="80">
        <f>SUMIF('Other Information'!$A$4:$A$23,'MAT Budget Review Summary'!$C39,'Other Information'!Q$4:Q$23)</f>
        <v>0</v>
      </c>
      <c r="T39" s="80">
        <f>SUMIF('Other Information'!$A$4:$A$23,'MAT Budget Review Summary'!$C39,'Other Information'!R$4:R$23)</f>
        <v>0</v>
      </c>
      <c r="U39" s="80">
        <f>SUMIF('Other Information'!$A$4:$A$23,'MAT Budget Review Summary'!$C39,'Other Information'!S$4:S$23)</f>
        <v>0</v>
      </c>
      <c r="V39" s="80">
        <f>SUMIF('Other Information'!$A$4:$A$23,'MAT Budget Review Summary'!$C39,'Other Information'!T$4:T$23)</f>
        <v>0</v>
      </c>
      <c r="W39" s="80">
        <f>SUMIF('Other Information'!$A$4:$A$23,'MAT Budget Review Summary'!$C39,'Other Information'!U$4:U$23)</f>
        <v>0</v>
      </c>
      <c r="X39" s="80">
        <f>SUMIF('Other Information'!$A$4:$A$23,'MAT Budget Review Summary'!$C39,'Other Information'!V$4:V$23)</f>
        <v>0</v>
      </c>
      <c r="Y39" s="80">
        <f>SUMIF('Other Information'!$A$4:$A$23,'MAT Budget Review Summary'!$C39,'Other Information'!W$4:W$23)</f>
        <v>0</v>
      </c>
      <c r="Z39" s="80">
        <f>SUMIF('Other Information'!$A$4:$A$23,'MAT Budget Review Summary'!$C39,'Other Information'!X$4:X$23)</f>
        <v>0</v>
      </c>
      <c r="AA39" s="80">
        <f>SUMIF('Other Information'!$A$4:$A$23,'MAT Budget Review Summary'!$C39,'Other Information'!Y$4:Y$23)</f>
        <v>0</v>
      </c>
      <c r="AB39" s="80">
        <f>SUMIF('Other Information'!$A$4:$A$23,'MAT Budget Review Summary'!$C39,'Other Information'!Z$4:Z$23)</f>
        <v>0</v>
      </c>
      <c r="AC39" s="80">
        <f>SUMIF('Other Information'!$A$4:$A$23,'MAT Budget Review Summary'!$C39,'Other Information'!AA$4:AA$23)</f>
        <v>0</v>
      </c>
      <c r="AD39" s="80">
        <f>SUMIF('Other Information'!$A$4:$A$23,'MAT Budget Review Summary'!$C39,'Other Information'!AB$4:AB$23)</f>
        <v>0</v>
      </c>
      <c r="AE39" s="81" t="e">
        <f t="shared" si="81"/>
        <v>#DIV/0!</v>
      </c>
      <c r="AF39" s="79">
        <f>SUMIF('Other Information'!$A$4:$A$23,'MAT Budget Review Summary'!$C39,'Other Information'!AC$4:AC$23)</f>
        <v>0</v>
      </c>
      <c r="AG39" s="80">
        <f>SUMIF('Other Information'!$A$4:$A$23,'MAT Budget Review Summary'!$C39,'Other Information'!AD$4:AD$23)</f>
        <v>0</v>
      </c>
      <c r="AH39" s="80">
        <f>SUMIF('Other Information'!$A$4:$A$23,'MAT Budget Review Summary'!$C39,'Other Information'!AE$4:AE$23)</f>
        <v>0</v>
      </c>
      <c r="AI39" s="80">
        <f>SUMIF('Other Information'!$A$4:$A$23,'MAT Budget Review Summary'!$C39,'Other Information'!AF$4:AF$23)</f>
        <v>0</v>
      </c>
      <c r="AJ39" s="80">
        <f>SUMIF('Other Information'!$A$4:$A$23,'MAT Budget Review Summary'!$C39,'Other Information'!AG$4:AG$23)</f>
        <v>0</v>
      </c>
      <c r="AK39" s="80">
        <f>SUMIF('Other Information'!$A$4:$A$23,'MAT Budget Review Summary'!$C39,'Other Information'!AH$4:AH$23)</f>
        <v>0</v>
      </c>
      <c r="AL39" s="80">
        <f>SUMIF('Other Information'!$A$4:$A$23,'MAT Budget Review Summary'!$C39,'Other Information'!AI$4:AI$23)</f>
        <v>0</v>
      </c>
      <c r="AM39" s="80">
        <f>SUMIF('Other Information'!$A$4:$A$23,'MAT Budget Review Summary'!$C39,'Other Information'!AJ$4:AJ$23)</f>
        <v>0</v>
      </c>
      <c r="AN39" s="80">
        <f>SUMIF('Other Information'!$A$4:$A$23,'MAT Budget Review Summary'!$C39,'Other Information'!AK$4:AK$23)</f>
        <v>0</v>
      </c>
      <c r="AO39" s="80">
        <f>SUMIF('Other Information'!$A$4:$A$23,'MAT Budget Review Summary'!$C39,'Other Information'!AL$4:AL$23)</f>
        <v>0</v>
      </c>
      <c r="AP39" s="80">
        <f>SUMIF('Other Information'!$A$4:$A$23,'MAT Budget Review Summary'!$C39,'Other Information'!AM$4:AM$23)</f>
        <v>0</v>
      </c>
      <c r="AQ39" s="80">
        <f>SUMIF('Other Information'!$A$4:$A$23,'MAT Budget Review Summary'!$C39,'Other Information'!AN$4:AN$23)</f>
        <v>0</v>
      </c>
      <c r="AR39" s="80">
        <f>SUMIF('Other Information'!$A$4:$A$23,'MAT Budget Review Summary'!$C39,'Other Information'!AO$4:AO$23)</f>
        <v>0</v>
      </c>
      <c r="AS39" s="80">
        <f>SUMIF('Other Information'!$A$4:$A$23,'MAT Budget Review Summary'!$C39,'Other Information'!AP$4:AP$23)</f>
        <v>0</v>
      </c>
      <c r="AT39" s="80">
        <f>SUMIF('Other Information'!$A$4:$A$23,'MAT Budget Review Summary'!$C39,'Other Information'!AQ$4:AQ$23)</f>
        <v>0</v>
      </c>
      <c r="AU39" s="80">
        <f>SUMIF('Other Information'!$A$4:$A$23,'MAT Budget Review Summary'!$C39,'Other Information'!AR$4:AR$23)</f>
        <v>0</v>
      </c>
      <c r="AV39" s="80">
        <f>SUMIF('Other Information'!$A$4:$A$23,'MAT Budget Review Summary'!$C39,'Other Information'!AS$4:AS$23)</f>
        <v>0</v>
      </c>
      <c r="AW39" s="80">
        <f>SUMIF('Other Information'!$A$4:$A$23,'MAT Budget Review Summary'!$C39,'Other Information'!AT$4:AT$23)</f>
        <v>0</v>
      </c>
      <c r="AX39" s="80">
        <f>SUMIF('Other Information'!$A$4:$A$23,'MAT Budget Review Summary'!$C39,'Other Information'!AU$4:AU$23)</f>
        <v>0</v>
      </c>
      <c r="AY39" s="80">
        <f>SUMIF('Other Information'!$A$4:$A$23,'MAT Budget Review Summary'!$C39,'Other Information'!AV$4:AV$23)</f>
        <v>0</v>
      </c>
      <c r="AZ39" s="81" t="e">
        <f t="shared" si="82"/>
        <v>#DIV/0!</v>
      </c>
      <c r="BA39" s="79">
        <f>SUMIF('Other Information'!$A$4:$A$23,'MAT Budget Review Summary'!$C39,'Other Information'!AW$4:AW$23)</f>
        <v>0</v>
      </c>
      <c r="BB39" s="80">
        <f>SUMIF('Other Information'!$A$4:$A$23,'MAT Budget Review Summary'!$C39,'Other Information'!AX$4:AX$23)</f>
        <v>0</v>
      </c>
      <c r="BC39" s="80">
        <f>SUMIF('Other Information'!$A$4:$A$23,'MAT Budget Review Summary'!$C39,'Other Information'!AY$4:AY$23)</f>
        <v>0</v>
      </c>
      <c r="BD39" s="80">
        <f>SUMIF('Other Information'!$A$4:$A$23,'MAT Budget Review Summary'!$C39,'Other Information'!AZ$4:AZ$23)</f>
        <v>0</v>
      </c>
      <c r="BE39" s="80">
        <f>SUMIF('Other Information'!$A$4:$A$23,'MAT Budget Review Summary'!$C39,'Other Information'!BA$4:BA$23)</f>
        <v>0</v>
      </c>
      <c r="BF39" s="80">
        <f>SUMIF('Other Information'!$A$4:$A$23,'MAT Budget Review Summary'!$C39,'Other Information'!BB$4:BB$23)</f>
        <v>0</v>
      </c>
      <c r="BG39" s="80">
        <f>SUMIF('Other Information'!$A$4:$A$23,'MAT Budget Review Summary'!$C39,'Other Information'!BC$4:BC$23)</f>
        <v>0</v>
      </c>
      <c r="BH39" s="80">
        <f>SUMIF('Other Information'!$A$4:$A$23,'MAT Budget Review Summary'!$C39,'Other Information'!BD$4:BD$23)</f>
        <v>0</v>
      </c>
      <c r="BI39" s="80">
        <f>SUMIF('Other Information'!$A$4:$A$23,'MAT Budget Review Summary'!$C39,'Other Information'!BE$4:BE$23)</f>
        <v>0</v>
      </c>
      <c r="BJ39" s="80">
        <f>SUMIF('Other Information'!$A$4:$A$23,'MAT Budget Review Summary'!$C39,'Other Information'!BF$4:BF$23)</f>
        <v>0</v>
      </c>
      <c r="BK39" s="80">
        <f>SUMIF('Other Information'!$A$4:$A$23,'MAT Budget Review Summary'!$C39,'Other Information'!BG$4:BG$23)</f>
        <v>0</v>
      </c>
      <c r="BL39" s="80">
        <f>SUMIF('Other Information'!$A$4:$A$23,'MAT Budget Review Summary'!$C39,'Other Information'!BH$4:BH$23)</f>
        <v>0</v>
      </c>
      <c r="BM39" s="80">
        <f>SUMIF('Other Information'!$A$4:$A$23,'MAT Budget Review Summary'!$C39,'Other Information'!BI$4:BI$23)</f>
        <v>0</v>
      </c>
      <c r="BN39" s="80">
        <f>SUMIF('Other Information'!$A$4:$A$23,'MAT Budget Review Summary'!$C39,'Other Information'!BJ$4:BJ$23)</f>
        <v>0</v>
      </c>
      <c r="BO39" s="80">
        <f>SUMIF('Other Information'!$A$4:$A$23,'MAT Budget Review Summary'!$C39,'Other Information'!BK$4:BK$23)</f>
        <v>0</v>
      </c>
      <c r="BP39" s="80">
        <f>SUMIF('Other Information'!$A$4:$A$23,'MAT Budget Review Summary'!$C39,'Other Information'!BL$4:BL$23)</f>
        <v>0</v>
      </c>
      <c r="BQ39" s="80">
        <f>SUMIF('Other Information'!$A$4:$A$23,'MAT Budget Review Summary'!$C39,'Other Information'!BM$4:BM$23)</f>
        <v>0</v>
      </c>
      <c r="BR39" s="80">
        <f>SUMIF('Other Information'!$A$4:$A$23,'MAT Budget Review Summary'!$C39,'Other Information'!BN$4:BN$23)</f>
        <v>0</v>
      </c>
      <c r="BS39" s="80">
        <f>SUMIF('Other Information'!$A$4:$A$23,'MAT Budget Review Summary'!$C39,'Other Information'!BO$4:BO$23)</f>
        <v>0</v>
      </c>
      <c r="BT39" s="80">
        <f>SUMIF('Other Information'!$A$4:$A$23,'MAT Budget Review Summary'!$C39,'Other Information'!BP$4:BP$23)</f>
        <v>0</v>
      </c>
      <c r="BU39" s="81" t="e">
        <f t="shared" si="83"/>
        <v>#DIV/0!</v>
      </c>
      <c r="BV39" s="79">
        <f>SUMIF('Other Information'!$A$4:$A$23,'MAT Budget Review Summary'!$C39,'Other Information'!BQ$4:BQ$23)</f>
        <v>0</v>
      </c>
      <c r="BW39" s="80">
        <f>SUMIF('Other Information'!$A$4:$A$23,'MAT Budget Review Summary'!$C39,'Other Information'!BR$4:BR$23)</f>
        <v>0</v>
      </c>
      <c r="BX39" s="80">
        <f>SUMIF('Other Information'!$A$4:$A$23,'MAT Budget Review Summary'!$C39,'Other Information'!BS$4:BS$23)</f>
        <v>0</v>
      </c>
      <c r="BY39" s="80">
        <f>SUMIF('Other Information'!$A$4:$A$23,'MAT Budget Review Summary'!$C39,'Other Information'!BT$4:BT$23)</f>
        <v>0</v>
      </c>
      <c r="BZ39" s="80">
        <f>SUMIF('Other Information'!$A$4:$A$23,'MAT Budget Review Summary'!$C39,'Other Information'!BU$4:BU$23)</f>
        <v>0</v>
      </c>
      <c r="CA39" s="80">
        <f>SUMIF('Other Information'!$A$4:$A$23,'MAT Budget Review Summary'!$C39,'Other Information'!BV$4:BV$23)</f>
        <v>0</v>
      </c>
      <c r="CB39" s="80">
        <f>SUMIF('Other Information'!$A$4:$A$23,'MAT Budget Review Summary'!$C39,'Other Information'!BW$4:BW$23)</f>
        <v>0</v>
      </c>
      <c r="CC39" s="80">
        <f>SUMIF('Other Information'!$A$4:$A$23,'MAT Budget Review Summary'!$C39,'Other Information'!BX$4:BX$23)</f>
        <v>0</v>
      </c>
      <c r="CD39" s="80">
        <f>SUMIF('Other Information'!$A$4:$A$23,'MAT Budget Review Summary'!$C39,'Other Information'!BY$4:BY$23)</f>
        <v>0</v>
      </c>
      <c r="CE39" s="80">
        <f>SUMIF('Other Information'!$A$4:$A$23,'MAT Budget Review Summary'!$C39,'Other Information'!BZ$4:BZ$23)</f>
        <v>0</v>
      </c>
      <c r="CF39" s="80">
        <f>SUMIF('Other Information'!$A$4:$A$23,'MAT Budget Review Summary'!$C39,'Other Information'!CA$4:CA$23)</f>
        <v>0</v>
      </c>
      <c r="CG39" s="80">
        <f>SUMIF('Other Information'!$A$4:$A$23,'MAT Budget Review Summary'!$C39,'Other Information'!CB$4:CB$23)</f>
        <v>0</v>
      </c>
      <c r="CH39" s="80">
        <f>SUMIF('Other Information'!$A$4:$A$23,'MAT Budget Review Summary'!$C39,'Other Information'!CC$4:CC$23)</f>
        <v>0</v>
      </c>
      <c r="CI39" s="80">
        <f>SUMIF('Other Information'!$A$4:$A$23,'MAT Budget Review Summary'!$C39,'Other Information'!CD$4:CD$23)</f>
        <v>0</v>
      </c>
      <c r="CJ39" s="80">
        <f>SUMIF('Other Information'!$A$4:$A$23,'MAT Budget Review Summary'!$C39,'Other Information'!CE$4:CE$23)</f>
        <v>0</v>
      </c>
      <c r="CK39" s="80">
        <f>SUMIF('Other Information'!$A$4:$A$23,'MAT Budget Review Summary'!$C39,'Other Information'!CF$4:CF$23)</f>
        <v>0</v>
      </c>
      <c r="CL39" s="80">
        <f>SUMIF('Other Information'!$A$4:$A$23,'MAT Budget Review Summary'!$C39,'Other Information'!CG$4:CG$23)</f>
        <v>0</v>
      </c>
      <c r="CM39" s="80">
        <f>SUMIF('Other Information'!$A$4:$A$23,'MAT Budget Review Summary'!$C39,'Other Information'!CH$4:CH$23)</f>
        <v>0</v>
      </c>
      <c r="CN39" s="80">
        <f>SUMIF('Other Information'!$A$4:$A$23,'MAT Budget Review Summary'!$C39,'Other Information'!CI$4:CI$23)</f>
        <v>0</v>
      </c>
      <c r="CO39" s="80">
        <f>SUMIF('Other Information'!$A$4:$A$23,'MAT Budget Review Summary'!$C39,'Other Information'!CJ$4:CJ$23)</f>
        <v>0</v>
      </c>
      <c r="CP39" s="81" t="e">
        <f t="shared" si="84"/>
        <v>#DIV/0!</v>
      </c>
    </row>
    <row r="40" spans="2:94" x14ac:dyDescent="0.3">
      <c r="B40" t="str">
        <f t="shared" si="79"/>
        <v>HIDE</v>
      </c>
      <c r="C40" s="6" t="str">
        <f>'Other Information'!A19</f>
        <v>HIDE</v>
      </c>
      <c r="D40" s="78">
        <f>SUMIF('Other Information'!$A$4:$A$23,'MAT Budget Review Summary'!$C40,'Other Information'!C$4:C$23)</f>
        <v>0</v>
      </c>
      <c r="E40" s="79">
        <f>SUMIF('Other Information'!$A$4:$A$23,'MAT Budget Review Summary'!$C40,'Other Information'!D$4:D$23)</f>
        <v>0</v>
      </c>
      <c r="F40" s="80">
        <f>SUMIF('Other Information'!$A$4:$A$23,'MAT Budget Review Summary'!$C40,'Other Information'!E$4:E$23)</f>
        <v>0</v>
      </c>
      <c r="G40" s="80">
        <f>SUMIF('Other Information'!$A$4:$A$23,'MAT Budget Review Summary'!$C40,'Other Information'!F$4:F$23)</f>
        <v>0</v>
      </c>
      <c r="H40" s="80">
        <f>SUMIF('Other Information'!$A$4:$A$23,'MAT Budget Review Summary'!$C40,'Other Information'!G$4:G$23)</f>
        <v>0</v>
      </c>
      <c r="I40" s="80">
        <f>SUMIF('Other Information'!$A$4:$A$23,'MAT Budget Review Summary'!$C40,'Other Information'!H$4:H$23)</f>
        <v>0</v>
      </c>
      <c r="J40" s="81" t="e">
        <f t="shared" si="80"/>
        <v>#DIV/0!</v>
      </c>
      <c r="K40" s="79">
        <f>SUMIF('Other Information'!$A$4:$A$23,'MAT Budget Review Summary'!$C40,'Other Information'!I$4:I$23)</f>
        <v>0</v>
      </c>
      <c r="L40" s="80">
        <f>SUMIF('Other Information'!$A$4:$A$23,'MAT Budget Review Summary'!$C40,'Other Information'!J$4:J$23)</f>
        <v>0</v>
      </c>
      <c r="M40" s="80">
        <f>SUMIF('Other Information'!$A$4:$A$23,'MAT Budget Review Summary'!$C40,'Other Information'!K$4:K$23)</f>
        <v>0</v>
      </c>
      <c r="N40" s="80">
        <f>SUMIF('Other Information'!$A$4:$A$23,'MAT Budget Review Summary'!$C40,'Other Information'!L$4:L$23)</f>
        <v>0</v>
      </c>
      <c r="O40" s="80">
        <f>SUMIF('Other Information'!$A$4:$A$23,'MAT Budget Review Summary'!$C40,'Other Information'!M$4:M$23)</f>
        <v>0</v>
      </c>
      <c r="P40" s="80">
        <f>SUMIF('Other Information'!$A$4:$A$23,'MAT Budget Review Summary'!$C40,'Other Information'!N$4:N$23)</f>
        <v>0</v>
      </c>
      <c r="Q40" s="80">
        <f>SUMIF('Other Information'!$A$4:$A$23,'MAT Budget Review Summary'!$C40,'Other Information'!O$4:O$23)</f>
        <v>0</v>
      </c>
      <c r="R40" s="80">
        <f>SUMIF('Other Information'!$A$4:$A$23,'MAT Budget Review Summary'!$C40,'Other Information'!P$4:P$23)</f>
        <v>0</v>
      </c>
      <c r="S40" s="80">
        <f>SUMIF('Other Information'!$A$4:$A$23,'MAT Budget Review Summary'!$C40,'Other Information'!Q$4:Q$23)</f>
        <v>0</v>
      </c>
      <c r="T40" s="80">
        <f>SUMIF('Other Information'!$A$4:$A$23,'MAT Budget Review Summary'!$C40,'Other Information'!R$4:R$23)</f>
        <v>0</v>
      </c>
      <c r="U40" s="80">
        <f>SUMIF('Other Information'!$A$4:$A$23,'MAT Budget Review Summary'!$C40,'Other Information'!S$4:S$23)</f>
        <v>0</v>
      </c>
      <c r="V40" s="80">
        <f>SUMIF('Other Information'!$A$4:$A$23,'MAT Budget Review Summary'!$C40,'Other Information'!T$4:T$23)</f>
        <v>0</v>
      </c>
      <c r="W40" s="80">
        <f>SUMIF('Other Information'!$A$4:$A$23,'MAT Budget Review Summary'!$C40,'Other Information'!U$4:U$23)</f>
        <v>0</v>
      </c>
      <c r="X40" s="80">
        <f>SUMIF('Other Information'!$A$4:$A$23,'MAT Budget Review Summary'!$C40,'Other Information'!V$4:V$23)</f>
        <v>0</v>
      </c>
      <c r="Y40" s="80">
        <f>SUMIF('Other Information'!$A$4:$A$23,'MAT Budget Review Summary'!$C40,'Other Information'!W$4:W$23)</f>
        <v>0</v>
      </c>
      <c r="Z40" s="80">
        <f>SUMIF('Other Information'!$A$4:$A$23,'MAT Budget Review Summary'!$C40,'Other Information'!X$4:X$23)</f>
        <v>0</v>
      </c>
      <c r="AA40" s="80">
        <f>SUMIF('Other Information'!$A$4:$A$23,'MAT Budget Review Summary'!$C40,'Other Information'!Y$4:Y$23)</f>
        <v>0</v>
      </c>
      <c r="AB40" s="80">
        <f>SUMIF('Other Information'!$A$4:$A$23,'MAT Budget Review Summary'!$C40,'Other Information'!Z$4:Z$23)</f>
        <v>0</v>
      </c>
      <c r="AC40" s="80">
        <f>SUMIF('Other Information'!$A$4:$A$23,'MAT Budget Review Summary'!$C40,'Other Information'!AA$4:AA$23)</f>
        <v>0</v>
      </c>
      <c r="AD40" s="80">
        <f>SUMIF('Other Information'!$A$4:$A$23,'MAT Budget Review Summary'!$C40,'Other Information'!AB$4:AB$23)</f>
        <v>0</v>
      </c>
      <c r="AE40" s="81" t="e">
        <f t="shared" si="81"/>
        <v>#DIV/0!</v>
      </c>
      <c r="AF40" s="79">
        <f>SUMIF('Other Information'!$A$4:$A$23,'MAT Budget Review Summary'!$C40,'Other Information'!AC$4:AC$23)</f>
        <v>0</v>
      </c>
      <c r="AG40" s="80">
        <f>SUMIF('Other Information'!$A$4:$A$23,'MAT Budget Review Summary'!$C40,'Other Information'!AD$4:AD$23)</f>
        <v>0</v>
      </c>
      <c r="AH40" s="80">
        <f>SUMIF('Other Information'!$A$4:$A$23,'MAT Budget Review Summary'!$C40,'Other Information'!AE$4:AE$23)</f>
        <v>0</v>
      </c>
      <c r="AI40" s="80">
        <f>SUMIF('Other Information'!$A$4:$A$23,'MAT Budget Review Summary'!$C40,'Other Information'!AF$4:AF$23)</f>
        <v>0</v>
      </c>
      <c r="AJ40" s="80">
        <f>SUMIF('Other Information'!$A$4:$A$23,'MAT Budget Review Summary'!$C40,'Other Information'!AG$4:AG$23)</f>
        <v>0</v>
      </c>
      <c r="AK40" s="80">
        <f>SUMIF('Other Information'!$A$4:$A$23,'MAT Budget Review Summary'!$C40,'Other Information'!AH$4:AH$23)</f>
        <v>0</v>
      </c>
      <c r="AL40" s="80">
        <f>SUMIF('Other Information'!$A$4:$A$23,'MAT Budget Review Summary'!$C40,'Other Information'!AI$4:AI$23)</f>
        <v>0</v>
      </c>
      <c r="AM40" s="80">
        <f>SUMIF('Other Information'!$A$4:$A$23,'MAT Budget Review Summary'!$C40,'Other Information'!AJ$4:AJ$23)</f>
        <v>0</v>
      </c>
      <c r="AN40" s="80">
        <f>SUMIF('Other Information'!$A$4:$A$23,'MAT Budget Review Summary'!$C40,'Other Information'!AK$4:AK$23)</f>
        <v>0</v>
      </c>
      <c r="AO40" s="80">
        <f>SUMIF('Other Information'!$A$4:$A$23,'MAT Budget Review Summary'!$C40,'Other Information'!AL$4:AL$23)</f>
        <v>0</v>
      </c>
      <c r="AP40" s="80">
        <f>SUMIF('Other Information'!$A$4:$A$23,'MAT Budget Review Summary'!$C40,'Other Information'!AM$4:AM$23)</f>
        <v>0</v>
      </c>
      <c r="AQ40" s="80">
        <f>SUMIF('Other Information'!$A$4:$A$23,'MAT Budget Review Summary'!$C40,'Other Information'!AN$4:AN$23)</f>
        <v>0</v>
      </c>
      <c r="AR40" s="80">
        <f>SUMIF('Other Information'!$A$4:$A$23,'MAT Budget Review Summary'!$C40,'Other Information'!AO$4:AO$23)</f>
        <v>0</v>
      </c>
      <c r="AS40" s="80">
        <f>SUMIF('Other Information'!$A$4:$A$23,'MAT Budget Review Summary'!$C40,'Other Information'!AP$4:AP$23)</f>
        <v>0</v>
      </c>
      <c r="AT40" s="80">
        <f>SUMIF('Other Information'!$A$4:$A$23,'MAT Budget Review Summary'!$C40,'Other Information'!AQ$4:AQ$23)</f>
        <v>0</v>
      </c>
      <c r="AU40" s="80">
        <f>SUMIF('Other Information'!$A$4:$A$23,'MAT Budget Review Summary'!$C40,'Other Information'!AR$4:AR$23)</f>
        <v>0</v>
      </c>
      <c r="AV40" s="80">
        <f>SUMIF('Other Information'!$A$4:$A$23,'MAT Budget Review Summary'!$C40,'Other Information'!AS$4:AS$23)</f>
        <v>0</v>
      </c>
      <c r="AW40" s="80">
        <f>SUMIF('Other Information'!$A$4:$A$23,'MAT Budget Review Summary'!$C40,'Other Information'!AT$4:AT$23)</f>
        <v>0</v>
      </c>
      <c r="AX40" s="80">
        <f>SUMIF('Other Information'!$A$4:$A$23,'MAT Budget Review Summary'!$C40,'Other Information'!AU$4:AU$23)</f>
        <v>0</v>
      </c>
      <c r="AY40" s="80">
        <f>SUMIF('Other Information'!$A$4:$A$23,'MAT Budget Review Summary'!$C40,'Other Information'!AV$4:AV$23)</f>
        <v>0</v>
      </c>
      <c r="AZ40" s="81" t="e">
        <f t="shared" si="82"/>
        <v>#DIV/0!</v>
      </c>
      <c r="BA40" s="79">
        <f>SUMIF('Other Information'!$A$4:$A$23,'MAT Budget Review Summary'!$C40,'Other Information'!AW$4:AW$23)</f>
        <v>0</v>
      </c>
      <c r="BB40" s="80">
        <f>SUMIF('Other Information'!$A$4:$A$23,'MAT Budget Review Summary'!$C40,'Other Information'!AX$4:AX$23)</f>
        <v>0</v>
      </c>
      <c r="BC40" s="80">
        <f>SUMIF('Other Information'!$A$4:$A$23,'MAT Budget Review Summary'!$C40,'Other Information'!AY$4:AY$23)</f>
        <v>0</v>
      </c>
      <c r="BD40" s="80">
        <f>SUMIF('Other Information'!$A$4:$A$23,'MAT Budget Review Summary'!$C40,'Other Information'!AZ$4:AZ$23)</f>
        <v>0</v>
      </c>
      <c r="BE40" s="80">
        <f>SUMIF('Other Information'!$A$4:$A$23,'MAT Budget Review Summary'!$C40,'Other Information'!BA$4:BA$23)</f>
        <v>0</v>
      </c>
      <c r="BF40" s="80">
        <f>SUMIF('Other Information'!$A$4:$A$23,'MAT Budget Review Summary'!$C40,'Other Information'!BB$4:BB$23)</f>
        <v>0</v>
      </c>
      <c r="BG40" s="80">
        <f>SUMIF('Other Information'!$A$4:$A$23,'MAT Budget Review Summary'!$C40,'Other Information'!BC$4:BC$23)</f>
        <v>0</v>
      </c>
      <c r="BH40" s="80">
        <f>SUMIF('Other Information'!$A$4:$A$23,'MAT Budget Review Summary'!$C40,'Other Information'!BD$4:BD$23)</f>
        <v>0</v>
      </c>
      <c r="BI40" s="80">
        <f>SUMIF('Other Information'!$A$4:$A$23,'MAT Budget Review Summary'!$C40,'Other Information'!BE$4:BE$23)</f>
        <v>0</v>
      </c>
      <c r="BJ40" s="80">
        <f>SUMIF('Other Information'!$A$4:$A$23,'MAT Budget Review Summary'!$C40,'Other Information'!BF$4:BF$23)</f>
        <v>0</v>
      </c>
      <c r="BK40" s="80">
        <f>SUMIF('Other Information'!$A$4:$A$23,'MAT Budget Review Summary'!$C40,'Other Information'!BG$4:BG$23)</f>
        <v>0</v>
      </c>
      <c r="BL40" s="80">
        <f>SUMIF('Other Information'!$A$4:$A$23,'MAT Budget Review Summary'!$C40,'Other Information'!BH$4:BH$23)</f>
        <v>0</v>
      </c>
      <c r="BM40" s="80">
        <f>SUMIF('Other Information'!$A$4:$A$23,'MAT Budget Review Summary'!$C40,'Other Information'!BI$4:BI$23)</f>
        <v>0</v>
      </c>
      <c r="BN40" s="80">
        <f>SUMIF('Other Information'!$A$4:$A$23,'MAT Budget Review Summary'!$C40,'Other Information'!BJ$4:BJ$23)</f>
        <v>0</v>
      </c>
      <c r="BO40" s="80">
        <f>SUMIF('Other Information'!$A$4:$A$23,'MAT Budget Review Summary'!$C40,'Other Information'!BK$4:BK$23)</f>
        <v>0</v>
      </c>
      <c r="BP40" s="80">
        <f>SUMIF('Other Information'!$A$4:$A$23,'MAT Budget Review Summary'!$C40,'Other Information'!BL$4:BL$23)</f>
        <v>0</v>
      </c>
      <c r="BQ40" s="80">
        <f>SUMIF('Other Information'!$A$4:$A$23,'MAT Budget Review Summary'!$C40,'Other Information'!BM$4:BM$23)</f>
        <v>0</v>
      </c>
      <c r="BR40" s="80">
        <f>SUMIF('Other Information'!$A$4:$A$23,'MAT Budget Review Summary'!$C40,'Other Information'!BN$4:BN$23)</f>
        <v>0</v>
      </c>
      <c r="BS40" s="80">
        <f>SUMIF('Other Information'!$A$4:$A$23,'MAT Budget Review Summary'!$C40,'Other Information'!BO$4:BO$23)</f>
        <v>0</v>
      </c>
      <c r="BT40" s="80">
        <f>SUMIF('Other Information'!$A$4:$A$23,'MAT Budget Review Summary'!$C40,'Other Information'!BP$4:BP$23)</f>
        <v>0</v>
      </c>
      <c r="BU40" s="81" t="e">
        <f t="shared" si="83"/>
        <v>#DIV/0!</v>
      </c>
      <c r="BV40" s="79">
        <f>SUMIF('Other Information'!$A$4:$A$23,'MAT Budget Review Summary'!$C40,'Other Information'!BQ$4:BQ$23)</f>
        <v>0</v>
      </c>
      <c r="BW40" s="80">
        <f>SUMIF('Other Information'!$A$4:$A$23,'MAT Budget Review Summary'!$C40,'Other Information'!BR$4:BR$23)</f>
        <v>0</v>
      </c>
      <c r="BX40" s="80">
        <f>SUMIF('Other Information'!$A$4:$A$23,'MAT Budget Review Summary'!$C40,'Other Information'!BS$4:BS$23)</f>
        <v>0</v>
      </c>
      <c r="BY40" s="80">
        <f>SUMIF('Other Information'!$A$4:$A$23,'MAT Budget Review Summary'!$C40,'Other Information'!BT$4:BT$23)</f>
        <v>0</v>
      </c>
      <c r="BZ40" s="80">
        <f>SUMIF('Other Information'!$A$4:$A$23,'MAT Budget Review Summary'!$C40,'Other Information'!BU$4:BU$23)</f>
        <v>0</v>
      </c>
      <c r="CA40" s="80">
        <f>SUMIF('Other Information'!$A$4:$A$23,'MAT Budget Review Summary'!$C40,'Other Information'!BV$4:BV$23)</f>
        <v>0</v>
      </c>
      <c r="CB40" s="80">
        <f>SUMIF('Other Information'!$A$4:$A$23,'MAT Budget Review Summary'!$C40,'Other Information'!BW$4:BW$23)</f>
        <v>0</v>
      </c>
      <c r="CC40" s="80">
        <f>SUMIF('Other Information'!$A$4:$A$23,'MAT Budget Review Summary'!$C40,'Other Information'!BX$4:BX$23)</f>
        <v>0</v>
      </c>
      <c r="CD40" s="80">
        <f>SUMIF('Other Information'!$A$4:$A$23,'MAT Budget Review Summary'!$C40,'Other Information'!BY$4:BY$23)</f>
        <v>0</v>
      </c>
      <c r="CE40" s="80">
        <f>SUMIF('Other Information'!$A$4:$A$23,'MAT Budget Review Summary'!$C40,'Other Information'!BZ$4:BZ$23)</f>
        <v>0</v>
      </c>
      <c r="CF40" s="80">
        <f>SUMIF('Other Information'!$A$4:$A$23,'MAT Budget Review Summary'!$C40,'Other Information'!CA$4:CA$23)</f>
        <v>0</v>
      </c>
      <c r="CG40" s="80">
        <f>SUMIF('Other Information'!$A$4:$A$23,'MAT Budget Review Summary'!$C40,'Other Information'!CB$4:CB$23)</f>
        <v>0</v>
      </c>
      <c r="CH40" s="80">
        <f>SUMIF('Other Information'!$A$4:$A$23,'MAT Budget Review Summary'!$C40,'Other Information'!CC$4:CC$23)</f>
        <v>0</v>
      </c>
      <c r="CI40" s="80">
        <f>SUMIF('Other Information'!$A$4:$A$23,'MAT Budget Review Summary'!$C40,'Other Information'!CD$4:CD$23)</f>
        <v>0</v>
      </c>
      <c r="CJ40" s="80">
        <f>SUMIF('Other Information'!$A$4:$A$23,'MAT Budget Review Summary'!$C40,'Other Information'!CE$4:CE$23)</f>
        <v>0</v>
      </c>
      <c r="CK40" s="80">
        <f>SUMIF('Other Information'!$A$4:$A$23,'MAT Budget Review Summary'!$C40,'Other Information'!CF$4:CF$23)</f>
        <v>0</v>
      </c>
      <c r="CL40" s="80">
        <f>SUMIF('Other Information'!$A$4:$A$23,'MAT Budget Review Summary'!$C40,'Other Information'!CG$4:CG$23)</f>
        <v>0</v>
      </c>
      <c r="CM40" s="80">
        <f>SUMIF('Other Information'!$A$4:$A$23,'MAT Budget Review Summary'!$C40,'Other Information'!CH$4:CH$23)</f>
        <v>0</v>
      </c>
      <c r="CN40" s="80">
        <f>SUMIF('Other Information'!$A$4:$A$23,'MAT Budget Review Summary'!$C40,'Other Information'!CI$4:CI$23)</f>
        <v>0</v>
      </c>
      <c r="CO40" s="80">
        <f>SUMIF('Other Information'!$A$4:$A$23,'MAT Budget Review Summary'!$C40,'Other Information'!CJ$4:CJ$23)</f>
        <v>0</v>
      </c>
      <c r="CP40" s="81" t="e">
        <f t="shared" si="84"/>
        <v>#DIV/0!</v>
      </c>
    </row>
    <row r="41" spans="2:94" x14ac:dyDescent="0.3">
      <c r="B41" t="str">
        <f t="shared" si="79"/>
        <v>HIDE</v>
      </c>
      <c r="C41" s="6" t="str">
        <f>'Other Information'!A20</f>
        <v>HIDE</v>
      </c>
      <c r="D41" s="78">
        <f>SUMIF('Other Information'!$A$4:$A$23,'MAT Budget Review Summary'!$C41,'Other Information'!C$4:C$23)</f>
        <v>0</v>
      </c>
      <c r="E41" s="79">
        <f>SUMIF('Other Information'!$A$4:$A$23,'MAT Budget Review Summary'!$C41,'Other Information'!D$4:D$23)</f>
        <v>0</v>
      </c>
      <c r="F41" s="80">
        <f>SUMIF('Other Information'!$A$4:$A$23,'MAT Budget Review Summary'!$C41,'Other Information'!E$4:E$23)</f>
        <v>0</v>
      </c>
      <c r="G41" s="80">
        <f>SUMIF('Other Information'!$A$4:$A$23,'MAT Budget Review Summary'!$C41,'Other Information'!F$4:F$23)</f>
        <v>0</v>
      </c>
      <c r="H41" s="80">
        <f>SUMIF('Other Information'!$A$4:$A$23,'MAT Budget Review Summary'!$C41,'Other Information'!G$4:G$23)</f>
        <v>0</v>
      </c>
      <c r="I41" s="80">
        <f>SUMIF('Other Information'!$A$4:$A$23,'MAT Budget Review Summary'!$C41,'Other Information'!H$4:H$23)</f>
        <v>0</v>
      </c>
      <c r="J41" s="81" t="e">
        <f t="shared" si="80"/>
        <v>#DIV/0!</v>
      </c>
      <c r="K41" s="79">
        <f>SUMIF('Other Information'!$A$4:$A$23,'MAT Budget Review Summary'!$C41,'Other Information'!I$4:I$23)</f>
        <v>0</v>
      </c>
      <c r="L41" s="80">
        <f>SUMIF('Other Information'!$A$4:$A$23,'MAT Budget Review Summary'!$C41,'Other Information'!J$4:J$23)</f>
        <v>0</v>
      </c>
      <c r="M41" s="80">
        <f>SUMIF('Other Information'!$A$4:$A$23,'MAT Budget Review Summary'!$C41,'Other Information'!K$4:K$23)</f>
        <v>0</v>
      </c>
      <c r="N41" s="80">
        <f>SUMIF('Other Information'!$A$4:$A$23,'MAT Budget Review Summary'!$C41,'Other Information'!L$4:L$23)</f>
        <v>0</v>
      </c>
      <c r="O41" s="80">
        <f>SUMIF('Other Information'!$A$4:$A$23,'MAT Budget Review Summary'!$C41,'Other Information'!M$4:M$23)</f>
        <v>0</v>
      </c>
      <c r="P41" s="80">
        <f>SUMIF('Other Information'!$A$4:$A$23,'MAT Budget Review Summary'!$C41,'Other Information'!N$4:N$23)</f>
        <v>0</v>
      </c>
      <c r="Q41" s="80">
        <f>SUMIF('Other Information'!$A$4:$A$23,'MAT Budget Review Summary'!$C41,'Other Information'!O$4:O$23)</f>
        <v>0</v>
      </c>
      <c r="R41" s="80">
        <f>SUMIF('Other Information'!$A$4:$A$23,'MAT Budget Review Summary'!$C41,'Other Information'!P$4:P$23)</f>
        <v>0</v>
      </c>
      <c r="S41" s="80">
        <f>SUMIF('Other Information'!$A$4:$A$23,'MAT Budget Review Summary'!$C41,'Other Information'!Q$4:Q$23)</f>
        <v>0</v>
      </c>
      <c r="T41" s="80">
        <f>SUMIF('Other Information'!$A$4:$A$23,'MAT Budget Review Summary'!$C41,'Other Information'!R$4:R$23)</f>
        <v>0</v>
      </c>
      <c r="U41" s="80">
        <f>SUMIF('Other Information'!$A$4:$A$23,'MAT Budget Review Summary'!$C41,'Other Information'!S$4:S$23)</f>
        <v>0</v>
      </c>
      <c r="V41" s="80">
        <f>SUMIF('Other Information'!$A$4:$A$23,'MAT Budget Review Summary'!$C41,'Other Information'!T$4:T$23)</f>
        <v>0</v>
      </c>
      <c r="W41" s="80">
        <f>SUMIF('Other Information'!$A$4:$A$23,'MAT Budget Review Summary'!$C41,'Other Information'!U$4:U$23)</f>
        <v>0</v>
      </c>
      <c r="X41" s="80">
        <f>SUMIF('Other Information'!$A$4:$A$23,'MAT Budget Review Summary'!$C41,'Other Information'!V$4:V$23)</f>
        <v>0</v>
      </c>
      <c r="Y41" s="80">
        <f>SUMIF('Other Information'!$A$4:$A$23,'MAT Budget Review Summary'!$C41,'Other Information'!W$4:W$23)</f>
        <v>0</v>
      </c>
      <c r="Z41" s="80">
        <f>SUMIF('Other Information'!$A$4:$A$23,'MAT Budget Review Summary'!$C41,'Other Information'!X$4:X$23)</f>
        <v>0</v>
      </c>
      <c r="AA41" s="80">
        <f>SUMIF('Other Information'!$A$4:$A$23,'MAT Budget Review Summary'!$C41,'Other Information'!Y$4:Y$23)</f>
        <v>0</v>
      </c>
      <c r="AB41" s="80">
        <f>SUMIF('Other Information'!$A$4:$A$23,'MAT Budget Review Summary'!$C41,'Other Information'!Z$4:Z$23)</f>
        <v>0</v>
      </c>
      <c r="AC41" s="80">
        <f>SUMIF('Other Information'!$A$4:$A$23,'MAT Budget Review Summary'!$C41,'Other Information'!AA$4:AA$23)</f>
        <v>0</v>
      </c>
      <c r="AD41" s="80">
        <f>SUMIF('Other Information'!$A$4:$A$23,'MAT Budget Review Summary'!$C41,'Other Information'!AB$4:AB$23)</f>
        <v>0</v>
      </c>
      <c r="AE41" s="81" t="e">
        <f t="shared" si="81"/>
        <v>#DIV/0!</v>
      </c>
      <c r="AF41" s="79">
        <f>SUMIF('Other Information'!$A$4:$A$23,'MAT Budget Review Summary'!$C41,'Other Information'!AC$4:AC$23)</f>
        <v>0</v>
      </c>
      <c r="AG41" s="80">
        <f>SUMIF('Other Information'!$A$4:$A$23,'MAT Budget Review Summary'!$C41,'Other Information'!AD$4:AD$23)</f>
        <v>0</v>
      </c>
      <c r="AH41" s="80">
        <f>SUMIF('Other Information'!$A$4:$A$23,'MAT Budget Review Summary'!$C41,'Other Information'!AE$4:AE$23)</f>
        <v>0</v>
      </c>
      <c r="AI41" s="80">
        <f>SUMIF('Other Information'!$A$4:$A$23,'MAT Budget Review Summary'!$C41,'Other Information'!AF$4:AF$23)</f>
        <v>0</v>
      </c>
      <c r="AJ41" s="80">
        <f>SUMIF('Other Information'!$A$4:$A$23,'MAT Budget Review Summary'!$C41,'Other Information'!AG$4:AG$23)</f>
        <v>0</v>
      </c>
      <c r="AK41" s="80">
        <f>SUMIF('Other Information'!$A$4:$A$23,'MAT Budget Review Summary'!$C41,'Other Information'!AH$4:AH$23)</f>
        <v>0</v>
      </c>
      <c r="AL41" s="80">
        <f>SUMIF('Other Information'!$A$4:$A$23,'MAT Budget Review Summary'!$C41,'Other Information'!AI$4:AI$23)</f>
        <v>0</v>
      </c>
      <c r="AM41" s="80">
        <f>SUMIF('Other Information'!$A$4:$A$23,'MAT Budget Review Summary'!$C41,'Other Information'!AJ$4:AJ$23)</f>
        <v>0</v>
      </c>
      <c r="AN41" s="80">
        <f>SUMIF('Other Information'!$A$4:$A$23,'MAT Budget Review Summary'!$C41,'Other Information'!AK$4:AK$23)</f>
        <v>0</v>
      </c>
      <c r="AO41" s="80">
        <f>SUMIF('Other Information'!$A$4:$A$23,'MAT Budget Review Summary'!$C41,'Other Information'!AL$4:AL$23)</f>
        <v>0</v>
      </c>
      <c r="AP41" s="80">
        <f>SUMIF('Other Information'!$A$4:$A$23,'MAT Budget Review Summary'!$C41,'Other Information'!AM$4:AM$23)</f>
        <v>0</v>
      </c>
      <c r="AQ41" s="80">
        <f>SUMIF('Other Information'!$A$4:$A$23,'MAT Budget Review Summary'!$C41,'Other Information'!AN$4:AN$23)</f>
        <v>0</v>
      </c>
      <c r="AR41" s="80">
        <f>SUMIF('Other Information'!$A$4:$A$23,'MAT Budget Review Summary'!$C41,'Other Information'!AO$4:AO$23)</f>
        <v>0</v>
      </c>
      <c r="AS41" s="80">
        <f>SUMIF('Other Information'!$A$4:$A$23,'MAT Budget Review Summary'!$C41,'Other Information'!AP$4:AP$23)</f>
        <v>0</v>
      </c>
      <c r="AT41" s="80">
        <f>SUMIF('Other Information'!$A$4:$A$23,'MAT Budget Review Summary'!$C41,'Other Information'!AQ$4:AQ$23)</f>
        <v>0</v>
      </c>
      <c r="AU41" s="80">
        <f>SUMIF('Other Information'!$A$4:$A$23,'MAT Budget Review Summary'!$C41,'Other Information'!AR$4:AR$23)</f>
        <v>0</v>
      </c>
      <c r="AV41" s="80">
        <f>SUMIF('Other Information'!$A$4:$A$23,'MAT Budget Review Summary'!$C41,'Other Information'!AS$4:AS$23)</f>
        <v>0</v>
      </c>
      <c r="AW41" s="80">
        <f>SUMIF('Other Information'!$A$4:$A$23,'MAT Budget Review Summary'!$C41,'Other Information'!AT$4:AT$23)</f>
        <v>0</v>
      </c>
      <c r="AX41" s="80">
        <f>SUMIF('Other Information'!$A$4:$A$23,'MAT Budget Review Summary'!$C41,'Other Information'!AU$4:AU$23)</f>
        <v>0</v>
      </c>
      <c r="AY41" s="80">
        <f>SUMIF('Other Information'!$A$4:$A$23,'MAT Budget Review Summary'!$C41,'Other Information'!AV$4:AV$23)</f>
        <v>0</v>
      </c>
      <c r="AZ41" s="81" t="e">
        <f t="shared" si="82"/>
        <v>#DIV/0!</v>
      </c>
      <c r="BA41" s="79">
        <f>SUMIF('Other Information'!$A$4:$A$23,'MAT Budget Review Summary'!$C41,'Other Information'!AW$4:AW$23)</f>
        <v>0</v>
      </c>
      <c r="BB41" s="80">
        <f>SUMIF('Other Information'!$A$4:$A$23,'MAT Budget Review Summary'!$C41,'Other Information'!AX$4:AX$23)</f>
        <v>0</v>
      </c>
      <c r="BC41" s="80">
        <f>SUMIF('Other Information'!$A$4:$A$23,'MAT Budget Review Summary'!$C41,'Other Information'!AY$4:AY$23)</f>
        <v>0</v>
      </c>
      <c r="BD41" s="80">
        <f>SUMIF('Other Information'!$A$4:$A$23,'MAT Budget Review Summary'!$C41,'Other Information'!AZ$4:AZ$23)</f>
        <v>0</v>
      </c>
      <c r="BE41" s="80">
        <f>SUMIF('Other Information'!$A$4:$A$23,'MAT Budget Review Summary'!$C41,'Other Information'!BA$4:BA$23)</f>
        <v>0</v>
      </c>
      <c r="BF41" s="80">
        <f>SUMIF('Other Information'!$A$4:$A$23,'MAT Budget Review Summary'!$C41,'Other Information'!BB$4:BB$23)</f>
        <v>0</v>
      </c>
      <c r="BG41" s="80">
        <f>SUMIF('Other Information'!$A$4:$A$23,'MAT Budget Review Summary'!$C41,'Other Information'!BC$4:BC$23)</f>
        <v>0</v>
      </c>
      <c r="BH41" s="80">
        <f>SUMIF('Other Information'!$A$4:$A$23,'MAT Budget Review Summary'!$C41,'Other Information'!BD$4:BD$23)</f>
        <v>0</v>
      </c>
      <c r="BI41" s="80">
        <f>SUMIF('Other Information'!$A$4:$A$23,'MAT Budget Review Summary'!$C41,'Other Information'!BE$4:BE$23)</f>
        <v>0</v>
      </c>
      <c r="BJ41" s="80">
        <f>SUMIF('Other Information'!$A$4:$A$23,'MAT Budget Review Summary'!$C41,'Other Information'!BF$4:BF$23)</f>
        <v>0</v>
      </c>
      <c r="BK41" s="80">
        <f>SUMIF('Other Information'!$A$4:$A$23,'MAT Budget Review Summary'!$C41,'Other Information'!BG$4:BG$23)</f>
        <v>0</v>
      </c>
      <c r="BL41" s="80">
        <f>SUMIF('Other Information'!$A$4:$A$23,'MAT Budget Review Summary'!$C41,'Other Information'!BH$4:BH$23)</f>
        <v>0</v>
      </c>
      <c r="BM41" s="80">
        <f>SUMIF('Other Information'!$A$4:$A$23,'MAT Budget Review Summary'!$C41,'Other Information'!BI$4:BI$23)</f>
        <v>0</v>
      </c>
      <c r="BN41" s="80">
        <f>SUMIF('Other Information'!$A$4:$A$23,'MAT Budget Review Summary'!$C41,'Other Information'!BJ$4:BJ$23)</f>
        <v>0</v>
      </c>
      <c r="BO41" s="80">
        <f>SUMIF('Other Information'!$A$4:$A$23,'MAT Budget Review Summary'!$C41,'Other Information'!BK$4:BK$23)</f>
        <v>0</v>
      </c>
      <c r="BP41" s="80">
        <f>SUMIF('Other Information'!$A$4:$A$23,'MAT Budget Review Summary'!$C41,'Other Information'!BL$4:BL$23)</f>
        <v>0</v>
      </c>
      <c r="BQ41" s="80">
        <f>SUMIF('Other Information'!$A$4:$A$23,'MAT Budget Review Summary'!$C41,'Other Information'!BM$4:BM$23)</f>
        <v>0</v>
      </c>
      <c r="BR41" s="80">
        <f>SUMIF('Other Information'!$A$4:$A$23,'MAT Budget Review Summary'!$C41,'Other Information'!BN$4:BN$23)</f>
        <v>0</v>
      </c>
      <c r="BS41" s="80">
        <f>SUMIF('Other Information'!$A$4:$A$23,'MAT Budget Review Summary'!$C41,'Other Information'!BO$4:BO$23)</f>
        <v>0</v>
      </c>
      <c r="BT41" s="80">
        <f>SUMIF('Other Information'!$A$4:$A$23,'MAT Budget Review Summary'!$C41,'Other Information'!BP$4:BP$23)</f>
        <v>0</v>
      </c>
      <c r="BU41" s="81" t="e">
        <f t="shared" si="83"/>
        <v>#DIV/0!</v>
      </c>
      <c r="BV41" s="79">
        <f>SUMIF('Other Information'!$A$4:$A$23,'MAT Budget Review Summary'!$C41,'Other Information'!BQ$4:BQ$23)</f>
        <v>0</v>
      </c>
      <c r="BW41" s="80">
        <f>SUMIF('Other Information'!$A$4:$A$23,'MAT Budget Review Summary'!$C41,'Other Information'!BR$4:BR$23)</f>
        <v>0</v>
      </c>
      <c r="BX41" s="80">
        <f>SUMIF('Other Information'!$A$4:$A$23,'MAT Budget Review Summary'!$C41,'Other Information'!BS$4:BS$23)</f>
        <v>0</v>
      </c>
      <c r="BY41" s="80">
        <f>SUMIF('Other Information'!$A$4:$A$23,'MAT Budget Review Summary'!$C41,'Other Information'!BT$4:BT$23)</f>
        <v>0</v>
      </c>
      <c r="BZ41" s="80">
        <f>SUMIF('Other Information'!$A$4:$A$23,'MAT Budget Review Summary'!$C41,'Other Information'!BU$4:BU$23)</f>
        <v>0</v>
      </c>
      <c r="CA41" s="80">
        <f>SUMIF('Other Information'!$A$4:$A$23,'MAT Budget Review Summary'!$C41,'Other Information'!BV$4:BV$23)</f>
        <v>0</v>
      </c>
      <c r="CB41" s="80">
        <f>SUMIF('Other Information'!$A$4:$A$23,'MAT Budget Review Summary'!$C41,'Other Information'!BW$4:BW$23)</f>
        <v>0</v>
      </c>
      <c r="CC41" s="80">
        <f>SUMIF('Other Information'!$A$4:$A$23,'MAT Budget Review Summary'!$C41,'Other Information'!BX$4:BX$23)</f>
        <v>0</v>
      </c>
      <c r="CD41" s="80">
        <f>SUMIF('Other Information'!$A$4:$A$23,'MAT Budget Review Summary'!$C41,'Other Information'!BY$4:BY$23)</f>
        <v>0</v>
      </c>
      <c r="CE41" s="80">
        <f>SUMIF('Other Information'!$A$4:$A$23,'MAT Budget Review Summary'!$C41,'Other Information'!BZ$4:BZ$23)</f>
        <v>0</v>
      </c>
      <c r="CF41" s="80">
        <f>SUMIF('Other Information'!$A$4:$A$23,'MAT Budget Review Summary'!$C41,'Other Information'!CA$4:CA$23)</f>
        <v>0</v>
      </c>
      <c r="CG41" s="80">
        <f>SUMIF('Other Information'!$A$4:$A$23,'MAT Budget Review Summary'!$C41,'Other Information'!CB$4:CB$23)</f>
        <v>0</v>
      </c>
      <c r="CH41" s="80">
        <f>SUMIF('Other Information'!$A$4:$A$23,'MAT Budget Review Summary'!$C41,'Other Information'!CC$4:CC$23)</f>
        <v>0</v>
      </c>
      <c r="CI41" s="80">
        <f>SUMIF('Other Information'!$A$4:$A$23,'MAT Budget Review Summary'!$C41,'Other Information'!CD$4:CD$23)</f>
        <v>0</v>
      </c>
      <c r="CJ41" s="80">
        <f>SUMIF('Other Information'!$A$4:$A$23,'MAT Budget Review Summary'!$C41,'Other Information'!CE$4:CE$23)</f>
        <v>0</v>
      </c>
      <c r="CK41" s="80">
        <f>SUMIF('Other Information'!$A$4:$A$23,'MAT Budget Review Summary'!$C41,'Other Information'!CF$4:CF$23)</f>
        <v>0</v>
      </c>
      <c r="CL41" s="80">
        <f>SUMIF('Other Information'!$A$4:$A$23,'MAT Budget Review Summary'!$C41,'Other Information'!CG$4:CG$23)</f>
        <v>0</v>
      </c>
      <c r="CM41" s="80">
        <f>SUMIF('Other Information'!$A$4:$A$23,'MAT Budget Review Summary'!$C41,'Other Information'!CH$4:CH$23)</f>
        <v>0</v>
      </c>
      <c r="CN41" s="80">
        <f>SUMIF('Other Information'!$A$4:$A$23,'MAT Budget Review Summary'!$C41,'Other Information'!CI$4:CI$23)</f>
        <v>0</v>
      </c>
      <c r="CO41" s="80">
        <f>SUMIF('Other Information'!$A$4:$A$23,'MAT Budget Review Summary'!$C41,'Other Information'!CJ$4:CJ$23)</f>
        <v>0</v>
      </c>
      <c r="CP41" s="81" t="e">
        <f t="shared" si="84"/>
        <v>#DIV/0!</v>
      </c>
    </row>
    <row r="42" spans="2:94" x14ac:dyDescent="0.3">
      <c r="B42" t="str">
        <f t="shared" si="79"/>
        <v>HIDE</v>
      </c>
      <c r="C42" s="6" t="str">
        <f>'Other Information'!A21</f>
        <v>HIDE</v>
      </c>
      <c r="D42" s="78">
        <f>SUMIF('Other Information'!$A$4:$A$23,'MAT Budget Review Summary'!$C42,'Other Information'!C$4:C$23)</f>
        <v>0</v>
      </c>
      <c r="E42" s="79">
        <f>SUMIF('Other Information'!$A$4:$A$23,'MAT Budget Review Summary'!$C42,'Other Information'!D$4:D$23)</f>
        <v>0</v>
      </c>
      <c r="F42" s="80">
        <f>SUMIF('Other Information'!$A$4:$A$23,'MAT Budget Review Summary'!$C42,'Other Information'!E$4:E$23)</f>
        <v>0</v>
      </c>
      <c r="G42" s="80">
        <f>SUMIF('Other Information'!$A$4:$A$23,'MAT Budget Review Summary'!$C42,'Other Information'!F$4:F$23)</f>
        <v>0</v>
      </c>
      <c r="H42" s="80">
        <f>SUMIF('Other Information'!$A$4:$A$23,'MAT Budget Review Summary'!$C42,'Other Information'!G$4:G$23)</f>
        <v>0</v>
      </c>
      <c r="I42" s="80">
        <f>SUMIF('Other Information'!$A$4:$A$23,'MAT Budget Review Summary'!$C42,'Other Information'!H$4:H$23)</f>
        <v>0</v>
      </c>
      <c r="J42" s="81" t="e">
        <f t="shared" si="80"/>
        <v>#DIV/0!</v>
      </c>
      <c r="K42" s="79">
        <f>SUMIF('Other Information'!$A$4:$A$23,'MAT Budget Review Summary'!$C42,'Other Information'!I$4:I$23)</f>
        <v>0</v>
      </c>
      <c r="L42" s="80">
        <f>SUMIF('Other Information'!$A$4:$A$23,'MAT Budget Review Summary'!$C42,'Other Information'!J$4:J$23)</f>
        <v>0</v>
      </c>
      <c r="M42" s="80">
        <f>SUMIF('Other Information'!$A$4:$A$23,'MAT Budget Review Summary'!$C42,'Other Information'!K$4:K$23)</f>
        <v>0</v>
      </c>
      <c r="N42" s="80">
        <f>SUMIF('Other Information'!$A$4:$A$23,'MAT Budget Review Summary'!$C42,'Other Information'!L$4:L$23)</f>
        <v>0</v>
      </c>
      <c r="O42" s="80">
        <f>SUMIF('Other Information'!$A$4:$A$23,'MAT Budget Review Summary'!$C42,'Other Information'!M$4:M$23)</f>
        <v>0</v>
      </c>
      <c r="P42" s="80">
        <f>SUMIF('Other Information'!$A$4:$A$23,'MAT Budget Review Summary'!$C42,'Other Information'!N$4:N$23)</f>
        <v>0</v>
      </c>
      <c r="Q42" s="80">
        <f>SUMIF('Other Information'!$A$4:$A$23,'MAT Budget Review Summary'!$C42,'Other Information'!O$4:O$23)</f>
        <v>0</v>
      </c>
      <c r="R42" s="80">
        <f>SUMIF('Other Information'!$A$4:$A$23,'MAT Budget Review Summary'!$C42,'Other Information'!P$4:P$23)</f>
        <v>0</v>
      </c>
      <c r="S42" s="80">
        <f>SUMIF('Other Information'!$A$4:$A$23,'MAT Budget Review Summary'!$C42,'Other Information'!Q$4:Q$23)</f>
        <v>0</v>
      </c>
      <c r="T42" s="80">
        <f>SUMIF('Other Information'!$A$4:$A$23,'MAT Budget Review Summary'!$C42,'Other Information'!R$4:R$23)</f>
        <v>0</v>
      </c>
      <c r="U42" s="80">
        <f>SUMIF('Other Information'!$A$4:$A$23,'MAT Budget Review Summary'!$C42,'Other Information'!S$4:S$23)</f>
        <v>0</v>
      </c>
      <c r="V42" s="80">
        <f>SUMIF('Other Information'!$A$4:$A$23,'MAT Budget Review Summary'!$C42,'Other Information'!T$4:T$23)</f>
        <v>0</v>
      </c>
      <c r="W42" s="80">
        <f>SUMIF('Other Information'!$A$4:$A$23,'MAT Budget Review Summary'!$C42,'Other Information'!U$4:U$23)</f>
        <v>0</v>
      </c>
      <c r="X42" s="80">
        <f>SUMIF('Other Information'!$A$4:$A$23,'MAT Budget Review Summary'!$C42,'Other Information'!V$4:V$23)</f>
        <v>0</v>
      </c>
      <c r="Y42" s="80">
        <f>SUMIF('Other Information'!$A$4:$A$23,'MAT Budget Review Summary'!$C42,'Other Information'!W$4:W$23)</f>
        <v>0</v>
      </c>
      <c r="Z42" s="80">
        <f>SUMIF('Other Information'!$A$4:$A$23,'MAT Budget Review Summary'!$C42,'Other Information'!X$4:X$23)</f>
        <v>0</v>
      </c>
      <c r="AA42" s="80">
        <f>SUMIF('Other Information'!$A$4:$A$23,'MAT Budget Review Summary'!$C42,'Other Information'!Y$4:Y$23)</f>
        <v>0</v>
      </c>
      <c r="AB42" s="80">
        <f>SUMIF('Other Information'!$A$4:$A$23,'MAT Budget Review Summary'!$C42,'Other Information'!Z$4:Z$23)</f>
        <v>0</v>
      </c>
      <c r="AC42" s="80">
        <f>SUMIF('Other Information'!$A$4:$A$23,'MAT Budget Review Summary'!$C42,'Other Information'!AA$4:AA$23)</f>
        <v>0</v>
      </c>
      <c r="AD42" s="80">
        <f>SUMIF('Other Information'!$A$4:$A$23,'MAT Budget Review Summary'!$C42,'Other Information'!AB$4:AB$23)</f>
        <v>0</v>
      </c>
      <c r="AE42" s="81" t="e">
        <f t="shared" si="81"/>
        <v>#DIV/0!</v>
      </c>
      <c r="AF42" s="79">
        <f>SUMIF('Other Information'!$A$4:$A$23,'MAT Budget Review Summary'!$C42,'Other Information'!AC$4:AC$23)</f>
        <v>0</v>
      </c>
      <c r="AG42" s="80">
        <f>SUMIF('Other Information'!$A$4:$A$23,'MAT Budget Review Summary'!$C42,'Other Information'!AD$4:AD$23)</f>
        <v>0</v>
      </c>
      <c r="AH42" s="80">
        <f>SUMIF('Other Information'!$A$4:$A$23,'MAT Budget Review Summary'!$C42,'Other Information'!AE$4:AE$23)</f>
        <v>0</v>
      </c>
      <c r="AI42" s="80">
        <f>SUMIF('Other Information'!$A$4:$A$23,'MAT Budget Review Summary'!$C42,'Other Information'!AF$4:AF$23)</f>
        <v>0</v>
      </c>
      <c r="AJ42" s="80">
        <f>SUMIF('Other Information'!$A$4:$A$23,'MAT Budget Review Summary'!$C42,'Other Information'!AG$4:AG$23)</f>
        <v>0</v>
      </c>
      <c r="AK42" s="80">
        <f>SUMIF('Other Information'!$A$4:$A$23,'MAT Budget Review Summary'!$C42,'Other Information'!AH$4:AH$23)</f>
        <v>0</v>
      </c>
      <c r="AL42" s="80">
        <f>SUMIF('Other Information'!$A$4:$A$23,'MAT Budget Review Summary'!$C42,'Other Information'!AI$4:AI$23)</f>
        <v>0</v>
      </c>
      <c r="AM42" s="80">
        <f>SUMIF('Other Information'!$A$4:$A$23,'MAT Budget Review Summary'!$C42,'Other Information'!AJ$4:AJ$23)</f>
        <v>0</v>
      </c>
      <c r="AN42" s="80">
        <f>SUMIF('Other Information'!$A$4:$A$23,'MAT Budget Review Summary'!$C42,'Other Information'!AK$4:AK$23)</f>
        <v>0</v>
      </c>
      <c r="AO42" s="80">
        <f>SUMIF('Other Information'!$A$4:$A$23,'MAT Budget Review Summary'!$C42,'Other Information'!AL$4:AL$23)</f>
        <v>0</v>
      </c>
      <c r="AP42" s="80">
        <f>SUMIF('Other Information'!$A$4:$A$23,'MAT Budget Review Summary'!$C42,'Other Information'!AM$4:AM$23)</f>
        <v>0</v>
      </c>
      <c r="AQ42" s="80">
        <f>SUMIF('Other Information'!$A$4:$A$23,'MAT Budget Review Summary'!$C42,'Other Information'!AN$4:AN$23)</f>
        <v>0</v>
      </c>
      <c r="AR42" s="80">
        <f>SUMIF('Other Information'!$A$4:$A$23,'MAT Budget Review Summary'!$C42,'Other Information'!AO$4:AO$23)</f>
        <v>0</v>
      </c>
      <c r="AS42" s="80">
        <f>SUMIF('Other Information'!$A$4:$A$23,'MAT Budget Review Summary'!$C42,'Other Information'!AP$4:AP$23)</f>
        <v>0</v>
      </c>
      <c r="AT42" s="80">
        <f>SUMIF('Other Information'!$A$4:$A$23,'MAT Budget Review Summary'!$C42,'Other Information'!AQ$4:AQ$23)</f>
        <v>0</v>
      </c>
      <c r="AU42" s="80">
        <f>SUMIF('Other Information'!$A$4:$A$23,'MAT Budget Review Summary'!$C42,'Other Information'!AR$4:AR$23)</f>
        <v>0</v>
      </c>
      <c r="AV42" s="80">
        <f>SUMIF('Other Information'!$A$4:$A$23,'MAT Budget Review Summary'!$C42,'Other Information'!AS$4:AS$23)</f>
        <v>0</v>
      </c>
      <c r="AW42" s="80">
        <f>SUMIF('Other Information'!$A$4:$A$23,'MAT Budget Review Summary'!$C42,'Other Information'!AT$4:AT$23)</f>
        <v>0</v>
      </c>
      <c r="AX42" s="80">
        <f>SUMIF('Other Information'!$A$4:$A$23,'MAT Budget Review Summary'!$C42,'Other Information'!AU$4:AU$23)</f>
        <v>0</v>
      </c>
      <c r="AY42" s="80">
        <f>SUMIF('Other Information'!$A$4:$A$23,'MAT Budget Review Summary'!$C42,'Other Information'!AV$4:AV$23)</f>
        <v>0</v>
      </c>
      <c r="AZ42" s="81" t="e">
        <f t="shared" si="82"/>
        <v>#DIV/0!</v>
      </c>
      <c r="BA42" s="79">
        <f>SUMIF('Other Information'!$A$4:$A$23,'MAT Budget Review Summary'!$C42,'Other Information'!AW$4:AW$23)</f>
        <v>0</v>
      </c>
      <c r="BB42" s="80">
        <f>SUMIF('Other Information'!$A$4:$A$23,'MAT Budget Review Summary'!$C42,'Other Information'!AX$4:AX$23)</f>
        <v>0</v>
      </c>
      <c r="BC42" s="80">
        <f>SUMIF('Other Information'!$A$4:$A$23,'MAT Budget Review Summary'!$C42,'Other Information'!AY$4:AY$23)</f>
        <v>0</v>
      </c>
      <c r="BD42" s="80">
        <f>SUMIF('Other Information'!$A$4:$A$23,'MAT Budget Review Summary'!$C42,'Other Information'!AZ$4:AZ$23)</f>
        <v>0</v>
      </c>
      <c r="BE42" s="80">
        <f>SUMIF('Other Information'!$A$4:$A$23,'MAT Budget Review Summary'!$C42,'Other Information'!BA$4:BA$23)</f>
        <v>0</v>
      </c>
      <c r="BF42" s="80">
        <f>SUMIF('Other Information'!$A$4:$A$23,'MAT Budget Review Summary'!$C42,'Other Information'!BB$4:BB$23)</f>
        <v>0</v>
      </c>
      <c r="BG42" s="80">
        <f>SUMIF('Other Information'!$A$4:$A$23,'MAT Budget Review Summary'!$C42,'Other Information'!BC$4:BC$23)</f>
        <v>0</v>
      </c>
      <c r="BH42" s="80">
        <f>SUMIF('Other Information'!$A$4:$A$23,'MAT Budget Review Summary'!$C42,'Other Information'!BD$4:BD$23)</f>
        <v>0</v>
      </c>
      <c r="BI42" s="80">
        <f>SUMIF('Other Information'!$A$4:$A$23,'MAT Budget Review Summary'!$C42,'Other Information'!BE$4:BE$23)</f>
        <v>0</v>
      </c>
      <c r="BJ42" s="80">
        <f>SUMIF('Other Information'!$A$4:$A$23,'MAT Budget Review Summary'!$C42,'Other Information'!BF$4:BF$23)</f>
        <v>0</v>
      </c>
      <c r="BK42" s="80">
        <f>SUMIF('Other Information'!$A$4:$A$23,'MAT Budget Review Summary'!$C42,'Other Information'!BG$4:BG$23)</f>
        <v>0</v>
      </c>
      <c r="BL42" s="80">
        <f>SUMIF('Other Information'!$A$4:$A$23,'MAT Budget Review Summary'!$C42,'Other Information'!BH$4:BH$23)</f>
        <v>0</v>
      </c>
      <c r="BM42" s="80">
        <f>SUMIF('Other Information'!$A$4:$A$23,'MAT Budget Review Summary'!$C42,'Other Information'!BI$4:BI$23)</f>
        <v>0</v>
      </c>
      <c r="BN42" s="80">
        <f>SUMIF('Other Information'!$A$4:$A$23,'MAT Budget Review Summary'!$C42,'Other Information'!BJ$4:BJ$23)</f>
        <v>0</v>
      </c>
      <c r="BO42" s="80">
        <f>SUMIF('Other Information'!$A$4:$A$23,'MAT Budget Review Summary'!$C42,'Other Information'!BK$4:BK$23)</f>
        <v>0</v>
      </c>
      <c r="BP42" s="80">
        <f>SUMIF('Other Information'!$A$4:$A$23,'MAT Budget Review Summary'!$C42,'Other Information'!BL$4:BL$23)</f>
        <v>0</v>
      </c>
      <c r="BQ42" s="80">
        <f>SUMIF('Other Information'!$A$4:$A$23,'MAT Budget Review Summary'!$C42,'Other Information'!BM$4:BM$23)</f>
        <v>0</v>
      </c>
      <c r="BR42" s="80">
        <f>SUMIF('Other Information'!$A$4:$A$23,'MAT Budget Review Summary'!$C42,'Other Information'!BN$4:BN$23)</f>
        <v>0</v>
      </c>
      <c r="BS42" s="80">
        <f>SUMIF('Other Information'!$A$4:$A$23,'MAT Budget Review Summary'!$C42,'Other Information'!BO$4:BO$23)</f>
        <v>0</v>
      </c>
      <c r="BT42" s="80">
        <f>SUMIF('Other Information'!$A$4:$A$23,'MAT Budget Review Summary'!$C42,'Other Information'!BP$4:BP$23)</f>
        <v>0</v>
      </c>
      <c r="BU42" s="81" t="e">
        <f t="shared" si="83"/>
        <v>#DIV/0!</v>
      </c>
      <c r="BV42" s="79">
        <f>SUMIF('Other Information'!$A$4:$A$23,'MAT Budget Review Summary'!$C42,'Other Information'!BQ$4:BQ$23)</f>
        <v>0</v>
      </c>
      <c r="BW42" s="80">
        <f>SUMIF('Other Information'!$A$4:$A$23,'MAT Budget Review Summary'!$C42,'Other Information'!BR$4:BR$23)</f>
        <v>0</v>
      </c>
      <c r="BX42" s="80">
        <f>SUMIF('Other Information'!$A$4:$A$23,'MAT Budget Review Summary'!$C42,'Other Information'!BS$4:BS$23)</f>
        <v>0</v>
      </c>
      <c r="BY42" s="80">
        <f>SUMIF('Other Information'!$A$4:$A$23,'MAT Budget Review Summary'!$C42,'Other Information'!BT$4:BT$23)</f>
        <v>0</v>
      </c>
      <c r="BZ42" s="80">
        <f>SUMIF('Other Information'!$A$4:$A$23,'MAT Budget Review Summary'!$C42,'Other Information'!BU$4:BU$23)</f>
        <v>0</v>
      </c>
      <c r="CA42" s="80">
        <f>SUMIF('Other Information'!$A$4:$A$23,'MAT Budget Review Summary'!$C42,'Other Information'!BV$4:BV$23)</f>
        <v>0</v>
      </c>
      <c r="CB42" s="80">
        <f>SUMIF('Other Information'!$A$4:$A$23,'MAT Budget Review Summary'!$C42,'Other Information'!BW$4:BW$23)</f>
        <v>0</v>
      </c>
      <c r="CC42" s="80">
        <f>SUMIF('Other Information'!$A$4:$A$23,'MAT Budget Review Summary'!$C42,'Other Information'!BX$4:BX$23)</f>
        <v>0</v>
      </c>
      <c r="CD42" s="80">
        <f>SUMIF('Other Information'!$A$4:$A$23,'MAT Budget Review Summary'!$C42,'Other Information'!BY$4:BY$23)</f>
        <v>0</v>
      </c>
      <c r="CE42" s="80">
        <f>SUMIF('Other Information'!$A$4:$A$23,'MAT Budget Review Summary'!$C42,'Other Information'!BZ$4:BZ$23)</f>
        <v>0</v>
      </c>
      <c r="CF42" s="80">
        <f>SUMIF('Other Information'!$A$4:$A$23,'MAT Budget Review Summary'!$C42,'Other Information'!CA$4:CA$23)</f>
        <v>0</v>
      </c>
      <c r="CG42" s="80">
        <f>SUMIF('Other Information'!$A$4:$A$23,'MAT Budget Review Summary'!$C42,'Other Information'!CB$4:CB$23)</f>
        <v>0</v>
      </c>
      <c r="CH42" s="80">
        <f>SUMIF('Other Information'!$A$4:$A$23,'MAT Budget Review Summary'!$C42,'Other Information'!CC$4:CC$23)</f>
        <v>0</v>
      </c>
      <c r="CI42" s="80">
        <f>SUMIF('Other Information'!$A$4:$A$23,'MAT Budget Review Summary'!$C42,'Other Information'!CD$4:CD$23)</f>
        <v>0</v>
      </c>
      <c r="CJ42" s="80">
        <f>SUMIF('Other Information'!$A$4:$A$23,'MAT Budget Review Summary'!$C42,'Other Information'!CE$4:CE$23)</f>
        <v>0</v>
      </c>
      <c r="CK42" s="80">
        <f>SUMIF('Other Information'!$A$4:$A$23,'MAT Budget Review Summary'!$C42,'Other Information'!CF$4:CF$23)</f>
        <v>0</v>
      </c>
      <c r="CL42" s="80">
        <f>SUMIF('Other Information'!$A$4:$A$23,'MAT Budget Review Summary'!$C42,'Other Information'!CG$4:CG$23)</f>
        <v>0</v>
      </c>
      <c r="CM42" s="80">
        <f>SUMIF('Other Information'!$A$4:$A$23,'MAT Budget Review Summary'!$C42,'Other Information'!CH$4:CH$23)</f>
        <v>0</v>
      </c>
      <c r="CN42" s="80">
        <f>SUMIF('Other Information'!$A$4:$A$23,'MAT Budget Review Summary'!$C42,'Other Information'!CI$4:CI$23)</f>
        <v>0</v>
      </c>
      <c r="CO42" s="80">
        <f>SUMIF('Other Information'!$A$4:$A$23,'MAT Budget Review Summary'!$C42,'Other Information'!CJ$4:CJ$23)</f>
        <v>0</v>
      </c>
      <c r="CP42" s="81" t="e">
        <f t="shared" si="84"/>
        <v>#DIV/0!</v>
      </c>
    </row>
    <row r="43" spans="2:94" x14ac:dyDescent="0.3">
      <c r="B43" t="str">
        <f t="shared" si="79"/>
        <v>HIDE</v>
      </c>
      <c r="C43" s="6" t="str">
        <f>'Other Information'!A22</f>
        <v>HIDE</v>
      </c>
      <c r="D43" s="78">
        <f>SUMIF('Other Information'!$A$4:$A$23,'MAT Budget Review Summary'!$C43,'Other Information'!C$4:C$23)</f>
        <v>0</v>
      </c>
      <c r="E43" s="79">
        <f>SUMIF('Other Information'!$A$4:$A$23,'MAT Budget Review Summary'!$C43,'Other Information'!D$4:D$23)</f>
        <v>0</v>
      </c>
      <c r="F43" s="80">
        <f>SUMIF('Other Information'!$A$4:$A$23,'MAT Budget Review Summary'!$C43,'Other Information'!E$4:E$23)</f>
        <v>0</v>
      </c>
      <c r="G43" s="80">
        <f>SUMIF('Other Information'!$A$4:$A$23,'MAT Budget Review Summary'!$C43,'Other Information'!F$4:F$23)</f>
        <v>0</v>
      </c>
      <c r="H43" s="80">
        <f>SUMIF('Other Information'!$A$4:$A$23,'MAT Budget Review Summary'!$C43,'Other Information'!G$4:G$23)</f>
        <v>0</v>
      </c>
      <c r="I43" s="80">
        <f>SUMIF('Other Information'!$A$4:$A$23,'MAT Budget Review Summary'!$C43,'Other Information'!H$4:H$23)</f>
        <v>0</v>
      </c>
      <c r="J43" s="81" t="e">
        <f t="shared" si="80"/>
        <v>#DIV/0!</v>
      </c>
      <c r="K43" s="79">
        <f>SUMIF('Other Information'!$A$4:$A$23,'MAT Budget Review Summary'!$C43,'Other Information'!I$4:I$23)</f>
        <v>0</v>
      </c>
      <c r="L43" s="80">
        <f>SUMIF('Other Information'!$A$4:$A$23,'MAT Budget Review Summary'!$C43,'Other Information'!J$4:J$23)</f>
        <v>0</v>
      </c>
      <c r="M43" s="80">
        <f>SUMIF('Other Information'!$A$4:$A$23,'MAT Budget Review Summary'!$C43,'Other Information'!K$4:K$23)</f>
        <v>0</v>
      </c>
      <c r="N43" s="80">
        <f>SUMIF('Other Information'!$A$4:$A$23,'MAT Budget Review Summary'!$C43,'Other Information'!L$4:L$23)</f>
        <v>0</v>
      </c>
      <c r="O43" s="80">
        <f>SUMIF('Other Information'!$A$4:$A$23,'MAT Budget Review Summary'!$C43,'Other Information'!M$4:M$23)</f>
        <v>0</v>
      </c>
      <c r="P43" s="80">
        <f>SUMIF('Other Information'!$A$4:$A$23,'MAT Budget Review Summary'!$C43,'Other Information'!N$4:N$23)</f>
        <v>0</v>
      </c>
      <c r="Q43" s="80">
        <f>SUMIF('Other Information'!$A$4:$A$23,'MAT Budget Review Summary'!$C43,'Other Information'!O$4:O$23)</f>
        <v>0</v>
      </c>
      <c r="R43" s="80">
        <f>SUMIF('Other Information'!$A$4:$A$23,'MAT Budget Review Summary'!$C43,'Other Information'!P$4:P$23)</f>
        <v>0</v>
      </c>
      <c r="S43" s="80">
        <f>SUMIF('Other Information'!$A$4:$A$23,'MAT Budget Review Summary'!$C43,'Other Information'!Q$4:Q$23)</f>
        <v>0</v>
      </c>
      <c r="T43" s="80">
        <f>SUMIF('Other Information'!$A$4:$A$23,'MAT Budget Review Summary'!$C43,'Other Information'!R$4:R$23)</f>
        <v>0</v>
      </c>
      <c r="U43" s="80">
        <f>SUMIF('Other Information'!$A$4:$A$23,'MAT Budget Review Summary'!$C43,'Other Information'!S$4:S$23)</f>
        <v>0</v>
      </c>
      <c r="V43" s="80">
        <f>SUMIF('Other Information'!$A$4:$A$23,'MAT Budget Review Summary'!$C43,'Other Information'!T$4:T$23)</f>
        <v>0</v>
      </c>
      <c r="W43" s="80">
        <f>SUMIF('Other Information'!$A$4:$A$23,'MAT Budget Review Summary'!$C43,'Other Information'!U$4:U$23)</f>
        <v>0</v>
      </c>
      <c r="X43" s="80">
        <f>SUMIF('Other Information'!$A$4:$A$23,'MAT Budget Review Summary'!$C43,'Other Information'!V$4:V$23)</f>
        <v>0</v>
      </c>
      <c r="Y43" s="80">
        <f>SUMIF('Other Information'!$A$4:$A$23,'MAT Budget Review Summary'!$C43,'Other Information'!W$4:W$23)</f>
        <v>0</v>
      </c>
      <c r="Z43" s="80">
        <f>SUMIF('Other Information'!$A$4:$A$23,'MAT Budget Review Summary'!$C43,'Other Information'!X$4:X$23)</f>
        <v>0</v>
      </c>
      <c r="AA43" s="80">
        <f>SUMIF('Other Information'!$A$4:$A$23,'MAT Budget Review Summary'!$C43,'Other Information'!Y$4:Y$23)</f>
        <v>0</v>
      </c>
      <c r="AB43" s="80">
        <f>SUMIF('Other Information'!$A$4:$A$23,'MAT Budget Review Summary'!$C43,'Other Information'!Z$4:Z$23)</f>
        <v>0</v>
      </c>
      <c r="AC43" s="80">
        <f>SUMIF('Other Information'!$A$4:$A$23,'MAT Budget Review Summary'!$C43,'Other Information'!AA$4:AA$23)</f>
        <v>0</v>
      </c>
      <c r="AD43" s="80">
        <f>SUMIF('Other Information'!$A$4:$A$23,'MAT Budget Review Summary'!$C43,'Other Information'!AB$4:AB$23)</f>
        <v>0</v>
      </c>
      <c r="AE43" s="81" t="e">
        <f t="shared" si="81"/>
        <v>#DIV/0!</v>
      </c>
      <c r="AF43" s="79">
        <f>SUMIF('Other Information'!$A$4:$A$23,'MAT Budget Review Summary'!$C43,'Other Information'!AC$4:AC$23)</f>
        <v>0</v>
      </c>
      <c r="AG43" s="80">
        <f>SUMIF('Other Information'!$A$4:$A$23,'MAT Budget Review Summary'!$C43,'Other Information'!AD$4:AD$23)</f>
        <v>0</v>
      </c>
      <c r="AH43" s="80">
        <f>SUMIF('Other Information'!$A$4:$A$23,'MAT Budget Review Summary'!$C43,'Other Information'!AE$4:AE$23)</f>
        <v>0</v>
      </c>
      <c r="AI43" s="80">
        <f>SUMIF('Other Information'!$A$4:$A$23,'MAT Budget Review Summary'!$C43,'Other Information'!AF$4:AF$23)</f>
        <v>0</v>
      </c>
      <c r="AJ43" s="80">
        <f>SUMIF('Other Information'!$A$4:$A$23,'MAT Budget Review Summary'!$C43,'Other Information'!AG$4:AG$23)</f>
        <v>0</v>
      </c>
      <c r="AK43" s="80">
        <f>SUMIF('Other Information'!$A$4:$A$23,'MAT Budget Review Summary'!$C43,'Other Information'!AH$4:AH$23)</f>
        <v>0</v>
      </c>
      <c r="AL43" s="80">
        <f>SUMIF('Other Information'!$A$4:$A$23,'MAT Budget Review Summary'!$C43,'Other Information'!AI$4:AI$23)</f>
        <v>0</v>
      </c>
      <c r="AM43" s="80">
        <f>SUMIF('Other Information'!$A$4:$A$23,'MAT Budget Review Summary'!$C43,'Other Information'!AJ$4:AJ$23)</f>
        <v>0</v>
      </c>
      <c r="AN43" s="80">
        <f>SUMIF('Other Information'!$A$4:$A$23,'MAT Budget Review Summary'!$C43,'Other Information'!AK$4:AK$23)</f>
        <v>0</v>
      </c>
      <c r="AO43" s="80">
        <f>SUMIF('Other Information'!$A$4:$A$23,'MAT Budget Review Summary'!$C43,'Other Information'!AL$4:AL$23)</f>
        <v>0</v>
      </c>
      <c r="AP43" s="80">
        <f>SUMIF('Other Information'!$A$4:$A$23,'MAT Budget Review Summary'!$C43,'Other Information'!AM$4:AM$23)</f>
        <v>0</v>
      </c>
      <c r="AQ43" s="80">
        <f>SUMIF('Other Information'!$A$4:$A$23,'MAT Budget Review Summary'!$C43,'Other Information'!AN$4:AN$23)</f>
        <v>0</v>
      </c>
      <c r="AR43" s="80">
        <f>SUMIF('Other Information'!$A$4:$A$23,'MAT Budget Review Summary'!$C43,'Other Information'!AO$4:AO$23)</f>
        <v>0</v>
      </c>
      <c r="AS43" s="80">
        <f>SUMIF('Other Information'!$A$4:$A$23,'MAT Budget Review Summary'!$C43,'Other Information'!AP$4:AP$23)</f>
        <v>0</v>
      </c>
      <c r="AT43" s="80">
        <f>SUMIF('Other Information'!$A$4:$A$23,'MAT Budget Review Summary'!$C43,'Other Information'!AQ$4:AQ$23)</f>
        <v>0</v>
      </c>
      <c r="AU43" s="80">
        <f>SUMIF('Other Information'!$A$4:$A$23,'MAT Budget Review Summary'!$C43,'Other Information'!AR$4:AR$23)</f>
        <v>0</v>
      </c>
      <c r="AV43" s="80">
        <f>SUMIF('Other Information'!$A$4:$A$23,'MAT Budget Review Summary'!$C43,'Other Information'!AS$4:AS$23)</f>
        <v>0</v>
      </c>
      <c r="AW43" s="80">
        <f>SUMIF('Other Information'!$A$4:$A$23,'MAT Budget Review Summary'!$C43,'Other Information'!AT$4:AT$23)</f>
        <v>0</v>
      </c>
      <c r="AX43" s="80">
        <f>SUMIF('Other Information'!$A$4:$A$23,'MAT Budget Review Summary'!$C43,'Other Information'!AU$4:AU$23)</f>
        <v>0</v>
      </c>
      <c r="AY43" s="80">
        <f>SUMIF('Other Information'!$A$4:$A$23,'MAT Budget Review Summary'!$C43,'Other Information'!AV$4:AV$23)</f>
        <v>0</v>
      </c>
      <c r="AZ43" s="81" t="e">
        <f t="shared" si="82"/>
        <v>#DIV/0!</v>
      </c>
      <c r="BA43" s="79">
        <f>SUMIF('Other Information'!$A$4:$A$23,'MAT Budget Review Summary'!$C43,'Other Information'!AW$4:AW$23)</f>
        <v>0</v>
      </c>
      <c r="BB43" s="80">
        <f>SUMIF('Other Information'!$A$4:$A$23,'MAT Budget Review Summary'!$C43,'Other Information'!AX$4:AX$23)</f>
        <v>0</v>
      </c>
      <c r="BC43" s="80">
        <f>SUMIF('Other Information'!$A$4:$A$23,'MAT Budget Review Summary'!$C43,'Other Information'!AY$4:AY$23)</f>
        <v>0</v>
      </c>
      <c r="BD43" s="80">
        <f>SUMIF('Other Information'!$A$4:$A$23,'MAT Budget Review Summary'!$C43,'Other Information'!AZ$4:AZ$23)</f>
        <v>0</v>
      </c>
      <c r="BE43" s="80">
        <f>SUMIF('Other Information'!$A$4:$A$23,'MAT Budget Review Summary'!$C43,'Other Information'!BA$4:BA$23)</f>
        <v>0</v>
      </c>
      <c r="BF43" s="80">
        <f>SUMIF('Other Information'!$A$4:$A$23,'MAT Budget Review Summary'!$C43,'Other Information'!BB$4:BB$23)</f>
        <v>0</v>
      </c>
      <c r="BG43" s="80">
        <f>SUMIF('Other Information'!$A$4:$A$23,'MAT Budget Review Summary'!$C43,'Other Information'!BC$4:BC$23)</f>
        <v>0</v>
      </c>
      <c r="BH43" s="80">
        <f>SUMIF('Other Information'!$A$4:$A$23,'MAT Budget Review Summary'!$C43,'Other Information'!BD$4:BD$23)</f>
        <v>0</v>
      </c>
      <c r="BI43" s="80">
        <f>SUMIF('Other Information'!$A$4:$A$23,'MAT Budget Review Summary'!$C43,'Other Information'!BE$4:BE$23)</f>
        <v>0</v>
      </c>
      <c r="BJ43" s="80">
        <f>SUMIF('Other Information'!$A$4:$A$23,'MAT Budget Review Summary'!$C43,'Other Information'!BF$4:BF$23)</f>
        <v>0</v>
      </c>
      <c r="BK43" s="80">
        <f>SUMIF('Other Information'!$A$4:$A$23,'MAT Budget Review Summary'!$C43,'Other Information'!BG$4:BG$23)</f>
        <v>0</v>
      </c>
      <c r="BL43" s="80">
        <f>SUMIF('Other Information'!$A$4:$A$23,'MAT Budget Review Summary'!$C43,'Other Information'!BH$4:BH$23)</f>
        <v>0</v>
      </c>
      <c r="BM43" s="80">
        <f>SUMIF('Other Information'!$A$4:$A$23,'MAT Budget Review Summary'!$C43,'Other Information'!BI$4:BI$23)</f>
        <v>0</v>
      </c>
      <c r="BN43" s="80">
        <f>SUMIF('Other Information'!$A$4:$A$23,'MAT Budget Review Summary'!$C43,'Other Information'!BJ$4:BJ$23)</f>
        <v>0</v>
      </c>
      <c r="BO43" s="80">
        <f>SUMIF('Other Information'!$A$4:$A$23,'MAT Budget Review Summary'!$C43,'Other Information'!BK$4:BK$23)</f>
        <v>0</v>
      </c>
      <c r="BP43" s="80">
        <f>SUMIF('Other Information'!$A$4:$A$23,'MAT Budget Review Summary'!$C43,'Other Information'!BL$4:BL$23)</f>
        <v>0</v>
      </c>
      <c r="BQ43" s="80">
        <f>SUMIF('Other Information'!$A$4:$A$23,'MAT Budget Review Summary'!$C43,'Other Information'!BM$4:BM$23)</f>
        <v>0</v>
      </c>
      <c r="BR43" s="80">
        <f>SUMIF('Other Information'!$A$4:$A$23,'MAT Budget Review Summary'!$C43,'Other Information'!BN$4:BN$23)</f>
        <v>0</v>
      </c>
      <c r="BS43" s="80">
        <f>SUMIF('Other Information'!$A$4:$A$23,'MAT Budget Review Summary'!$C43,'Other Information'!BO$4:BO$23)</f>
        <v>0</v>
      </c>
      <c r="BT43" s="80">
        <f>SUMIF('Other Information'!$A$4:$A$23,'MAT Budget Review Summary'!$C43,'Other Information'!BP$4:BP$23)</f>
        <v>0</v>
      </c>
      <c r="BU43" s="81" t="e">
        <f t="shared" si="83"/>
        <v>#DIV/0!</v>
      </c>
      <c r="BV43" s="79">
        <f>SUMIF('Other Information'!$A$4:$A$23,'MAT Budget Review Summary'!$C43,'Other Information'!BQ$4:BQ$23)</f>
        <v>0</v>
      </c>
      <c r="BW43" s="80">
        <f>SUMIF('Other Information'!$A$4:$A$23,'MAT Budget Review Summary'!$C43,'Other Information'!BR$4:BR$23)</f>
        <v>0</v>
      </c>
      <c r="BX43" s="80">
        <f>SUMIF('Other Information'!$A$4:$A$23,'MAT Budget Review Summary'!$C43,'Other Information'!BS$4:BS$23)</f>
        <v>0</v>
      </c>
      <c r="BY43" s="80">
        <f>SUMIF('Other Information'!$A$4:$A$23,'MAT Budget Review Summary'!$C43,'Other Information'!BT$4:BT$23)</f>
        <v>0</v>
      </c>
      <c r="BZ43" s="80">
        <f>SUMIF('Other Information'!$A$4:$A$23,'MAT Budget Review Summary'!$C43,'Other Information'!BU$4:BU$23)</f>
        <v>0</v>
      </c>
      <c r="CA43" s="80">
        <f>SUMIF('Other Information'!$A$4:$A$23,'MAT Budget Review Summary'!$C43,'Other Information'!BV$4:BV$23)</f>
        <v>0</v>
      </c>
      <c r="CB43" s="80">
        <f>SUMIF('Other Information'!$A$4:$A$23,'MAT Budget Review Summary'!$C43,'Other Information'!BW$4:BW$23)</f>
        <v>0</v>
      </c>
      <c r="CC43" s="80">
        <f>SUMIF('Other Information'!$A$4:$A$23,'MAT Budget Review Summary'!$C43,'Other Information'!BX$4:BX$23)</f>
        <v>0</v>
      </c>
      <c r="CD43" s="80">
        <f>SUMIF('Other Information'!$A$4:$A$23,'MAT Budget Review Summary'!$C43,'Other Information'!BY$4:BY$23)</f>
        <v>0</v>
      </c>
      <c r="CE43" s="80">
        <f>SUMIF('Other Information'!$A$4:$A$23,'MAT Budget Review Summary'!$C43,'Other Information'!BZ$4:BZ$23)</f>
        <v>0</v>
      </c>
      <c r="CF43" s="80">
        <f>SUMIF('Other Information'!$A$4:$A$23,'MAT Budget Review Summary'!$C43,'Other Information'!CA$4:CA$23)</f>
        <v>0</v>
      </c>
      <c r="CG43" s="80">
        <f>SUMIF('Other Information'!$A$4:$A$23,'MAT Budget Review Summary'!$C43,'Other Information'!CB$4:CB$23)</f>
        <v>0</v>
      </c>
      <c r="CH43" s="80">
        <f>SUMIF('Other Information'!$A$4:$A$23,'MAT Budget Review Summary'!$C43,'Other Information'!CC$4:CC$23)</f>
        <v>0</v>
      </c>
      <c r="CI43" s="80">
        <f>SUMIF('Other Information'!$A$4:$A$23,'MAT Budget Review Summary'!$C43,'Other Information'!CD$4:CD$23)</f>
        <v>0</v>
      </c>
      <c r="CJ43" s="80">
        <f>SUMIF('Other Information'!$A$4:$A$23,'MAT Budget Review Summary'!$C43,'Other Information'!CE$4:CE$23)</f>
        <v>0</v>
      </c>
      <c r="CK43" s="80">
        <f>SUMIF('Other Information'!$A$4:$A$23,'MAT Budget Review Summary'!$C43,'Other Information'!CF$4:CF$23)</f>
        <v>0</v>
      </c>
      <c r="CL43" s="80">
        <f>SUMIF('Other Information'!$A$4:$A$23,'MAT Budget Review Summary'!$C43,'Other Information'!CG$4:CG$23)</f>
        <v>0</v>
      </c>
      <c r="CM43" s="80">
        <f>SUMIF('Other Information'!$A$4:$A$23,'MAT Budget Review Summary'!$C43,'Other Information'!CH$4:CH$23)</f>
        <v>0</v>
      </c>
      <c r="CN43" s="80">
        <f>SUMIF('Other Information'!$A$4:$A$23,'MAT Budget Review Summary'!$C43,'Other Information'!CI$4:CI$23)</f>
        <v>0</v>
      </c>
      <c r="CO43" s="80">
        <f>SUMIF('Other Information'!$A$4:$A$23,'MAT Budget Review Summary'!$C43,'Other Information'!CJ$4:CJ$23)</f>
        <v>0</v>
      </c>
      <c r="CP43" s="81" t="e">
        <f t="shared" si="84"/>
        <v>#DIV/0!</v>
      </c>
    </row>
    <row r="44" spans="2:94" ht="15" thickBot="1" x14ac:dyDescent="0.35">
      <c r="B44" t="str">
        <f t="shared" si="79"/>
        <v>HIDE</v>
      </c>
      <c r="C44" s="17" t="str">
        <f>'Other Information'!A23</f>
        <v>HIDE</v>
      </c>
      <c r="D44" s="82">
        <f>SUMIF('Other Information'!$A$4:$A$23,'MAT Budget Review Summary'!$C44,'Other Information'!C$4:C$23)</f>
        <v>0</v>
      </c>
      <c r="E44" s="83">
        <f>SUMIF('Other Information'!$A$4:$A$23,'MAT Budget Review Summary'!$C44,'Other Information'!D$4:D$23)</f>
        <v>0</v>
      </c>
      <c r="F44" s="84">
        <f>SUMIF('Other Information'!$A$4:$A$23,'MAT Budget Review Summary'!$C44,'Other Information'!E$4:E$23)</f>
        <v>0</v>
      </c>
      <c r="G44" s="84">
        <f>SUMIF('Other Information'!$A$4:$A$23,'MAT Budget Review Summary'!$C44,'Other Information'!F$4:F$23)</f>
        <v>0</v>
      </c>
      <c r="H44" s="84">
        <f>SUMIF('Other Information'!$A$4:$A$23,'MAT Budget Review Summary'!$C44,'Other Information'!G$4:G$23)</f>
        <v>0</v>
      </c>
      <c r="I44" s="84">
        <f>SUMIF('Other Information'!$A$4:$A$23,'MAT Budget Review Summary'!$C44,'Other Information'!H$4:H$23)</f>
        <v>0</v>
      </c>
      <c r="J44" s="85" t="e">
        <f t="shared" si="80"/>
        <v>#DIV/0!</v>
      </c>
      <c r="K44" s="83">
        <f>SUMIF('Other Information'!$A$4:$A$23,'MAT Budget Review Summary'!$C44,'Other Information'!I$4:I$23)</f>
        <v>0</v>
      </c>
      <c r="L44" s="84">
        <f>SUMIF('Other Information'!$A$4:$A$23,'MAT Budget Review Summary'!$C44,'Other Information'!J$4:J$23)</f>
        <v>0</v>
      </c>
      <c r="M44" s="84">
        <f>SUMIF('Other Information'!$A$4:$A$23,'MAT Budget Review Summary'!$C44,'Other Information'!K$4:K$23)</f>
        <v>0</v>
      </c>
      <c r="N44" s="84">
        <f>SUMIF('Other Information'!$A$4:$A$23,'MAT Budget Review Summary'!$C44,'Other Information'!L$4:L$23)</f>
        <v>0</v>
      </c>
      <c r="O44" s="84">
        <f>SUMIF('Other Information'!$A$4:$A$23,'MAT Budget Review Summary'!$C44,'Other Information'!M$4:M$23)</f>
        <v>0</v>
      </c>
      <c r="P44" s="84">
        <f>SUMIF('Other Information'!$A$4:$A$23,'MAT Budget Review Summary'!$C44,'Other Information'!N$4:N$23)</f>
        <v>0</v>
      </c>
      <c r="Q44" s="84">
        <f>SUMIF('Other Information'!$A$4:$A$23,'MAT Budget Review Summary'!$C44,'Other Information'!O$4:O$23)</f>
        <v>0</v>
      </c>
      <c r="R44" s="84">
        <f>SUMIF('Other Information'!$A$4:$A$23,'MAT Budget Review Summary'!$C44,'Other Information'!P$4:P$23)</f>
        <v>0</v>
      </c>
      <c r="S44" s="84">
        <f>SUMIF('Other Information'!$A$4:$A$23,'MAT Budget Review Summary'!$C44,'Other Information'!Q$4:Q$23)</f>
        <v>0</v>
      </c>
      <c r="T44" s="84">
        <f>SUMIF('Other Information'!$A$4:$A$23,'MAT Budget Review Summary'!$C44,'Other Information'!R$4:R$23)</f>
        <v>0</v>
      </c>
      <c r="U44" s="84">
        <f>SUMIF('Other Information'!$A$4:$A$23,'MAT Budget Review Summary'!$C44,'Other Information'!S$4:S$23)</f>
        <v>0</v>
      </c>
      <c r="V44" s="84">
        <f>SUMIF('Other Information'!$A$4:$A$23,'MAT Budget Review Summary'!$C44,'Other Information'!T$4:T$23)</f>
        <v>0</v>
      </c>
      <c r="W44" s="84">
        <f>SUMIF('Other Information'!$A$4:$A$23,'MAT Budget Review Summary'!$C44,'Other Information'!U$4:U$23)</f>
        <v>0</v>
      </c>
      <c r="X44" s="84">
        <f>SUMIF('Other Information'!$A$4:$A$23,'MAT Budget Review Summary'!$C44,'Other Information'!V$4:V$23)</f>
        <v>0</v>
      </c>
      <c r="Y44" s="84">
        <f>SUMIF('Other Information'!$A$4:$A$23,'MAT Budget Review Summary'!$C44,'Other Information'!W$4:W$23)</f>
        <v>0</v>
      </c>
      <c r="Z44" s="84">
        <f>SUMIF('Other Information'!$A$4:$A$23,'MAT Budget Review Summary'!$C44,'Other Information'!X$4:X$23)</f>
        <v>0</v>
      </c>
      <c r="AA44" s="84">
        <f>SUMIF('Other Information'!$A$4:$A$23,'MAT Budget Review Summary'!$C44,'Other Information'!Y$4:Y$23)</f>
        <v>0</v>
      </c>
      <c r="AB44" s="84">
        <f>SUMIF('Other Information'!$A$4:$A$23,'MAT Budget Review Summary'!$C44,'Other Information'!Z$4:Z$23)</f>
        <v>0</v>
      </c>
      <c r="AC44" s="84">
        <f>SUMIF('Other Information'!$A$4:$A$23,'MAT Budget Review Summary'!$C44,'Other Information'!AA$4:AA$23)</f>
        <v>0</v>
      </c>
      <c r="AD44" s="84">
        <f>SUMIF('Other Information'!$A$4:$A$23,'MAT Budget Review Summary'!$C44,'Other Information'!AB$4:AB$23)</f>
        <v>0</v>
      </c>
      <c r="AE44" s="85" t="e">
        <f t="shared" si="81"/>
        <v>#DIV/0!</v>
      </c>
      <c r="AF44" s="83">
        <f>SUMIF('Other Information'!$A$4:$A$23,'MAT Budget Review Summary'!$C44,'Other Information'!AC$4:AC$23)</f>
        <v>0</v>
      </c>
      <c r="AG44" s="84">
        <f>SUMIF('Other Information'!$A$4:$A$23,'MAT Budget Review Summary'!$C44,'Other Information'!AD$4:AD$23)</f>
        <v>0</v>
      </c>
      <c r="AH44" s="84">
        <f>SUMIF('Other Information'!$A$4:$A$23,'MAT Budget Review Summary'!$C44,'Other Information'!AE$4:AE$23)</f>
        <v>0</v>
      </c>
      <c r="AI44" s="84">
        <f>SUMIF('Other Information'!$A$4:$A$23,'MAT Budget Review Summary'!$C44,'Other Information'!AF$4:AF$23)</f>
        <v>0</v>
      </c>
      <c r="AJ44" s="84">
        <f>SUMIF('Other Information'!$A$4:$A$23,'MAT Budget Review Summary'!$C44,'Other Information'!AG$4:AG$23)</f>
        <v>0</v>
      </c>
      <c r="AK44" s="84">
        <f>SUMIF('Other Information'!$A$4:$A$23,'MAT Budget Review Summary'!$C44,'Other Information'!AH$4:AH$23)</f>
        <v>0</v>
      </c>
      <c r="AL44" s="84">
        <f>SUMIF('Other Information'!$A$4:$A$23,'MAT Budget Review Summary'!$C44,'Other Information'!AI$4:AI$23)</f>
        <v>0</v>
      </c>
      <c r="AM44" s="84">
        <f>SUMIF('Other Information'!$A$4:$A$23,'MAT Budget Review Summary'!$C44,'Other Information'!AJ$4:AJ$23)</f>
        <v>0</v>
      </c>
      <c r="AN44" s="84">
        <f>SUMIF('Other Information'!$A$4:$A$23,'MAT Budget Review Summary'!$C44,'Other Information'!AK$4:AK$23)</f>
        <v>0</v>
      </c>
      <c r="AO44" s="84">
        <f>SUMIF('Other Information'!$A$4:$A$23,'MAT Budget Review Summary'!$C44,'Other Information'!AL$4:AL$23)</f>
        <v>0</v>
      </c>
      <c r="AP44" s="84">
        <f>SUMIF('Other Information'!$A$4:$A$23,'MAT Budget Review Summary'!$C44,'Other Information'!AM$4:AM$23)</f>
        <v>0</v>
      </c>
      <c r="AQ44" s="84">
        <f>SUMIF('Other Information'!$A$4:$A$23,'MAT Budget Review Summary'!$C44,'Other Information'!AN$4:AN$23)</f>
        <v>0</v>
      </c>
      <c r="AR44" s="84">
        <f>SUMIF('Other Information'!$A$4:$A$23,'MAT Budget Review Summary'!$C44,'Other Information'!AO$4:AO$23)</f>
        <v>0</v>
      </c>
      <c r="AS44" s="84">
        <f>SUMIF('Other Information'!$A$4:$A$23,'MAT Budget Review Summary'!$C44,'Other Information'!AP$4:AP$23)</f>
        <v>0</v>
      </c>
      <c r="AT44" s="84">
        <f>SUMIF('Other Information'!$A$4:$A$23,'MAT Budget Review Summary'!$C44,'Other Information'!AQ$4:AQ$23)</f>
        <v>0</v>
      </c>
      <c r="AU44" s="84">
        <f>SUMIF('Other Information'!$A$4:$A$23,'MAT Budget Review Summary'!$C44,'Other Information'!AR$4:AR$23)</f>
        <v>0</v>
      </c>
      <c r="AV44" s="84">
        <f>SUMIF('Other Information'!$A$4:$A$23,'MAT Budget Review Summary'!$C44,'Other Information'!AS$4:AS$23)</f>
        <v>0</v>
      </c>
      <c r="AW44" s="84">
        <f>SUMIF('Other Information'!$A$4:$A$23,'MAT Budget Review Summary'!$C44,'Other Information'!AT$4:AT$23)</f>
        <v>0</v>
      </c>
      <c r="AX44" s="84">
        <f>SUMIF('Other Information'!$A$4:$A$23,'MAT Budget Review Summary'!$C44,'Other Information'!AU$4:AU$23)</f>
        <v>0</v>
      </c>
      <c r="AY44" s="84">
        <f>SUMIF('Other Information'!$A$4:$A$23,'MAT Budget Review Summary'!$C44,'Other Information'!AV$4:AV$23)</f>
        <v>0</v>
      </c>
      <c r="AZ44" s="85" t="e">
        <f t="shared" si="82"/>
        <v>#DIV/0!</v>
      </c>
      <c r="BA44" s="83">
        <f>SUMIF('Other Information'!$A$4:$A$23,'MAT Budget Review Summary'!$C44,'Other Information'!AW$4:AW$23)</f>
        <v>0</v>
      </c>
      <c r="BB44" s="84">
        <f>SUMIF('Other Information'!$A$4:$A$23,'MAT Budget Review Summary'!$C44,'Other Information'!AX$4:AX$23)</f>
        <v>0</v>
      </c>
      <c r="BC44" s="84">
        <f>SUMIF('Other Information'!$A$4:$A$23,'MAT Budget Review Summary'!$C44,'Other Information'!AY$4:AY$23)</f>
        <v>0</v>
      </c>
      <c r="BD44" s="84">
        <f>SUMIF('Other Information'!$A$4:$A$23,'MAT Budget Review Summary'!$C44,'Other Information'!AZ$4:AZ$23)</f>
        <v>0</v>
      </c>
      <c r="BE44" s="84">
        <f>SUMIF('Other Information'!$A$4:$A$23,'MAT Budget Review Summary'!$C44,'Other Information'!BA$4:BA$23)</f>
        <v>0</v>
      </c>
      <c r="BF44" s="84">
        <f>SUMIF('Other Information'!$A$4:$A$23,'MAT Budget Review Summary'!$C44,'Other Information'!BB$4:BB$23)</f>
        <v>0</v>
      </c>
      <c r="BG44" s="84">
        <f>SUMIF('Other Information'!$A$4:$A$23,'MAT Budget Review Summary'!$C44,'Other Information'!BC$4:BC$23)</f>
        <v>0</v>
      </c>
      <c r="BH44" s="84">
        <f>SUMIF('Other Information'!$A$4:$A$23,'MAT Budget Review Summary'!$C44,'Other Information'!BD$4:BD$23)</f>
        <v>0</v>
      </c>
      <c r="BI44" s="84">
        <f>SUMIF('Other Information'!$A$4:$A$23,'MAT Budget Review Summary'!$C44,'Other Information'!BE$4:BE$23)</f>
        <v>0</v>
      </c>
      <c r="BJ44" s="84">
        <f>SUMIF('Other Information'!$A$4:$A$23,'MAT Budget Review Summary'!$C44,'Other Information'!BF$4:BF$23)</f>
        <v>0</v>
      </c>
      <c r="BK44" s="84">
        <f>SUMIF('Other Information'!$A$4:$A$23,'MAT Budget Review Summary'!$C44,'Other Information'!BG$4:BG$23)</f>
        <v>0</v>
      </c>
      <c r="BL44" s="84">
        <f>SUMIF('Other Information'!$A$4:$A$23,'MAT Budget Review Summary'!$C44,'Other Information'!BH$4:BH$23)</f>
        <v>0</v>
      </c>
      <c r="BM44" s="84">
        <f>SUMIF('Other Information'!$A$4:$A$23,'MAT Budget Review Summary'!$C44,'Other Information'!BI$4:BI$23)</f>
        <v>0</v>
      </c>
      <c r="BN44" s="84">
        <f>SUMIF('Other Information'!$A$4:$A$23,'MAT Budget Review Summary'!$C44,'Other Information'!BJ$4:BJ$23)</f>
        <v>0</v>
      </c>
      <c r="BO44" s="84">
        <f>SUMIF('Other Information'!$A$4:$A$23,'MAT Budget Review Summary'!$C44,'Other Information'!BK$4:BK$23)</f>
        <v>0</v>
      </c>
      <c r="BP44" s="84">
        <f>SUMIF('Other Information'!$A$4:$A$23,'MAT Budget Review Summary'!$C44,'Other Information'!BL$4:BL$23)</f>
        <v>0</v>
      </c>
      <c r="BQ44" s="84">
        <f>SUMIF('Other Information'!$A$4:$A$23,'MAT Budget Review Summary'!$C44,'Other Information'!BM$4:BM$23)</f>
        <v>0</v>
      </c>
      <c r="BR44" s="84">
        <f>SUMIF('Other Information'!$A$4:$A$23,'MAT Budget Review Summary'!$C44,'Other Information'!BN$4:BN$23)</f>
        <v>0</v>
      </c>
      <c r="BS44" s="84">
        <f>SUMIF('Other Information'!$A$4:$A$23,'MAT Budget Review Summary'!$C44,'Other Information'!BO$4:BO$23)</f>
        <v>0</v>
      </c>
      <c r="BT44" s="84">
        <f>SUMIF('Other Information'!$A$4:$A$23,'MAT Budget Review Summary'!$C44,'Other Information'!BP$4:BP$23)</f>
        <v>0</v>
      </c>
      <c r="BU44" s="85" t="e">
        <f t="shared" si="83"/>
        <v>#DIV/0!</v>
      </c>
      <c r="BV44" s="83">
        <f>SUMIF('Other Information'!$A$4:$A$23,'MAT Budget Review Summary'!$C44,'Other Information'!BQ$4:BQ$23)</f>
        <v>0</v>
      </c>
      <c r="BW44" s="84">
        <f>SUMIF('Other Information'!$A$4:$A$23,'MAT Budget Review Summary'!$C44,'Other Information'!BR$4:BR$23)</f>
        <v>0</v>
      </c>
      <c r="BX44" s="84">
        <f>SUMIF('Other Information'!$A$4:$A$23,'MAT Budget Review Summary'!$C44,'Other Information'!BS$4:BS$23)</f>
        <v>0</v>
      </c>
      <c r="BY44" s="84">
        <f>SUMIF('Other Information'!$A$4:$A$23,'MAT Budget Review Summary'!$C44,'Other Information'!BT$4:BT$23)</f>
        <v>0</v>
      </c>
      <c r="BZ44" s="84">
        <f>SUMIF('Other Information'!$A$4:$A$23,'MAT Budget Review Summary'!$C44,'Other Information'!BU$4:BU$23)</f>
        <v>0</v>
      </c>
      <c r="CA44" s="84">
        <f>SUMIF('Other Information'!$A$4:$A$23,'MAT Budget Review Summary'!$C44,'Other Information'!BV$4:BV$23)</f>
        <v>0</v>
      </c>
      <c r="CB44" s="84">
        <f>SUMIF('Other Information'!$A$4:$A$23,'MAT Budget Review Summary'!$C44,'Other Information'!BW$4:BW$23)</f>
        <v>0</v>
      </c>
      <c r="CC44" s="84">
        <f>SUMIF('Other Information'!$A$4:$A$23,'MAT Budget Review Summary'!$C44,'Other Information'!BX$4:BX$23)</f>
        <v>0</v>
      </c>
      <c r="CD44" s="84">
        <f>SUMIF('Other Information'!$A$4:$A$23,'MAT Budget Review Summary'!$C44,'Other Information'!BY$4:BY$23)</f>
        <v>0</v>
      </c>
      <c r="CE44" s="84">
        <f>SUMIF('Other Information'!$A$4:$A$23,'MAT Budget Review Summary'!$C44,'Other Information'!BZ$4:BZ$23)</f>
        <v>0</v>
      </c>
      <c r="CF44" s="84">
        <f>SUMIF('Other Information'!$A$4:$A$23,'MAT Budget Review Summary'!$C44,'Other Information'!CA$4:CA$23)</f>
        <v>0</v>
      </c>
      <c r="CG44" s="84">
        <f>SUMIF('Other Information'!$A$4:$A$23,'MAT Budget Review Summary'!$C44,'Other Information'!CB$4:CB$23)</f>
        <v>0</v>
      </c>
      <c r="CH44" s="84">
        <f>SUMIF('Other Information'!$A$4:$A$23,'MAT Budget Review Summary'!$C44,'Other Information'!CC$4:CC$23)</f>
        <v>0</v>
      </c>
      <c r="CI44" s="84">
        <f>SUMIF('Other Information'!$A$4:$A$23,'MAT Budget Review Summary'!$C44,'Other Information'!CD$4:CD$23)</f>
        <v>0</v>
      </c>
      <c r="CJ44" s="84">
        <f>SUMIF('Other Information'!$A$4:$A$23,'MAT Budget Review Summary'!$C44,'Other Information'!CE$4:CE$23)</f>
        <v>0</v>
      </c>
      <c r="CK44" s="84">
        <f>SUMIF('Other Information'!$A$4:$A$23,'MAT Budget Review Summary'!$C44,'Other Information'!CF$4:CF$23)</f>
        <v>0</v>
      </c>
      <c r="CL44" s="84">
        <f>SUMIF('Other Information'!$A$4:$A$23,'MAT Budget Review Summary'!$C44,'Other Information'!CG$4:CG$23)</f>
        <v>0</v>
      </c>
      <c r="CM44" s="84">
        <f>SUMIF('Other Information'!$A$4:$A$23,'MAT Budget Review Summary'!$C44,'Other Information'!CH$4:CH$23)</f>
        <v>0</v>
      </c>
      <c r="CN44" s="84">
        <f>SUMIF('Other Information'!$A$4:$A$23,'MAT Budget Review Summary'!$C44,'Other Information'!CI$4:CI$23)</f>
        <v>0</v>
      </c>
      <c r="CO44" s="84">
        <f>SUMIF('Other Information'!$A$4:$A$23,'MAT Budget Review Summary'!$C44,'Other Information'!CJ$4:CJ$23)</f>
        <v>0</v>
      </c>
      <c r="CP44" s="85" t="e">
        <f t="shared" si="84"/>
        <v>#DIV/0!</v>
      </c>
    </row>
    <row r="45" spans="2:94" s="4" customFormat="1" ht="15" thickBot="1" x14ac:dyDescent="0.35">
      <c r="B45" t="str">
        <f t="shared" si="79"/>
        <v>HIDE</v>
      </c>
      <c r="C45" s="18" t="s">
        <v>150</v>
      </c>
      <c r="D45" s="135">
        <f t="shared" ref="D45:E45" si="85">SUM(D25:D44)</f>
        <v>0</v>
      </c>
      <c r="E45" s="86">
        <f t="shared" si="85"/>
        <v>0</v>
      </c>
      <c r="F45" s="87">
        <f t="shared" ref="F45:I45" si="86">SUM(F25:F44)</f>
        <v>0</v>
      </c>
      <c r="G45" s="87">
        <f t="shared" si="86"/>
        <v>0</v>
      </c>
      <c r="H45" s="87">
        <f t="shared" si="86"/>
        <v>0</v>
      </c>
      <c r="I45" s="87">
        <f t="shared" si="86"/>
        <v>0</v>
      </c>
      <c r="J45" s="88" t="e">
        <f t="shared" si="80"/>
        <v>#DIV/0!</v>
      </c>
      <c r="K45" s="86">
        <f t="shared" ref="K45" si="87">SUM(K25:K44)</f>
        <v>0</v>
      </c>
      <c r="L45" s="87">
        <f t="shared" ref="L45:AD45" si="88">SUM(L25:L44)</f>
        <v>0</v>
      </c>
      <c r="M45" s="87">
        <f t="shared" si="88"/>
        <v>0</v>
      </c>
      <c r="N45" s="87">
        <f t="shared" si="88"/>
        <v>0</v>
      </c>
      <c r="O45" s="87">
        <f t="shared" si="88"/>
        <v>0</v>
      </c>
      <c r="P45" s="87">
        <f t="shared" si="88"/>
        <v>0</v>
      </c>
      <c r="Q45" s="87">
        <f t="shared" si="88"/>
        <v>0</v>
      </c>
      <c r="R45" s="87">
        <f t="shared" si="88"/>
        <v>0</v>
      </c>
      <c r="S45" s="87">
        <f t="shared" si="88"/>
        <v>0</v>
      </c>
      <c r="T45" s="87">
        <f t="shared" si="88"/>
        <v>0</v>
      </c>
      <c r="U45" s="87">
        <f t="shared" si="88"/>
        <v>0</v>
      </c>
      <c r="V45" s="87">
        <f t="shared" si="88"/>
        <v>0</v>
      </c>
      <c r="W45" s="87">
        <f t="shared" si="88"/>
        <v>0</v>
      </c>
      <c r="X45" s="87">
        <f t="shared" si="88"/>
        <v>0</v>
      </c>
      <c r="Y45" s="87">
        <f t="shared" si="88"/>
        <v>0</v>
      </c>
      <c r="Z45" s="87">
        <f t="shared" si="88"/>
        <v>0</v>
      </c>
      <c r="AA45" s="87">
        <f t="shared" si="88"/>
        <v>0</v>
      </c>
      <c r="AB45" s="87">
        <f t="shared" si="88"/>
        <v>0</v>
      </c>
      <c r="AC45" s="87">
        <f t="shared" si="88"/>
        <v>0</v>
      </c>
      <c r="AD45" s="87">
        <f t="shared" si="88"/>
        <v>0</v>
      </c>
      <c r="AE45" s="88" t="e">
        <f t="shared" si="81"/>
        <v>#DIV/0!</v>
      </c>
      <c r="AF45" s="86">
        <f t="shared" ref="AF45" si="89">SUM(AF25:AF44)</f>
        <v>0</v>
      </c>
      <c r="AG45" s="87">
        <f t="shared" ref="AG45:AY45" si="90">SUM(AG25:AG44)</f>
        <v>0</v>
      </c>
      <c r="AH45" s="87">
        <f t="shared" si="90"/>
        <v>0</v>
      </c>
      <c r="AI45" s="87">
        <f t="shared" si="90"/>
        <v>0</v>
      </c>
      <c r="AJ45" s="87">
        <f t="shared" si="90"/>
        <v>0</v>
      </c>
      <c r="AK45" s="87">
        <f t="shared" si="90"/>
        <v>0</v>
      </c>
      <c r="AL45" s="87">
        <f t="shared" si="90"/>
        <v>0</v>
      </c>
      <c r="AM45" s="87">
        <f t="shared" si="90"/>
        <v>0</v>
      </c>
      <c r="AN45" s="87">
        <f t="shared" si="90"/>
        <v>0</v>
      </c>
      <c r="AO45" s="87">
        <f t="shared" si="90"/>
        <v>0</v>
      </c>
      <c r="AP45" s="87">
        <f t="shared" si="90"/>
        <v>0</v>
      </c>
      <c r="AQ45" s="87">
        <f t="shared" si="90"/>
        <v>0</v>
      </c>
      <c r="AR45" s="87">
        <f t="shared" si="90"/>
        <v>0</v>
      </c>
      <c r="AS45" s="87">
        <f t="shared" si="90"/>
        <v>0</v>
      </c>
      <c r="AT45" s="87">
        <f t="shared" si="90"/>
        <v>0</v>
      </c>
      <c r="AU45" s="87">
        <f t="shared" si="90"/>
        <v>0</v>
      </c>
      <c r="AV45" s="87">
        <f t="shared" si="90"/>
        <v>0</v>
      </c>
      <c r="AW45" s="87">
        <f t="shared" si="90"/>
        <v>0</v>
      </c>
      <c r="AX45" s="87">
        <f t="shared" si="90"/>
        <v>0</v>
      </c>
      <c r="AY45" s="87">
        <f t="shared" si="90"/>
        <v>0</v>
      </c>
      <c r="AZ45" s="88" t="e">
        <f t="shared" si="82"/>
        <v>#DIV/0!</v>
      </c>
      <c r="BA45" s="86">
        <f t="shared" ref="BA45" si="91">SUM(BA25:BA44)</f>
        <v>0</v>
      </c>
      <c r="BB45" s="87">
        <f t="shared" ref="BB45:BT45" si="92">SUM(BB25:BB44)</f>
        <v>0</v>
      </c>
      <c r="BC45" s="87">
        <f t="shared" si="92"/>
        <v>0</v>
      </c>
      <c r="BD45" s="87">
        <f t="shared" si="92"/>
        <v>0</v>
      </c>
      <c r="BE45" s="87">
        <f t="shared" si="92"/>
        <v>0</v>
      </c>
      <c r="BF45" s="87">
        <f t="shared" si="92"/>
        <v>0</v>
      </c>
      <c r="BG45" s="87">
        <f t="shared" si="92"/>
        <v>0</v>
      </c>
      <c r="BH45" s="87">
        <f t="shared" si="92"/>
        <v>0</v>
      </c>
      <c r="BI45" s="87">
        <f t="shared" si="92"/>
        <v>0</v>
      </c>
      <c r="BJ45" s="87">
        <f t="shared" si="92"/>
        <v>0</v>
      </c>
      <c r="BK45" s="87">
        <f t="shared" si="92"/>
        <v>0</v>
      </c>
      <c r="BL45" s="87">
        <f t="shared" si="92"/>
        <v>0</v>
      </c>
      <c r="BM45" s="87">
        <f t="shared" si="92"/>
        <v>0</v>
      </c>
      <c r="BN45" s="87">
        <f t="shared" si="92"/>
        <v>0</v>
      </c>
      <c r="BO45" s="87">
        <f t="shared" si="92"/>
        <v>0</v>
      </c>
      <c r="BP45" s="87">
        <f t="shared" si="92"/>
        <v>0</v>
      </c>
      <c r="BQ45" s="87">
        <f t="shared" si="92"/>
        <v>0</v>
      </c>
      <c r="BR45" s="87">
        <f t="shared" si="92"/>
        <v>0</v>
      </c>
      <c r="BS45" s="87">
        <f t="shared" si="92"/>
        <v>0</v>
      </c>
      <c r="BT45" s="87">
        <f t="shared" si="92"/>
        <v>0</v>
      </c>
      <c r="BU45" s="88" t="e">
        <f t="shared" si="83"/>
        <v>#DIV/0!</v>
      </c>
      <c r="BV45" s="86">
        <f t="shared" ref="BV45" si="93">SUM(BV25:BV44)</f>
        <v>0</v>
      </c>
      <c r="BW45" s="87">
        <f t="shared" ref="BW45:CO45" si="94">SUM(BW25:BW44)</f>
        <v>0</v>
      </c>
      <c r="BX45" s="87">
        <f t="shared" si="94"/>
        <v>0</v>
      </c>
      <c r="BY45" s="87">
        <f t="shared" si="94"/>
        <v>0</v>
      </c>
      <c r="BZ45" s="87">
        <f t="shared" si="94"/>
        <v>0</v>
      </c>
      <c r="CA45" s="87">
        <f t="shared" si="94"/>
        <v>0</v>
      </c>
      <c r="CB45" s="87">
        <f t="shared" si="94"/>
        <v>0</v>
      </c>
      <c r="CC45" s="87">
        <f t="shared" si="94"/>
        <v>0</v>
      </c>
      <c r="CD45" s="87">
        <f t="shared" si="94"/>
        <v>0</v>
      </c>
      <c r="CE45" s="87">
        <f t="shared" si="94"/>
        <v>0</v>
      </c>
      <c r="CF45" s="87">
        <f t="shared" si="94"/>
        <v>0</v>
      </c>
      <c r="CG45" s="87">
        <f t="shared" si="94"/>
        <v>0</v>
      </c>
      <c r="CH45" s="87">
        <f t="shared" si="94"/>
        <v>0</v>
      </c>
      <c r="CI45" s="87">
        <f t="shared" si="94"/>
        <v>0</v>
      </c>
      <c r="CJ45" s="87">
        <f t="shared" si="94"/>
        <v>0</v>
      </c>
      <c r="CK45" s="87">
        <f t="shared" si="94"/>
        <v>0</v>
      </c>
      <c r="CL45" s="87">
        <f t="shared" si="94"/>
        <v>0</v>
      </c>
      <c r="CM45" s="87">
        <f t="shared" si="94"/>
        <v>0</v>
      </c>
      <c r="CN45" s="87">
        <f t="shared" si="94"/>
        <v>0</v>
      </c>
      <c r="CO45" s="87">
        <f t="shared" si="94"/>
        <v>0</v>
      </c>
      <c r="CP45" s="88" t="e">
        <f t="shared" si="84"/>
        <v>#DIV/0!</v>
      </c>
    </row>
    <row r="46" spans="2:94" ht="15" thickBot="1" x14ac:dyDescent="0.35">
      <c r="J46" s="5"/>
    </row>
    <row r="47" spans="2:94" x14ac:dyDescent="0.3">
      <c r="B47" t="str">
        <f t="shared" ref="B47:B48" si="95">IF(D47=0,"HIDE","")</f>
        <v>HIDE</v>
      </c>
      <c r="C47" s="8" t="s">
        <v>26</v>
      </c>
      <c r="D47" s="74">
        <f>'Other Information'!C25</f>
        <v>0</v>
      </c>
      <c r="E47" s="75">
        <f>'Other Information'!D25</f>
        <v>0</v>
      </c>
      <c r="F47" s="76">
        <f>'Other Information'!E25</f>
        <v>0</v>
      </c>
      <c r="G47" s="76">
        <f>'Other Information'!F25</f>
        <v>0</v>
      </c>
      <c r="H47" s="76">
        <f>'Other Information'!G25</f>
        <v>0</v>
      </c>
      <c r="I47" s="76">
        <f>'Other Information'!H25</f>
        <v>0</v>
      </c>
      <c r="J47" s="77" t="e">
        <f>AVERAGEIF($E$7:$I$7,"&lt;&gt;"&amp;"HIDE",E47:I47)</f>
        <v>#DIV/0!</v>
      </c>
      <c r="K47" s="75">
        <f>'Other Information'!I25</f>
        <v>0</v>
      </c>
      <c r="L47" s="76">
        <f>'Other Information'!J25</f>
        <v>0</v>
      </c>
      <c r="M47" s="76">
        <f>'Other Information'!K25</f>
        <v>0</v>
      </c>
      <c r="N47" s="76">
        <f>'Other Information'!L25</f>
        <v>0</v>
      </c>
      <c r="O47" s="76">
        <f>'Other Information'!M25</f>
        <v>0</v>
      </c>
      <c r="P47" s="76">
        <f>'Other Information'!N25</f>
        <v>0</v>
      </c>
      <c r="Q47" s="76">
        <f>'Other Information'!O25</f>
        <v>0</v>
      </c>
      <c r="R47" s="76">
        <f>'Other Information'!P25</f>
        <v>0</v>
      </c>
      <c r="S47" s="76">
        <f>'Other Information'!Q25</f>
        <v>0</v>
      </c>
      <c r="T47" s="76">
        <f>'Other Information'!R25</f>
        <v>0</v>
      </c>
      <c r="U47" s="76">
        <f>'Other Information'!S25</f>
        <v>0</v>
      </c>
      <c r="V47" s="76">
        <f>'Other Information'!T25</f>
        <v>0</v>
      </c>
      <c r="W47" s="76">
        <f>'Other Information'!U25</f>
        <v>0</v>
      </c>
      <c r="X47" s="76">
        <f>'Other Information'!V25</f>
        <v>0</v>
      </c>
      <c r="Y47" s="76">
        <f>'Other Information'!W25</f>
        <v>0</v>
      </c>
      <c r="Z47" s="76">
        <f>'Other Information'!X25</f>
        <v>0</v>
      </c>
      <c r="AA47" s="76">
        <f>'Other Information'!Y25</f>
        <v>0</v>
      </c>
      <c r="AB47" s="76">
        <f>'Other Information'!Z25</f>
        <v>0</v>
      </c>
      <c r="AC47" s="76">
        <f>'Other Information'!AA25</f>
        <v>0</v>
      </c>
      <c r="AD47" s="76">
        <f>'Other Information'!AB25</f>
        <v>0</v>
      </c>
      <c r="AE47" s="77" t="e">
        <f>AVERAGEIF(K$7:AD$7,"&lt;&gt;"&amp;"HIDE",K47:AD47)</f>
        <v>#DIV/0!</v>
      </c>
      <c r="AF47" s="75">
        <f>'Other Information'!AC25</f>
        <v>0</v>
      </c>
      <c r="AG47" s="76">
        <f>'Other Information'!AD25</f>
        <v>0</v>
      </c>
      <c r="AH47" s="76">
        <f>'Other Information'!AE25</f>
        <v>0</v>
      </c>
      <c r="AI47" s="76">
        <f>'Other Information'!AF25</f>
        <v>0</v>
      </c>
      <c r="AJ47" s="76">
        <f>'Other Information'!AG25</f>
        <v>0</v>
      </c>
      <c r="AK47" s="76">
        <f>'Other Information'!AH25</f>
        <v>0</v>
      </c>
      <c r="AL47" s="76">
        <f>'Other Information'!AI25</f>
        <v>0</v>
      </c>
      <c r="AM47" s="76">
        <f>'Other Information'!AJ25</f>
        <v>0</v>
      </c>
      <c r="AN47" s="76">
        <f>'Other Information'!AK25</f>
        <v>0</v>
      </c>
      <c r="AO47" s="76">
        <f>'Other Information'!AL25</f>
        <v>0</v>
      </c>
      <c r="AP47" s="76">
        <f>'Other Information'!AM25</f>
        <v>0</v>
      </c>
      <c r="AQ47" s="76">
        <f>'Other Information'!AN25</f>
        <v>0</v>
      </c>
      <c r="AR47" s="76">
        <f>'Other Information'!AO25</f>
        <v>0</v>
      </c>
      <c r="AS47" s="76">
        <f>'Other Information'!AP25</f>
        <v>0</v>
      </c>
      <c r="AT47" s="76">
        <f>'Other Information'!AQ25</f>
        <v>0</v>
      </c>
      <c r="AU47" s="76">
        <f>'Other Information'!AR25</f>
        <v>0</v>
      </c>
      <c r="AV47" s="76">
        <f>'Other Information'!AS25</f>
        <v>0</v>
      </c>
      <c r="AW47" s="76">
        <f>'Other Information'!AT25</f>
        <v>0</v>
      </c>
      <c r="AX47" s="76">
        <f>'Other Information'!AU25</f>
        <v>0</v>
      </c>
      <c r="AY47" s="76">
        <f>'Other Information'!AV25</f>
        <v>0</v>
      </c>
      <c r="AZ47" s="77" t="e">
        <f>AVERAGEIF(AF$7:AY$7,"&lt;&gt;"&amp;"HIDE",AF47:AY47)</f>
        <v>#DIV/0!</v>
      </c>
      <c r="BA47" s="75">
        <f>'Other Information'!AW25</f>
        <v>0</v>
      </c>
      <c r="BB47" s="76">
        <f>'Other Information'!AX25</f>
        <v>0</v>
      </c>
      <c r="BC47" s="76">
        <f>'Other Information'!AY25</f>
        <v>0</v>
      </c>
      <c r="BD47" s="76">
        <f>'Other Information'!AZ25</f>
        <v>0</v>
      </c>
      <c r="BE47" s="76">
        <f>'Other Information'!BA25</f>
        <v>0</v>
      </c>
      <c r="BF47" s="76">
        <f>'Other Information'!BB25</f>
        <v>0</v>
      </c>
      <c r="BG47" s="76">
        <f>'Other Information'!BC25</f>
        <v>0</v>
      </c>
      <c r="BH47" s="76">
        <f>'Other Information'!BD25</f>
        <v>0</v>
      </c>
      <c r="BI47" s="76">
        <f>'Other Information'!BE25</f>
        <v>0</v>
      </c>
      <c r="BJ47" s="76">
        <f>'Other Information'!BF25</f>
        <v>0</v>
      </c>
      <c r="BK47" s="76">
        <f>'Other Information'!BG25</f>
        <v>0</v>
      </c>
      <c r="BL47" s="76">
        <f>'Other Information'!BH25</f>
        <v>0</v>
      </c>
      <c r="BM47" s="76">
        <f>'Other Information'!BI25</f>
        <v>0</v>
      </c>
      <c r="BN47" s="76">
        <f>'Other Information'!BJ25</f>
        <v>0</v>
      </c>
      <c r="BO47" s="76">
        <f>'Other Information'!BK25</f>
        <v>0</v>
      </c>
      <c r="BP47" s="76">
        <f>'Other Information'!BL25</f>
        <v>0</v>
      </c>
      <c r="BQ47" s="76">
        <f>'Other Information'!BM25</f>
        <v>0</v>
      </c>
      <c r="BR47" s="76">
        <f>'Other Information'!BN25</f>
        <v>0</v>
      </c>
      <c r="BS47" s="76">
        <f>'Other Information'!BO25</f>
        <v>0</v>
      </c>
      <c r="BT47" s="76">
        <f>'Other Information'!BP25</f>
        <v>0</v>
      </c>
      <c r="BU47" s="77" t="e">
        <f>AVERAGEIF(BA$7:BT$7,"&lt;&gt;"&amp;"HIDE",BA47:BT47)</f>
        <v>#DIV/0!</v>
      </c>
      <c r="BV47" s="75">
        <f>'Other Information'!BQ25</f>
        <v>0</v>
      </c>
      <c r="BW47" s="76">
        <f>'Other Information'!BR25</f>
        <v>0</v>
      </c>
      <c r="BX47" s="76">
        <f>'Other Information'!BS25</f>
        <v>0</v>
      </c>
      <c r="BY47" s="76">
        <f>'Other Information'!BT25</f>
        <v>0</v>
      </c>
      <c r="BZ47" s="76">
        <f>'Other Information'!BU25</f>
        <v>0</v>
      </c>
      <c r="CA47" s="76">
        <f>'Other Information'!BV25</f>
        <v>0</v>
      </c>
      <c r="CB47" s="76">
        <f>'Other Information'!BW25</f>
        <v>0</v>
      </c>
      <c r="CC47" s="76">
        <f>'Other Information'!BX25</f>
        <v>0</v>
      </c>
      <c r="CD47" s="76">
        <f>'Other Information'!BY25</f>
        <v>0</v>
      </c>
      <c r="CE47" s="76">
        <f>'Other Information'!BZ25</f>
        <v>0</v>
      </c>
      <c r="CF47" s="76">
        <f>'Other Information'!CA25</f>
        <v>0</v>
      </c>
      <c r="CG47" s="76">
        <f>'Other Information'!CB25</f>
        <v>0</v>
      </c>
      <c r="CH47" s="76">
        <f>'Other Information'!CC25</f>
        <v>0</v>
      </c>
      <c r="CI47" s="76">
        <f>'Other Information'!CD25</f>
        <v>0</v>
      </c>
      <c r="CJ47" s="76">
        <f>'Other Information'!CE25</f>
        <v>0</v>
      </c>
      <c r="CK47" s="76">
        <f>'Other Information'!CF25</f>
        <v>0</v>
      </c>
      <c r="CL47" s="76">
        <f>'Other Information'!CG25</f>
        <v>0</v>
      </c>
      <c r="CM47" s="76">
        <f>'Other Information'!CH25</f>
        <v>0</v>
      </c>
      <c r="CN47" s="76">
        <f>'Other Information'!CI25</f>
        <v>0</v>
      </c>
      <c r="CO47" s="76">
        <f>'Other Information'!CJ25</f>
        <v>0</v>
      </c>
      <c r="CP47" s="77" t="e">
        <f>AVERAGEIF(BV$7:CO$7,"&lt;&gt;"&amp;"HIDE",BV47:CO47)</f>
        <v>#DIV/0!</v>
      </c>
    </row>
    <row r="48" spans="2:94" ht="15" thickBot="1" x14ac:dyDescent="0.35">
      <c r="B48" t="str">
        <f t="shared" si="95"/>
        <v>HIDE</v>
      </c>
      <c r="C48" s="17" t="s">
        <v>27</v>
      </c>
      <c r="D48" s="82">
        <f>'Other Information'!C26</f>
        <v>0</v>
      </c>
      <c r="E48" s="83">
        <f>'Other Information'!D26</f>
        <v>0</v>
      </c>
      <c r="F48" s="84">
        <f>'Other Information'!E26</f>
        <v>0</v>
      </c>
      <c r="G48" s="84">
        <f>'Other Information'!F26</f>
        <v>0</v>
      </c>
      <c r="H48" s="84">
        <f>'Other Information'!G26</f>
        <v>0</v>
      </c>
      <c r="I48" s="84">
        <f>'Other Information'!H26</f>
        <v>0</v>
      </c>
      <c r="J48" s="85" t="e">
        <f>AVERAGEIF($E$7:$I$7,"&lt;&gt;"&amp;"HIDE",E48:I48)</f>
        <v>#DIV/0!</v>
      </c>
      <c r="K48" s="83">
        <f>'Other Information'!I26</f>
        <v>0</v>
      </c>
      <c r="L48" s="84">
        <f>'Other Information'!J26</f>
        <v>0</v>
      </c>
      <c r="M48" s="84">
        <f>'Other Information'!K26</f>
        <v>0</v>
      </c>
      <c r="N48" s="84">
        <f>'Other Information'!L26</f>
        <v>0</v>
      </c>
      <c r="O48" s="84">
        <f>'Other Information'!M26</f>
        <v>0</v>
      </c>
      <c r="P48" s="84">
        <f>'Other Information'!N26</f>
        <v>0</v>
      </c>
      <c r="Q48" s="84">
        <f>'Other Information'!O26</f>
        <v>0</v>
      </c>
      <c r="R48" s="84">
        <f>'Other Information'!P26</f>
        <v>0</v>
      </c>
      <c r="S48" s="84">
        <f>'Other Information'!Q26</f>
        <v>0</v>
      </c>
      <c r="T48" s="84">
        <f>'Other Information'!R26</f>
        <v>0</v>
      </c>
      <c r="U48" s="84">
        <f>'Other Information'!S26</f>
        <v>0</v>
      </c>
      <c r="V48" s="84">
        <f>'Other Information'!T26</f>
        <v>0</v>
      </c>
      <c r="W48" s="84">
        <f>'Other Information'!U26</f>
        <v>0</v>
      </c>
      <c r="X48" s="84">
        <f>'Other Information'!V26</f>
        <v>0</v>
      </c>
      <c r="Y48" s="84">
        <f>'Other Information'!W26</f>
        <v>0</v>
      </c>
      <c r="Z48" s="84">
        <f>'Other Information'!X26</f>
        <v>0</v>
      </c>
      <c r="AA48" s="84">
        <f>'Other Information'!Y26</f>
        <v>0</v>
      </c>
      <c r="AB48" s="84">
        <f>'Other Information'!Z26</f>
        <v>0</v>
      </c>
      <c r="AC48" s="84">
        <f>'Other Information'!AA26</f>
        <v>0</v>
      </c>
      <c r="AD48" s="84">
        <f>'Other Information'!AB26</f>
        <v>0</v>
      </c>
      <c r="AE48" s="85" t="e">
        <f>AVERAGEIF(K$7:AD$7,"&lt;&gt;"&amp;"HIDE",K48:AD48)</f>
        <v>#DIV/0!</v>
      </c>
      <c r="AF48" s="83">
        <f>'Other Information'!AC26</f>
        <v>0</v>
      </c>
      <c r="AG48" s="84">
        <f>'Other Information'!AD26</f>
        <v>0</v>
      </c>
      <c r="AH48" s="84">
        <f>'Other Information'!AE26</f>
        <v>0</v>
      </c>
      <c r="AI48" s="84">
        <f>'Other Information'!AF26</f>
        <v>0</v>
      </c>
      <c r="AJ48" s="84">
        <f>'Other Information'!AG26</f>
        <v>0</v>
      </c>
      <c r="AK48" s="84">
        <f>'Other Information'!AH26</f>
        <v>0</v>
      </c>
      <c r="AL48" s="84">
        <f>'Other Information'!AI26</f>
        <v>0</v>
      </c>
      <c r="AM48" s="84">
        <f>'Other Information'!AJ26</f>
        <v>0</v>
      </c>
      <c r="AN48" s="84">
        <f>'Other Information'!AK26</f>
        <v>0</v>
      </c>
      <c r="AO48" s="84">
        <f>'Other Information'!AL26</f>
        <v>0</v>
      </c>
      <c r="AP48" s="84">
        <f>'Other Information'!AM26</f>
        <v>0</v>
      </c>
      <c r="AQ48" s="84">
        <f>'Other Information'!AN26</f>
        <v>0</v>
      </c>
      <c r="AR48" s="84">
        <f>'Other Information'!AO26</f>
        <v>0</v>
      </c>
      <c r="AS48" s="84">
        <f>'Other Information'!AP26</f>
        <v>0</v>
      </c>
      <c r="AT48" s="84">
        <f>'Other Information'!AQ26</f>
        <v>0</v>
      </c>
      <c r="AU48" s="84">
        <f>'Other Information'!AR26</f>
        <v>0</v>
      </c>
      <c r="AV48" s="84">
        <f>'Other Information'!AS26</f>
        <v>0</v>
      </c>
      <c r="AW48" s="84">
        <f>'Other Information'!AT26</f>
        <v>0</v>
      </c>
      <c r="AX48" s="84">
        <f>'Other Information'!AU26</f>
        <v>0</v>
      </c>
      <c r="AY48" s="84">
        <f>'Other Information'!AV26</f>
        <v>0</v>
      </c>
      <c r="AZ48" s="85" t="e">
        <f>AVERAGEIF(AF$7:AY$7,"&lt;&gt;"&amp;"HIDE",AF48:AY48)</f>
        <v>#DIV/0!</v>
      </c>
      <c r="BA48" s="83">
        <f>'Other Information'!AW26</f>
        <v>0</v>
      </c>
      <c r="BB48" s="84">
        <f>'Other Information'!AX26</f>
        <v>0</v>
      </c>
      <c r="BC48" s="84">
        <f>'Other Information'!AY26</f>
        <v>0</v>
      </c>
      <c r="BD48" s="84">
        <f>'Other Information'!AZ26</f>
        <v>0</v>
      </c>
      <c r="BE48" s="84">
        <f>'Other Information'!BA26</f>
        <v>0</v>
      </c>
      <c r="BF48" s="84">
        <f>'Other Information'!BB26</f>
        <v>0</v>
      </c>
      <c r="BG48" s="84">
        <f>'Other Information'!BC26</f>
        <v>0</v>
      </c>
      <c r="BH48" s="84">
        <f>'Other Information'!BD26</f>
        <v>0</v>
      </c>
      <c r="BI48" s="84">
        <f>'Other Information'!BE26</f>
        <v>0</v>
      </c>
      <c r="BJ48" s="84">
        <f>'Other Information'!BF26</f>
        <v>0</v>
      </c>
      <c r="BK48" s="84">
        <f>'Other Information'!BG26</f>
        <v>0</v>
      </c>
      <c r="BL48" s="84">
        <f>'Other Information'!BH26</f>
        <v>0</v>
      </c>
      <c r="BM48" s="84">
        <f>'Other Information'!BI26</f>
        <v>0</v>
      </c>
      <c r="BN48" s="84">
        <f>'Other Information'!BJ26</f>
        <v>0</v>
      </c>
      <c r="BO48" s="84">
        <f>'Other Information'!BK26</f>
        <v>0</v>
      </c>
      <c r="BP48" s="84">
        <f>'Other Information'!BL26</f>
        <v>0</v>
      </c>
      <c r="BQ48" s="84">
        <f>'Other Information'!BM26</f>
        <v>0</v>
      </c>
      <c r="BR48" s="84">
        <f>'Other Information'!BN26</f>
        <v>0</v>
      </c>
      <c r="BS48" s="84">
        <f>'Other Information'!BO26</f>
        <v>0</v>
      </c>
      <c r="BT48" s="84">
        <f>'Other Information'!BP26</f>
        <v>0</v>
      </c>
      <c r="BU48" s="85" t="e">
        <f>AVERAGEIF(BA$7:BT$7,"&lt;&gt;"&amp;"HIDE",BA48:BT48)</f>
        <v>#DIV/0!</v>
      </c>
      <c r="BV48" s="83">
        <f>'Other Information'!BQ26</f>
        <v>0</v>
      </c>
      <c r="BW48" s="84">
        <f>'Other Information'!BR26</f>
        <v>0</v>
      </c>
      <c r="BX48" s="84">
        <f>'Other Information'!BS26</f>
        <v>0</v>
      </c>
      <c r="BY48" s="84">
        <f>'Other Information'!BT26</f>
        <v>0</v>
      </c>
      <c r="BZ48" s="84">
        <f>'Other Information'!BU26</f>
        <v>0</v>
      </c>
      <c r="CA48" s="84">
        <f>'Other Information'!BV26</f>
        <v>0</v>
      </c>
      <c r="CB48" s="84">
        <f>'Other Information'!BW26</f>
        <v>0</v>
      </c>
      <c r="CC48" s="84">
        <f>'Other Information'!BX26</f>
        <v>0</v>
      </c>
      <c r="CD48" s="84">
        <f>'Other Information'!BY26</f>
        <v>0</v>
      </c>
      <c r="CE48" s="84">
        <f>'Other Information'!BZ26</f>
        <v>0</v>
      </c>
      <c r="CF48" s="84">
        <f>'Other Information'!CA26</f>
        <v>0</v>
      </c>
      <c r="CG48" s="84">
        <f>'Other Information'!CB26</f>
        <v>0</v>
      </c>
      <c r="CH48" s="84">
        <f>'Other Information'!CC26</f>
        <v>0</v>
      </c>
      <c r="CI48" s="84">
        <f>'Other Information'!CD26</f>
        <v>0</v>
      </c>
      <c r="CJ48" s="84">
        <f>'Other Information'!CE26</f>
        <v>0</v>
      </c>
      <c r="CK48" s="84">
        <f>'Other Information'!CF26</f>
        <v>0</v>
      </c>
      <c r="CL48" s="84">
        <f>'Other Information'!CG26</f>
        <v>0</v>
      </c>
      <c r="CM48" s="84">
        <f>'Other Information'!CH26</f>
        <v>0</v>
      </c>
      <c r="CN48" s="84">
        <f>'Other Information'!CI26</f>
        <v>0</v>
      </c>
      <c r="CO48" s="84">
        <f>'Other Information'!CJ26</f>
        <v>0</v>
      </c>
      <c r="CP48" s="85" t="e">
        <f>AVERAGEIF(BV$7:CO$7,"&lt;&gt;"&amp;"HIDE",BV48:CO48)</f>
        <v>#DIV/0!</v>
      </c>
    </row>
    <row r="49" spans="3:94" ht="15" thickBot="1" x14ac:dyDescent="0.35">
      <c r="J49" s="5"/>
    </row>
    <row r="50" spans="3:94" ht="15" thickBot="1" x14ac:dyDescent="0.35">
      <c r="D50" s="203" t="str">
        <f>D6</f>
        <v>Total MAT</v>
      </c>
      <c r="E50" s="180" t="str">
        <f>E6</f>
        <v>Central Location</v>
      </c>
      <c r="F50" s="200"/>
      <c r="G50" s="200"/>
      <c r="H50" s="200"/>
      <c r="I50" s="200"/>
      <c r="J50" s="201"/>
      <c r="K50" s="180" t="str">
        <f>K6</f>
        <v>School Type 1</v>
      </c>
      <c r="L50" s="200"/>
      <c r="M50" s="200"/>
      <c r="N50" s="200"/>
      <c r="O50" s="200"/>
      <c r="P50" s="200"/>
      <c r="Q50" s="200"/>
      <c r="R50" s="200"/>
      <c r="S50" s="200"/>
      <c r="T50" s="200"/>
      <c r="U50" s="200"/>
      <c r="V50" s="200"/>
      <c r="W50" s="200"/>
      <c r="X50" s="200"/>
      <c r="Y50" s="200"/>
      <c r="Z50" s="200"/>
      <c r="AA50" s="200"/>
      <c r="AB50" s="200"/>
      <c r="AC50" s="200"/>
      <c r="AD50" s="200"/>
      <c r="AE50" s="201"/>
      <c r="AF50" s="180" t="str">
        <f>AF6</f>
        <v>School Type 2</v>
      </c>
      <c r="AG50" s="200"/>
      <c r="AH50" s="200"/>
      <c r="AI50" s="200"/>
      <c r="AJ50" s="200"/>
      <c r="AK50" s="200"/>
      <c r="AL50" s="200"/>
      <c r="AM50" s="200"/>
      <c r="AN50" s="200"/>
      <c r="AO50" s="200"/>
      <c r="AP50" s="200"/>
      <c r="AQ50" s="200"/>
      <c r="AR50" s="200"/>
      <c r="AS50" s="200"/>
      <c r="AT50" s="200"/>
      <c r="AU50" s="200"/>
      <c r="AV50" s="200"/>
      <c r="AW50" s="200"/>
      <c r="AX50" s="200"/>
      <c r="AY50" s="200"/>
      <c r="AZ50" s="201"/>
      <c r="BA50" s="180" t="str">
        <f>BA6</f>
        <v>School Type 3</v>
      </c>
      <c r="BB50" s="200"/>
      <c r="BC50" s="200"/>
      <c r="BD50" s="200"/>
      <c r="BE50" s="200"/>
      <c r="BF50" s="200"/>
      <c r="BG50" s="200"/>
      <c r="BH50" s="200"/>
      <c r="BI50" s="200"/>
      <c r="BJ50" s="200"/>
      <c r="BK50" s="200"/>
      <c r="BL50" s="200"/>
      <c r="BM50" s="200"/>
      <c r="BN50" s="200"/>
      <c r="BO50" s="200"/>
      <c r="BP50" s="200"/>
      <c r="BQ50" s="200"/>
      <c r="BR50" s="200"/>
      <c r="BS50" s="200"/>
      <c r="BT50" s="200"/>
      <c r="BU50" s="201"/>
      <c r="BV50" s="180" t="str">
        <f>BV6</f>
        <v>School Type 4</v>
      </c>
      <c r="BW50" s="200"/>
      <c r="BX50" s="200"/>
      <c r="BY50" s="200"/>
      <c r="BZ50" s="200"/>
      <c r="CA50" s="200"/>
      <c r="CB50" s="200"/>
      <c r="CC50" s="200"/>
      <c r="CD50" s="200"/>
      <c r="CE50" s="200"/>
      <c r="CF50" s="200"/>
      <c r="CG50" s="200"/>
      <c r="CH50" s="200"/>
      <c r="CI50" s="200"/>
      <c r="CJ50" s="200"/>
      <c r="CK50" s="200"/>
      <c r="CL50" s="200"/>
      <c r="CM50" s="200"/>
      <c r="CN50" s="200"/>
      <c r="CO50" s="200"/>
      <c r="CP50" s="201"/>
    </row>
    <row r="51" spans="3:94" ht="15" thickBot="1" x14ac:dyDescent="0.35">
      <c r="C51" s="16" t="s">
        <v>151</v>
      </c>
      <c r="D51" s="204"/>
      <c r="E51" s="20" t="str">
        <f>E7</f>
        <v>HIDE</v>
      </c>
      <c r="F51" s="20" t="str">
        <f t="shared" ref="F51:BQ51" si="96">F7</f>
        <v>HIDE</v>
      </c>
      <c r="G51" s="20" t="str">
        <f t="shared" si="96"/>
        <v>HIDE</v>
      </c>
      <c r="H51" s="20" t="str">
        <f t="shared" si="96"/>
        <v>HIDE</v>
      </c>
      <c r="I51" s="20" t="str">
        <f t="shared" si="96"/>
        <v>HIDE</v>
      </c>
      <c r="J51" s="21" t="str">
        <f t="shared" si="96"/>
        <v>HIDE</v>
      </c>
      <c r="K51" s="53" t="str">
        <f t="shared" si="96"/>
        <v>HIDE</v>
      </c>
      <c r="L51" s="54" t="str">
        <f t="shared" si="96"/>
        <v>HIDE</v>
      </c>
      <c r="M51" s="54" t="str">
        <f t="shared" si="96"/>
        <v>HIDE</v>
      </c>
      <c r="N51" s="54" t="str">
        <f t="shared" si="96"/>
        <v>HIDE</v>
      </c>
      <c r="O51" s="54" t="str">
        <f t="shared" si="96"/>
        <v>HIDE</v>
      </c>
      <c r="P51" s="54" t="str">
        <f t="shared" si="96"/>
        <v>HIDE</v>
      </c>
      <c r="Q51" s="54" t="str">
        <f t="shared" si="96"/>
        <v>HIDE</v>
      </c>
      <c r="R51" s="54" t="str">
        <f t="shared" si="96"/>
        <v>HIDE</v>
      </c>
      <c r="S51" s="54" t="str">
        <f t="shared" si="96"/>
        <v>HIDE</v>
      </c>
      <c r="T51" s="54" t="str">
        <f t="shared" si="96"/>
        <v>HIDE</v>
      </c>
      <c r="U51" s="54" t="str">
        <f t="shared" si="96"/>
        <v>HIDE</v>
      </c>
      <c r="V51" s="54" t="str">
        <f t="shared" si="96"/>
        <v>HIDE</v>
      </c>
      <c r="W51" s="54" t="str">
        <f t="shared" si="96"/>
        <v>HIDE</v>
      </c>
      <c r="X51" s="54" t="str">
        <f t="shared" si="96"/>
        <v>HIDE</v>
      </c>
      <c r="Y51" s="54" t="str">
        <f t="shared" si="96"/>
        <v>HIDE</v>
      </c>
      <c r="Z51" s="54" t="str">
        <f t="shared" si="96"/>
        <v>HIDE</v>
      </c>
      <c r="AA51" s="54" t="str">
        <f t="shared" si="96"/>
        <v>HIDE</v>
      </c>
      <c r="AB51" s="54" t="str">
        <f t="shared" si="96"/>
        <v>HIDE</v>
      </c>
      <c r="AC51" s="54" t="str">
        <f t="shared" si="96"/>
        <v>HIDE</v>
      </c>
      <c r="AD51" s="54" t="str">
        <f t="shared" si="96"/>
        <v>HIDE</v>
      </c>
      <c r="AE51" s="55" t="str">
        <f t="shared" si="96"/>
        <v>HIDE</v>
      </c>
      <c r="AF51" s="53" t="str">
        <f t="shared" si="96"/>
        <v>HIDE</v>
      </c>
      <c r="AG51" s="54" t="str">
        <f t="shared" si="96"/>
        <v>HIDE</v>
      </c>
      <c r="AH51" s="54" t="str">
        <f t="shared" si="96"/>
        <v>HIDE</v>
      </c>
      <c r="AI51" s="54" t="str">
        <f t="shared" si="96"/>
        <v>HIDE</v>
      </c>
      <c r="AJ51" s="54" t="str">
        <f t="shared" si="96"/>
        <v>HIDE</v>
      </c>
      <c r="AK51" s="54" t="str">
        <f t="shared" si="96"/>
        <v>HIDE</v>
      </c>
      <c r="AL51" s="54" t="str">
        <f t="shared" si="96"/>
        <v>HIDE</v>
      </c>
      <c r="AM51" s="54" t="str">
        <f t="shared" si="96"/>
        <v>HIDE</v>
      </c>
      <c r="AN51" s="54" t="str">
        <f t="shared" si="96"/>
        <v>HIDE</v>
      </c>
      <c r="AO51" s="54" t="str">
        <f t="shared" si="96"/>
        <v>HIDE</v>
      </c>
      <c r="AP51" s="54" t="str">
        <f t="shared" si="96"/>
        <v>HIDE</v>
      </c>
      <c r="AQ51" s="54" t="str">
        <f t="shared" si="96"/>
        <v>HIDE</v>
      </c>
      <c r="AR51" s="54" t="str">
        <f t="shared" si="96"/>
        <v>HIDE</v>
      </c>
      <c r="AS51" s="54" t="str">
        <f t="shared" si="96"/>
        <v>HIDE</v>
      </c>
      <c r="AT51" s="54" t="str">
        <f t="shared" si="96"/>
        <v>HIDE</v>
      </c>
      <c r="AU51" s="54" t="str">
        <f t="shared" si="96"/>
        <v>HIDE</v>
      </c>
      <c r="AV51" s="54" t="str">
        <f t="shared" si="96"/>
        <v>HIDE</v>
      </c>
      <c r="AW51" s="54" t="str">
        <f t="shared" si="96"/>
        <v>HIDE</v>
      </c>
      <c r="AX51" s="54" t="str">
        <f t="shared" si="96"/>
        <v>HIDE</v>
      </c>
      <c r="AY51" s="54" t="str">
        <f t="shared" si="96"/>
        <v>HIDE</v>
      </c>
      <c r="AZ51" s="55" t="str">
        <f t="shared" si="96"/>
        <v>HIDE</v>
      </c>
      <c r="BA51" s="53" t="str">
        <f t="shared" si="96"/>
        <v>HIDE</v>
      </c>
      <c r="BB51" s="54" t="str">
        <f t="shared" si="96"/>
        <v>HIDE</v>
      </c>
      <c r="BC51" s="54" t="str">
        <f t="shared" si="96"/>
        <v>HIDE</v>
      </c>
      <c r="BD51" s="54" t="str">
        <f t="shared" si="96"/>
        <v>HIDE</v>
      </c>
      <c r="BE51" s="54" t="str">
        <f t="shared" si="96"/>
        <v>HIDE</v>
      </c>
      <c r="BF51" s="54" t="str">
        <f t="shared" si="96"/>
        <v>HIDE</v>
      </c>
      <c r="BG51" s="54" t="str">
        <f t="shared" si="96"/>
        <v>HIDE</v>
      </c>
      <c r="BH51" s="54" t="str">
        <f t="shared" si="96"/>
        <v>HIDE</v>
      </c>
      <c r="BI51" s="54" t="str">
        <f t="shared" si="96"/>
        <v>HIDE</v>
      </c>
      <c r="BJ51" s="54" t="str">
        <f t="shared" si="96"/>
        <v>HIDE</v>
      </c>
      <c r="BK51" s="54" t="str">
        <f t="shared" si="96"/>
        <v>HIDE</v>
      </c>
      <c r="BL51" s="54" t="str">
        <f t="shared" si="96"/>
        <v>HIDE</v>
      </c>
      <c r="BM51" s="54" t="str">
        <f t="shared" si="96"/>
        <v>HIDE</v>
      </c>
      <c r="BN51" s="54" t="str">
        <f t="shared" si="96"/>
        <v>HIDE</v>
      </c>
      <c r="BO51" s="54" t="str">
        <f t="shared" si="96"/>
        <v>HIDE</v>
      </c>
      <c r="BP51" s="54" t="str">
        <f t="shared" si="96"/>
        <v>HIDE</v>
      </c>
      <c r="BQ51" s="54" t="str">
        <f t="shared" si="96"/>
        <v>HIDE</v>
      </c>
      <c r="BR51" s="54" t="str">
        <f t="shared" ref="BR51:CP51" si="97">BR7</f>
        <v>HIDE</v>
      </c>
      <c r="BS51" s="54" t="str">
        <f t="shared" si="97"/>
        <v>HIDE</v>
      </c>
      <c r="BT51" s="54" t="str">
        <f t="shared" si="97"/>
        <v>HIDE</v>
      </c>
      <c r="BU51" s="55" t="str">
        <f t="shared" si="97"/>
        <v>HIDE</v>
      </c>
      <c r="BV51" s="53" t="str">
        <f t="shared" si="97"/>
        <v>HIDE</v>
      </c>
      <c r="BW51" s="54" t="str">
        <f t="shared" si="97"/>
        <v>HIDE</v>
      </c>
      <c r="BX51" s="54" t="str">
        <f t="shared" si="97"/>
        <v>HIDE</v>
      </c>
      <c r="BY51" s="54" t="str">
        <f t="shared" si="97"/>
        <v>HIDE</v>
      </c>
      <c r="BZ51" s="54" t="str">
        <f t="shared" si="97"/>
        <v>HIDE</v>
      </c>
      <c r="CA51" s="54" t="str">
        <f t="shared" si="97"/>
        <v>HIDE</v>
      </c>
      <c r="CB51" s="54" t="str">
        <f t="shared" si="97"/>
        <v>HIDE</v>
      </c>
      <c r="CC51" s="54" t="str">
        <f t="shared" si="97"/>
        <v>HIDE</v>
      </c>
      <c r="CD51" s="54" t="str">
        <f t="shared" si="97"/>
        <v>HIDE</v>
      </c>
      <c r="CE51" s="54" t="str">
        <f t="shared" si="97"/>
        <v>HIDE</v>
      </c>
      <c r="CF51" s="54" t="str">
        <f t="shared" si="97"/>
        <v>HIDE</v>
      </c>
      <c r="CG51" s="54" t="str">
        <f t="shared" si="97"/>
        <v>HIDE</v>
      </c>
      <c r="CH51" s="54" t="str">
        <f t="shared" si="97"/>
        <v>HIDE</v>
      </c>
      <c r="CI51" s="54" t="str">
        <f t="shared" si="97"/>
        <v>HIDE</v>
      </c>
      <c r="CJ51" s="54" t="str">
        <f t="shared" si="97"/>
        <v>HIDE</v>
      </c>
      <c r="CK51" s="54" t="str">
        <f t="shared" si="97"/>
        <v>HIDE</v>
      </c>
      <c r="CL51" s="54" t="str">
        <f t="shared" si="97"/>
        <v>HIDE</v>
      </c>
      <c r="CM51" s="54" t="str">
        <f t="shared" si="97"/>
        <v>HIDE</v>
      </c>
      <c r="CN51" s="54" t="str">
        <f t="shared" si="97"/>
        <v>HIDE</v>
      </c>
      <c r="CO51" s="54" t="str">
        <f t="shared" si="97"/>
        <v>HIDE</v>
      </c>
      <c r="CP51" s="55" t="str">
        <f t="shared" si="97"/>
        <v>HIDE</v>
      </c>
    </row>
    <row r="52" spans="3:94" x14ac:dyDescent="0.3">
      <c r="C52" s="8" t="s">
        <v>152</v>
      </c>
      <c r="D52" s="91">
        <f t="shared" ref="D52:E52" si="98">IFERROR(D9/(D9+D10),0)</f>
        <v>0</v>
      </c>
      <c r="E52" s="92">
        <f t="shared" si="98"/>
        <v>0</v>
      </c>
      <c r="F52" s="93">
        <f t="shared" ref="F52:I52" si="99">IFERROR(F9/(F9+F10),0)</f>
        <v>0</v>
      </c>
      <c r="G52" s="93">
        <f t="shared" si="99"/>
        <v>0</v>
      </c>
      <c r="H52" s="93">
        <f t="shared" si="99"/>
        <v>0</v>
      </c>
      <c r="I52" s="93">
        <f t="shared" si="99"/>
        <v>0</v>
      </c>
      <c r="J52" s="94" t="e">
        <f>AVERAGEIF($E$7:$I$7,"&lt;&gt;"&amp;"HIDE",E52:I52)</f>
        <v>#DIV/0!</v>
      </c>
      <c r="K52" s="92">
        <f t="shared" ref="K52" si="100">IFERROR(K9/(K9+K10),0)</f>
        <v>0</v>
      </c>
      <c r="L52" s="93">
        <f t="shared" ref="L52:AD52" si="101">IFERROR(L9/(L9+L10),0)</f>
        <v>0</v>
      </c>
      <c r="M52" s="93">
        <f t="shared" si="101"/>
        <v>0</v>
      </c>
      <c r="N52" s="93">
        <f t="shared" si="101"/>
        <v>0</v>
      </c>
      <c r="O52" s="93">
        <f t="shared" si="101"/>
        <v>0</v>
      </c>
      <c r="P52" s="93">
        <f t="shared" si="101"/>
        <v>0</v>
      </c>
      <c r="Q52" s="93">
        <f t="shared" si="101"/>
        <v>0</v>
      </c>
      <c r="R52" s="93">
        <f t="shared" si="101"/>
        <v>0</v>
      </c>
      <c r="S52" s="93">
        <f t="shared" si="101"/>
        <v>0</v>
      </c>
      <c r="T52" s="93">
        <f t="shared" si="101"/>
        <v>0</v>
      </c>
      <c r="U52" s="93">
        <f t="shared" si="101"/>
        <v>0</v>
      </c>
      <c r="V52" s="93">
        <f t="shared" si="101"/>
        <v>0</v>
      </c>
      <c r="W52" s="93">
        <f t="shared" si="101"/>
        <v>0</v>
      </c>
      <c r="X52" s="93">
        <f t="shared" si="101"/>
        <v>0</v>
      </c>
      <c r="Y52" s="93">
        <f t="shared" si="101"/>
        <v>0</v>
      </c>
      <c r="Z52" s="93">
        <f t="shared" si="101"/>
        <v>0</v>
      </c>
      <c r="AA52" s="93">
        <f t="shared" si="101"/>
        <v>0</v>
      </c>
      <c r="AB52" s="93">
        <f t="shared" si="101"/>
        <v>0</v>
      </c>
      <c r="AC52" s="93">
        <f t="shared" si="101"/>
        <v>0</v>
      </c>
      <c r="AD52" s="93">
        <f t="shared" si="101"/>
        <v>0</v>
      </c>
      <c r="AE52" s="94" t="e">
        <f>AVERAGEIF(K$7:AD$7,"&lt;&gt;"&amp;"HIDE",K52:AD52)</f>
        <v>#DIV/0!</v>
      </c>
      <c r="AF52" s="92">
        <f t="shared" ref="AF52" si="102">IFERROR(AF9/(AF9+AF10),0)</f>
        <v>0</v>
      </c>
      <c r="AG52" s="93">
        <f t="shared" ref="AG52:AY52" si="103">IFERROR(AG9/(AG9+AG10),0)</f>
        <v>0</v>
      </c>
      <c r="AH52" s="93">
        <f t="shared" si="103"/>
        <v>0</v>
      </c>
      <c r="AI52" s="93">
        <f t="shared" si="103"/>
        <v>0</v>
      </c>
      <c r="AJ52" s="93">
        <f t="shared" si="103"/>
        <v>0</v>
      </c>
      <c r="AK52" s="93">
        <f t="shared" si="103"/>
        <v>0</v>
      </c>
      <c r="AL52" s="93">
        <f t="shared" si="103"/>
        <v>0</v>
      </c>
      <c r="AM52" s="93">
        <f t="shared" si="103"/>
        <v>0</v>
      </c>
      <c r="AN52" s="93">
        <f t="shared" si="103"/>
        <v>0</v>
      </c>
      <c r="AO52" s="93">
        <f t="shared" si="103"/>
        <v>0</v>
      </c>
      <c r="AP52" s="93">
        <f t="shared" si="103"/>
        <v>0</v>
      </c>
      <c r="AQ52" s="93">
        <f t="shared" si="103"/>
        <v>0</v>
      </c>
      <c r="AR52" s="93">
        <f t="shared" si="103"/>
        <v>0</v>
      </c>
      <c r="AS52" s="93">
        <f t="shared" si="103"/>
        <v>0</v>
      </c>
      <c r="AT52" s="93">
        <f t="shared" si="103"/>
        <v>0</v>
      </c>
      <c r="AU52" s="93">
        <f t="shared" si="103"/>
        <v>0</v>
      </c>
      <c r="AV52" s="93">
        <f t="shared" si="103"/>
        <v>0</v>
      </c>
      <c r="AW52" s="93">
        <f t="shared" si="103"/>
        <v>0</v>
      </c>
      <c r="AX52" s="93">
        <f t="shared" si="103"/>
        <v>0</v>
      </c>
      <c r="AY52" s="93">
        <f t="shared" si="103"/>
        <v>0</v>
      </c>
      <c r="AZ52" s="94" t="e">
        <f>AVERAGEIF(AF$7:AY$7,"&lt;&gt;"&amp;"HIDE",AF52:AY52)</f>
        <v>#DIV/0!</v>
      </c>
      <c r="BA52" s="92">
        <f t="shared" ref="BA52" si="104">IFERROR(BA9/(BA9+BA10),0)</f>
        <v>0</v>
      </c>
      <c r="BB52" s="93">
        <f t="shared" ref="BB52:BT52" si="105">IFERROR(BB9/(BB9+BB10),0)</f>
        <v>0</v>
      </c>
      <c r="BC52" s="93">
        <f t="shared" si="105"/>
        <v>0</v>
      </c>
      <c r="BD52" s="93">
        <f t="shared" si="105"/>
        <v>0</v>
      </c>
      <c r="BE52" s="93">
        <f t="shared" si="105"/>
        <v>0</v>
      </c>
      <c r="BF52" s="93">
        <f t="shared" si="105"/>
        <v>0</v>
      </c>
      <c r="BG52" s="93">
        <f t="shared" si="105"/>
        <v>0</v>
      </c>
      <c r="BH52" s="93">
        <f t="shared" si="105"/>
        <v>0</v>
      </c>
      <c r="BI52" s="93">
        <f t="shared" si="105"/>
        <v>0</v>
      </c>
      <c r="BJ52" s="93">
        <f t="shared" si="105"/>
        <v>0</v>
      </c>
      <c r="BK52" s="93">
        <f t="shared" si="105"/>
        <v>0</v>
      </c>
      <c r="BL52" s="93">
        <f t="shared" si="105"/>
        <v>0</v>
      </c>
      <c r="BM52" s="93">
        <f t="shared" si="105"/>
        <v>0</v>
      </c>
      <c r="BN52" s="93">
        <f t="shared" si="105"/>
        <v>0</v>
      </c>
      <c r="BO52" s="93">
        <f t="shared" si="105"/>
        <v>0</v>
      </c>
      <c r="BP52" s="93">
        <f t="shared" si="105"/>
        <v>0</v>
      </c>
      <c r="BQ52" s="93">
        <f t="shared" si="105"/>
        <v>0</v>
      </c>
      <c r="BR52" s="93">
        <f t="shared" si="105"/>
        <v>0</v>
      </c>
      <c r="BS52" s="93">
        <f t="shared" si="105"/>
        <v>0</v>
      </c>
      <c r="BT52" s="93">
        <f t="shared" si="105"/>
        <v>0</v>
      </c>
      <c r="BU52" s="94" t="e">
        <f>AVERAGEIF(BA$7:BT$7,"&lt;&gt;"&amp;"HIDE",BA52:BT52)</f>
        <v>#DIV/0!</v>
      </c>
      <c r="BV52" s="92">
        <f t="shared" ref="BV52" si="106">IFERROR(BV9/(BV9+BV10),0)</f>
        <v>0</v>
      </c>
      <c r="BW52" s="93">
        <f t="shared" ref="BW52:CO52" si="107">IFERROR(BW9/(BW9+BW10),0)</f>
        <v>0</v>
      </c>
      <c r="BX52" s="93">
        <f t="shared" si="107"/>
        <v>0</v>
      </c>
      <c r="BY52" s="93">
        <f t="shared" si="107"/>
        <v>0</v>
      </c>
      <c r="BZ52" s="93">
        <f t="shared" si="107"/>
        <v>0</v>
      </c>
      <c r="CA52" s="93">
        <f t="shared" si="107"/>
        <v>0</v>
      </c>
      <c r="CB52" s="93">
        <f t="shared" si="107"/>
        <v>0</v>
      </c>
      <c r="CC52" s="93">
        <f t="shared" si="107"/>
        <v>0</v>
      </c>
      <c r="CD52" s="93">
        <f t="shared" si="107"/>
        <v>0</v>
      </c>
      <c r="CE52" s="93">
        <f t="shared" si="107"/>
        <v>0</v>
      </c>
      <c r="CF52" s="93">
        <f t="shared" si="107"/>
        <v>0</v>
      </c>
      <c r="CG52" s="93">
        <f t="shared" si="107"/>
        <v>0</v>
      </c>
      <c r="CH52" s="93">
        <f t="shared" si="107"/>
        <v>0</v>
      </c>
      <c r="CI52" s="93">
        <f t="shared" si="107"/>
        <v>0</v>
      </c>
      <c r="CJ52" s="93">
        <f t="shared" si="107"/>
        <v>0</v>
      </c>
      <c r="CK52" s="93">
        <f t="shared" si="107"/>
        <v>0</v>
      </c>
      <c r="CL52" s="93">
        <f t="shared" si="107"/>
        <v>0</v>
      </c>
      <c r="CM52" s="93">
        <f t="shared" si="107"/>
        <v>0</v>
      </c>
      <c r="CN52" s="93">
        <f t="shared" si="107"/>
        <v>0</v>
      </c>
      <c r="CO52" s="93">
        <f t="shared" si="107"/>
        <v>0</v>
      </c>
      <c r="CP52" s="94" t="e">
        <f>AVERAGEIF(BV$7:CO$7,"&lt;&gt;"&amp;"HIDE",BV52:CO52)</f>
        <v>#DIV/0!</v>
      </c>
    </row>
    <row r="53" spans="3:94" x14ac:dyDescent="0.3">
      <c r="C53" s="6" t="s">
        <v>153</v>
      </c>
      <c r="D53" s="95">
        <f t="shared" ref="D53:E53" si="108">IFERROR(D9/D8,0)</f>
        <v>0</v>
      </c>
      <c r="E53" s="97">
        <f t="shared" si="108"/>
        <v>0</v>
      </c>
      <c r="F53" s="97">
        <f t="shared" ref="F53:I53" si="109">IFERROR(F9/F8,0)</f>
        <v>0</v>
      </c>
      <c r="G53" s="97">
        <f t="shared" si="109"/>
        <v>0</v>
      </c>
      <c r="H53" s="97">
        <f t="shared" si="109"/>
        <v>0</v>
      </c>
      <c r="I53" s="97">
        <f t="shared" si="109"/>
        <v>0</v>
      </c>
      <c r="J53" s="98" t="e">
        <f>AVERAGEIF($E$7:$I$7,"&lt;&gt;"&amp;"HIDE",E53:I53)</f>
        <v>#DIV/0!</v>
      </c>
      <c r="K53" s="96">
        <f t="shared" ref="K53" si="110">IFERROR(K9/K8,0)</f>
        <v>0</v>
      </c>
      <c r="L53" s="97">
        <f t="shared" ref="L53:AD53" si="111">IFERROR(L9/L8,0)</f>
        <v>0</v>
      </c>
      <c r="M53" s="97">
        <f t="shared" si="111"/>
        <v>0</v>
      </c>
      <c r="N53" s="97">
        <f t="shared" si="111"/>
        <v>0</v>
      </c>
      <c r="O53" s="97">
        <f t="shared" si="111"/>
        <v>0</v>
      </c>
      <c r="P53" s="97">
        <f t="shared" si="111"/>
        <v>0</v>
      </c>
      <c r="Q53" s="97">
        <f t="shared" si="111"/>
        <v>0</v>
      </c>
      <c r="R53" s="97">
        <f t="shared" si="111"/>
        <v>0</v>
      </c>
      <c r="S53" s="97">
        <f t="shared" si="111"/>
        <v>0</v>
      </c>
      <c r="T53" s="97">
        <f t="shared" si="111"/>
        <v>0</v>
      </c>
      <c r="U53" s="97">
        <f t="shared" si="111"/>
        <v>0</v>
      </c>
      <c r="V53" s="97">
        <f t="shared" si="111"/>
        <v>0</v>
      </c>
      <c r="W53" s="97">
        <f t="shared" si="111"/>
        <v>0</v>
      </c>
      <c r="X53" s="97">
        <f t="shared" si="111"/>
        <v>0</v>
      </c>
      <c r="Y53" s="97">
        <f t="shared" si="111"/>
        <v>0</v>
      </c>
      <c r="Z53" s="97">
        <f t="shared" si="111"/>
        <v>0</v>
      </c>
      <c r="AA53" s="97">
        <f t="shared" si="111"/>
        <v>0</v>
      </c>
      <c r="AB53" s="97">
        <f t="shared" si="111"/>
        <v>0</v>
      </c>
      <c r="AC53" s="97">
        <f t="shared" si="111"/>
        <v>0</v>
      </c>
      <c r="AD53" s="97">
        <f t="shared" si="111"/>
        <v>0</v>
      </c>
      <c r="AE53" s="98" t="e">
        <f>AVERAGEIF(K$7:AD$7,"&lt;&gt;"&amp;"HIDE",K53:AD53)</f>
        <v>#DIV/0!</v>
      </c>
      <c r="AF53" s="96">
        <f t="shared" ref="AF53" si="112">IFERROR(AF9/AF8,0)</f>
        <v>0</v>
      </c>
      <c r="AG53" s="97">
        <f t="shared" ref="AG53:AY53" si="113">IFERROR(AG9/AG8,0)</f>
        <v>0</v>
      </c>
      <c r="AH53" s="97">
        <f t="shared" si="113"/>
        <v>0</v>
      </c>
      <c r="AI53" s="97">
        <f t="shared" si="113"/>
        <v>0</v>
      </c>
      <c r="AJ53" s="97">
        <f t="shared" si="113"/>
        <v>0</v>
      </c>
      <c r="AK53" s="97">
        <f t="shared" si="113"/>
        <v>0</v>
      </c>
      <c r="AL53" s="97">
        <f t="shared" si="113"/>
        <v>0</v>
      </c>
      <c r="AM53" s="97">
        <f t="shared" si="113"/>
        <v>0</v>
      </c>
      <c r="AN53" s="97">
        <f t="shared" si="113"/>
        <v>0</v>
      </c>
      <c r="AO53" s="97">
        <f t="shared" si="113"/>
        <v>0</v>
      </c>
      <c r="AP53" s="97">
        <f t="shared" si="113"/>
        <v>0</v>
      </c>
      <c r="AQ53" s="97">
        <f t="shared" si="113"/>
        <v>0</v>
      </c>
      <c r="AR53" s="97">
        <f t="shared" si="113"/>
        <v>0</v>
      </c>
      <c r="AS53" s="97">
        <f t="shared" si="113"/>
        <v>0</v>
      </c>
      <c r="AT53" s="97">
        <f t="shared" si="113"/>
        <v>0</v>
      </c>
      <c r="AU53" s="97">
        <f t="shared" si="113"/>
        <v>0</v>
      </c>
      <c r="AV53" s="97">
        <f t="shared" si="113"/>
        <v>0</v>
      </c>
      <c r="AW53" s="97">
        <f t="shared" si="113"/>
        <v>0</v>
      </c>
      <c r="AX53" s="97">
        <f t="shared" si="113"/>
        <v>0</v>
      </c>
      <c r="AY53" s="97">
        <f t="shared" si="113"/>
        <v>0</v>
      </c>
      <c r="AZ53" s="98" t="e">
        <f>AVERAGEIF(AF$7:AY$7,"&lt;&gt;"&amp;"HIDE",AF53:AY53)</f>
        <v>#DIV/0!</v>
      </c>
      <c r="BA53" s="96">
        <f t="shared" ref="BA53" si="114">IFERROR(BA9/BA8,0)</f>
        <v>0</v>
      </c>
      <c r="BB53" s="97">
        <f t="shared" ref="BB53:BT53" si="115">IFERROR(BB9/BB8,0)</f>
        <v>0</v>
      </c>
      <c r="BC53" s="97">
        <f t="shared" si="115"/>
        <v>0</v>
      </c>
      <c r="BD53" s="97">
        <f t="shared" si="115"/>
        <v>0</v>
      </c>
      <c r="BE53" s="97">
        <f t="shared" si="115"/>
        <v>0</v>
      </c>
      <c r="BF53" s="97">
        <f t="shared" si="115"/>
        <v>0</v>
      </c>
      <c r="BG53" s="97">
        <f t="shared" si="115"/>
        <v>0</v>
      </c>
      <c r="BH53" s="97">
        <f t="shared" si="115"/>
        <v>0</v>
      </c>
      <c r="BI53" s="97">
        <f t="shared" si="115"/>
        <v>0</v>
      </c>
      <c r="BJ53" s="97">
        <f t="shared" si="115"/>
        <v>0</v>
      </c>
      <c r="BK53" s="97">
        <f t="shared" si="115"/>
        <v>0</v>
      </c>
      <c r="BL53" s="97">
        <f t="shared" si="115"/>
        <v>0</v>
      </c>
      <c r="BM53" s="97">
        <f t="shared" si="115"/>
        <v>0</v>
      </c>
      <c r="BN53" s="97">
        <f t="shared" si="115"/>
        <v>0</v>
      </c>
      <c r="BO53" s="97">
        <f t="shared" si="115"/>
        <v>0</v>
      </c>
      <c r="BP53" s="97">
        <f t="shared" si="115"/>
        <v>0</v>
      </c>
      <c r="BQ53" s="97">
        <f t="shared" si="115"/>
        <v>0</v>
      </c>
      <c r="BR53" s="97">
        <f t="shared" si="115"/>
        <v>0</v>
      </c>
      <c r="BS53" s="97">
        <f t="shared" si="115"/>
        <v>0</v>
      </c>
      <c r="BT53" s="97">
        <f t="shared" si="115"/>
        <v>0</v>
      </c>
      <c r="BU53" s="98" t="e">
        <f>AVERAGEIF(BA$7:BT$7,"&lt;&gt;"&amp;"HIDE",BA53:BT53)</f>
        <v>#DIV/0!</v>
      </c>
      <c r="BV53" s="96">
        <f t="shared" ref="BV53" si="116">IFERROR(BV9/BV8,0)</f>
        <v>0</v>
      </c>
      <c r="BW53" s="97">
        <f t="shared" ref="BW53:CO53" si="117">IFERROR(BW9/BW8,0)</f>
        <v>0</v>
      </c>
      <c r="BX53" s="97">
        <f t="shared" si="117"/>
        <v>0</v>
      </c>
      <c r="BY53" s="97">
        <f t="shared" si="117"/>
        <v>0</v>
      </c>
      <c r="BZ53" s="97">
        <f t="shared" si="117"/>
        <v>0</v>
      </c>
      <c r="CA53" s="97">
        <f t="shared" si="117"/>
        <v>0</v>
      </c>
      <c r="CB53" s="97">
        <f t="shared" si="117"/>
        <v>0</v>
      </c>
      <c r="CC53" s="97">
        <f t="shared" si="117"/>
        <v>0</v>
      </c>
      <c r="CD53" s="97">
        <f t="shared" si="117"/>
        <v>0</v>
      </c>
      <c r="CE53" s="97">
        <f t="shared" si="117"/>
        <v>0</v>
      </c>
      <c r="CF53" s="97">
        <f t="shared" si="117"/>
        <v>0</v>
      </c>
      <c r="CG53" s="97">
        <f t="shared" si="117"/>
        <v>0</v>
      </c>
      <c r="CH53" s="97">
        <f t="shared" si="117"/>
        <v>0</v>
      </c>
      <c r="CI53" s="97">
        <f t="shared" si="117"/>
        <v>0</v>
      </c>
      <c r="CJ53" s="97">
        <f t="shared" si="117"/>
        <v>0</v>
      </c>
      <c r="CK53" s="97">
        <f t="shared" si="117"/>
        <v>0</v>
      </c>
      <c r="CL53" s="97">
        <f t="shared" si="117"/>
        <v>0</v>
      </c>
      <c r="CM53" s="97">
        <f t="shared" si="117"/>
        <v>0</v>
      </c>
      <c r="CN53" s="97">
        <f t="shared" si="117"/>
        <v>0</v>
      </c>
      <c r="CO53" s="97">
        <f t="shared" si="117"/>
        <v>0</v>
      </c>
      <c r="CP53" s="98" t="e">
        <f>AVERAGEIF(BV$7:CO$7,"&lt;&gt;"&amp;"HIDE",BV53:CO53)</f>
        <v>#DIV/0!</v>
      </c>
    </row>
    <row r="54" spans="3:94" x14ac:dyDescent="0.3">
      <c r="C54" s="6" t="s">
        <v>154</v>
      </c>
      <c r="D54" s="99"/>
      <c r="E54" s="101"/>
      <c r="F54" s="101"/>
      <c r="G54" s="101"/>
      <c r="H54" s="101"/>
      <c r="I54" s="101"/>
      <c r="J54" s="102"/>
      <c r="K54" s="100"/>
      <c r="L54" s="101"/>
      <c r="M54" s="101"/>
      <c r="N54" s="101"/>
      <c r="O54" s="101"/>
      <c r="P54" s="101"/>
      <c r="Q54" s="101"/>
      <c r="R54" s="101"/>
      <c r="S54" s="101"/>
      <c r="T54" s="101"/>
      <c r="U54" s="101"/>
      <c r="V54" s="101"/>
      <c r="W54" s="101"/>
      <c r="X54" s="101"/>
      <c r="Y54" s="101"/>
      <c r="Z54" s="101"/>
      <c r="AA54" s="101"/>
      <c r="AB54" s="101"/>
      <c r="AC54" s="101"/>
      <c r="AD54" s="101"/>
      <c r="AE54" s="103"/>
      <c r="AF54" s="100"/>
      <c r="AG54" s="101"/>
      <c r="AH54" s="101"/>
      <c r="AI54" s="101"/>
      <c r="AJ54" s="101"/>
      <c r="AK54" s="101"/>
      <c r="AL54" s="101"/>
      <c r="AM54" s="101"/>
      <c r="AN54" s="101"/>
      <c r="AO54" s="101"/>
      <c r="AP54" s="101"/>
      <c r="AQ54" s="101"/>
      <c r="AR54" s="101"/>
      <c r="AS54" s="101"/>
      <c r="AT54" s="101"/>
      <c r="AU54" s="101"/>
      <c r="AV54" s="101"/>
      <c r="AW54" s="101"/>
      <c r="AX54" s="101"/>
      <c r="AY54" s="101"/>
      <c r="AZ54" s="103"/>
      <c r="BA54" s="100"/>
      <c r="BB54" s="101"/>
      <c r="BC54" s="101"/>
      <c r="BD54" s="101"/>
      <c r="BE54" s="101"/>
      <c r="BF54" s="101"/>
      <c r="BG54" s="101"/>
      <c r="BH54" s="101"/>
      <c r="BI54" s="101"/>
      <c r="BJ54" s="101"/>
      <c r="BK54" s="101"/>
      <c r="BL54" s="101"/>
      <c r="BM54" s="101"/>
      <c r="BN54" s="101"/>
      <c r="BO54" s="101"/>
      <c r="BP54" s="101"/>
      <c r="BQ54" s="101"/>
      <c r="BR54" s="101"/>
      <c r="BS54" s="101"/>
      <c r="BT54" s="101"/>
      <c r="BU54" s="103"/>
      <c r="BV54" s="100"/>
      <c r="BW54" s="101"/>
      <c r="BX54" s="101"/>
      <c r="BY54" s="101"/>
      <c r="BZ54" s="101"/>
      <c r="CA54" s="101"/>
      <c r="CB54" s="101"/>
      <c r="CC54" s="101"/>
      <c r="CD54" s="101"/>
      <c r="CE54" s="101"/>
      <c r="CF54" s="101"/>
      <c r="CG54" s="101"/>
      <c r="CH54" s="101"/>
      <c r="CI54" s="101"/>
      <c r="CJ54" s="101"/>
      <c r="CK54" s="101"/>
      <c r="CL54" s="101"/>
      <c r="CM54" s="101"/>
      <c r="CN54" s="101"/>
      <c r="CO54" s="101"/>
      <c r="CP54" s="103"/>
    </row>
    <row r="55" spans="3:94" x14ac:dyDescent="0.3">
      <c r="C55" s="6" t="s">
        <v>155</v>
      </c>
      <c r="D55" s="61">
        <f t="shared" ref="D55:E55" si="118">D74+D75</f>
        <v>0</v>
      </c>
      <c r="E55" s="105">
        <f t="shared" si="118"/>
        <v>0</v>
      </c>
      <c r="F55" s="106">
        <f t="shared" ref="F55:I55" si="119">F74+F75</f>
        <v>0</v>
      </c>
      <c r="G55" s="106">
        <f t="shared" si="119"/>
        <v>0</v>
      </c>
      <c r="H55" s="106">
        <f t="shared" si="119"/>
        <v>0</v>
      </c>
      <c r="I55" s="106">
        <f t="shared" si="119"/>
        <v>0</v>
      </c>
      <c r="J55" s="64" t="e">
        <f>AVERAGEIF($E$7:$I$7,"&lt;&gt;"&amp;"HIDE",E55:I55)</f>
        <v>#DIV/0!</v>
      </c>
      <c r="K55" s="105">
        <f t="shared" ref="K55" si="120">K74+K75</f>
        <v>0</v>
      </c>
      <c r="L55" s="106">
        <f t="shared" ref="L55:AD55" si="121">L74+L75</f>
        <v>0</v>
      </c>
      <c r="M55" s="106">
        <f t="shared" si="121"/>
        <v>0</v>
      </c>
      <c r="N55" s="106">
        <f t="shared" si="121"/>
        <v>0</v>
      </c>
      <c r="O55" s="106">
        <f t="shared" si="121"/>
        <v>0</v>
      </c>
      <c r="P55" s="106">
        <f t="shared" si="121"/>
        <v>0</v>
      </c>
      <c r="Q55" s="106">
        <f t="shared" si="121"/>
        <v>0</v>
      </c>
      <c r="R55" s="106">
        <f t="shared" si="121"/>
        <v>0</v>
      </c>
      <c r="S55" s="106">
        <f t="shared" si="121"/>
        <v>0</v>
      </c>
      <c r="T55" s="106">
        <f t="shared" si="121"/>
        <v>0</v>
      </c>
      <c r="U55" s="106">
        <f t="shared" si="121"/>
        <v>0</v>
      </c>
      <c r="V55" s="106">
        <f t="shared" si="121"/>
        <v>0</v>
      </c>
      <c r="W55" s="106">
        <f t="shared" si="121"/>
        <v>0</v>
      </c>
      <c r="X55" s="106">
        <f t="shared" si="121"/>
        <v>0</v>
      </c>
      <c r="Y55" s="106">
        <f t="shared" si="121"/>
        <v>0</v>
      </c>
      <c r="Z55" s="106">
        <f t="shared" si="121"/>
        <v>0</v>
      </c>
      <c r="AA55" s="106">
        <f t="shared" si="121"/>
        <v>0</v>
      </c>
      <c r="AB55" s="106">
        <f t="shared" si="121"/>
        <v>0</v>
      </c>
      <c r="AC55" s="106">
        <f t="shared" si="121"/>
        <v>0</v>
      </c>
      <c r="AD55" s="106">
        <f t="shared" si="121"/>
        <v>0</v>
      </c>
      <c r="AE55" s="64" t="e">
        <f>AVERAGEIF(K$7:AD$7,"&lt;&gt;"&amp;"HIDE",K55:AD55)</f>
        <v>#DIV/0!</v>
      </c>
      <c r="AF55" s="105">
        <f t="shared" ref="AF55" si="122">AF74+AF75</f>
        <v>0</v>
      </c>
      <c r="AG55" s="106">
        <f t="shared" ref="AG55:AY55" si="123">AG74+AG75</f>
        <v>0</v>
      </c>
      <c r="AH55" s="106">
        <f t="shared" si="123"/>
        <v>0</v>
      </c>
      <c r="AI55" s="106">
        <f t="shared" si="123"/>
        <v>0</v>
      </c>
      <c r="AJ55" s="106">
        <f t="shared" si="123"/>
        <v>0</v>
      </c>
      <c r="AK55" s="106">
        <f t="shared" si="123"/>
        <v>0</v>
      </c>
      <c r="AL55" s="106">
        <f t="shared" si="123"/>
        <v>0</v>
      </c>
      <c r="AM55" s="106">
        <f t="shared" si="123"/>
        <v>0</v>
      </c>
      <c r="AN55" s="106">
        <f t="shared" si="123"/>
        <v>0</v>
      </c>
      <c r="AO55" s="106">
        <f t="shared" si="123"/>
        <v>0</v>
      </c>
      <c r="AP55" s="106">
        <f t="shared" si="123"/>
        <v>0</v>
      </c>
      <c r="AQ55" s="106">
        <f t="shared" si="123"/>
        <v>0</v>
      </c>
      <c r="AR55" s="106">
        <f t="shared" si="123"/>
        <v>0</v>
      </c>
      <c r="AS55" s="106">
        <f t="shared" si="123"/>
        <v>0</v>
      </c>
      <c r="AT55" s="106">
        <f t="shared" si="123"/>
        <v>0</v>
      </c>
      <c r="AU55" s="106">
        <f t="shared" si="123"/>
        <v>0</v>
      </c>
      <c r="AV55" s="106">
        <f t="shared" si="123"/>
        <v>0</v>
      </c>
      <c r="AW55" s="106">
        <f t="shared" si="123"/>
        <v>0</v>
      </c>
      <c r="AX55" s="106">
        <f t="shared" si="123"/>
        <v>0</v>
      </c>
      <c r="AY55" s="106">
        <f t="shared" si="123"/>
        <v>0</v>
      </c>
      <c r="AZ55" s="64" t="e">
        <f>AVERAGEIF(AF$7:AY$7,"&lt;&gt;"&amp;"HIDE",AF55:AY55)</f>
        <v>#DIV/0!</v>
      </c>
      <c r="BA55" s="105">
        <f t="shared" ref="BA55" si="124">BA74+BA75</f>
        <v>0</v>
      </c>
      <c r="BB55" s="106">
        <f t="shared" ref="BB55:BT55" si="125">BB74+BB75</f>
        <v>0</v>
      </c>
      <c r="BC55" s="106">
        <f t="shared" si="125"/>
        <v>0</v>
      </c>
      <c r="BD55" s="106">
        <f t="shared" si="125"/>
        <v>0</v>
      </c>
      <c r="BE55" s="106">
        <f t="shared" si="125"/>
        <v>0</v>
      </c>
      <c r="BF55" s="106">
        <f t="shared" si="125"/>
        <v>0</v>
      </c>
      <c r="BG55" s="106">
        <f t="shared" si="125"/>
        <v>0</v>
      </c>
      <c r="BH55" s="106">
        <f t="shared" si="125"/>
        <v>0</v>
      </c>
      <c r="BI55" s="106">
        <f t="shared" si="125"/>
        <v>0</v>
      </c>
      <c r="BJ55" s="106">
        <f t="shared" si="125"/>
        <v>0</v>
      </c>
      <c r="BK55" s="106">
        <f t="shared" si="125"/>
        <v>0</v>
      </c>
      <c r="BL55" s="106">
        <f t="shared" si="125"/>
        <v>0</v>
      </c>
      <c r="BM55" s="106">
        <f t="shared" si="125"/>
        <v>0</v>
      </c>
      <c r="BN55" s="106">
        <f t="shared" si="125"/>
        <v>0</v>
      </c>
      <c r="BO55" s="106">
        <f t="shared" si="125"/>
        <v>0</v>
      </c>
      <c r="BP55" s="106">
        <f t="shared" si="125"/>
        <v>0</v>
      </c>
      <c r="BQ55" s="106">
        <f t="shared" si="125"/>
        <v>0</v>
      </c>
      <c r="BR55" s="106">
        <f t="shared" si="125"/>
        <v>0</v>
      </c>
      <c r="BS55" s="106">
        <f t="shared" si="125"/>
        <v>0</v>
      </c>
      <c r="BT55" s="106">
        <f t="shared" si="125"/>
        <v>0</v>
      </c>
      <c r="BU55" s="64" t="e">
        <f>AVERAGEIF(BA$7:BT$7,"&lt;&gt;"&amp;"HIDE",BA55:BT55)</f>
        <v>#DIV/0!</v>
      </c>
      <c r="BV55" s="105">
        <f t="shared" ref="BV55" si="126">BV74+BV75</f>
        <v>0</v>
      </c>
      <c r="BW55" s="106">
        <f t="shared" ref="BW55:CO55" si="127">BW74+BW75</f>
        <v>0</v>
      </c>
      <c r="BX55" s="106">
        <f t="shared" si="127"/>
        <v>0</v>
      </c>
      <c r="BY55" s="106">
        <f t="shared" si="127"/>
        <v>0</v>
      </c>
      <c r="BZ55" s="106">
        <f t="shared" si="127"/>
        <v>0</v>
      </c>
      <c r="CA55" s="106">
        <f t="shared" si="127"/>
        <v>0</v>
      </c>
      <c r="CB55" s="106">
        <f t="shared" si="127"/>
        <v>0</v>
      </c>
      <c r="CC55" s="106">
        <f t="shared" si="127"/>
        <v>0</v>
      </c>
      <c r="CD55" s="106">
        <f t="shared" si="127"/>
        <v>0</v>
      </c>
      <c r="CE55" s="106">
        <f t="shared" si="127"/>
        <v>0</v>
      </c>
      <c r="CF55" s="106">
        <f t="shared" si="127"/>
        <v>0</v>
      </c>
      <c r="CG55" s="106">
        <f t="shared" si="127"/>
        <v>0</v>
      </c>
      <c r="CH55" s="106">
        <f t="shared" si="127"/>
        <v>0</v>
      </c>
      <c r="CI55" s="106">
        <f t="shared" si="127"/>
        <v>0</v>
      </c>
      <c r="CJ55" s="106">
        <f t="shared" si="127"/>
        <v>0</v>
      </c>
      <c r="CK55" s="106">
        <f t="shared" si="127"/>
        <v>0</v>
      </c>
      <c r="CL55" s="106">
        <f t="shared" si="127"/>
        <v>0</v>
      </c>
      <c r="CM55" s="106">
        <f t="shared" si="127"/>
        <v>0</v>
      </c>
      <c r="CN55" s="106">
        <f t="shared" si="127"/>
        <v>0</v>
      </c>
      <c r="CO55" s="106">
        <f t="shared" si="127"/>
        <v>0</v>
      </c>
      <c r="CP55" s="64" t="e">
        <f>AVERAGEIF(BV$7:CO$7,"&lt;&gt;"&amp;"HIDE",BV55:CO55)</f>
        <v>#DIV/0!</v>
      </c>
    </row>
    <row r="56" spans="3:94" x14ac:dyDescent="0.3">
      <c r="C56" s="6" t="s">
        <v>156</v>
      </c>
      <c r="D56" s="61">
        <f t="shared" ref="D56:E56" si="128">SUM(D77:D97)</f>
        <v>0</v>
      </c>
      <c r="E56" s="105">
        <f t="shared" si="128"/>
        <v>0</v>
      </c>
      <c r="F56" s="106">
        <f t="shared" ref="F56:I56" si="129">SUM(F77:F97)</f>
        <v>0</v>
      </c>
      <c r="G56" s="106">
        <f t="shared" si="129"/>
        <v>0</v>
      </c>
      <c r="H56" s="106">
        <f t="shared" si="129"/>
        <v>0</v>
      </c>
      <c r="I56" s="106">
        <f t="shared" si="129"/>
        <v>0</v>
      </c>
      <c r="J56" s="64" t="e">
        <f>AVERAGEIF($E$7:$I$7,"&lt;&gt;"&amp;"HIDE",E56:I56)</f>
        <v>#DIV/0!</v>
      </c>
      <c r="K56" s="105">
        <f t="shared" ref="K56" si="130">SUM(K77:K97)</f>
        <v>0</v>
      </c>
      <c r="L56" s="106">
        <f t="shared" ref="L56:AD56" si="131">SUM(L77:L97)</f>
        <v>0</v>
      </c>
      <c r="M56" s="106">
        <f t="shared" si="131"/>
        <v>0</v>
      </c>
      <c r="N56" s="106">
        <f t="shared" si="131"/>
        <v>0</v>
      </c>
      <c r="O56" s="106">
        <f t="shared" si="131"/>
        <v>0</v>
      </c>
      <c r="P56" s="106">
        <f t="shared" si="131"/>
        <v>0</v>
      </c>
      <c r="Q56" s="106">
        <f t="shared" si="131"/>
        <v>0</v>
      </c>
      <c r="R56" s="106">
        <f t="shared" si="131"/>
        <v>0</v>
      </c>
      <c r="S56" s="106">
        <f t="shared" si="131"/>
        <v>0</v>
      </c>
      <c r="T56" s="106">
        <f t="shared" si="131"/>
        <v>0</v>
      </c>
      <c r="U56" s="106">
        <f t="shared" si="131"/>
        <v>0</v>
      </c>
      <c r="V56" s="106">
        <f t="shared" si="131"/>
        <v>0</v>
      </c>
      <c r="W56" s="106">
        <f t="shared" si="131"/>
        <v>0</v>
      </c>
      <c r="X56" s="106">
        <f t="shared" si="131"/>
        <v>0</v>
      </c>
      <c r="Y56" s="106">
        <f t="shared" si="131"/>
        <v>0</v>
      </c>
      <c r="Z56" s="106">
        <f t="shared" si="131"/>
        <v>0</v>
      </c>
      <c r="AA56" s="106">
        <f t="shared" si="131"/>
        <v>0</v>
      </c>
      <c r="AB56" s="106">
        <f t="shared" si="131"/>
        <v>0</v>
      </c>
      <c r="AC56" s="106">
        <f t="shared" si="131"/>
        <v>0</v>
      </c>
      <c r="AD56" s="106">
        <f t="shared" si="131"/>
        <v>0</v>
      </c>
      <c r="AE56" s="64" t="e">
        <f>AVERAGEIF(K$7:AD$7,"&lt;&gt;"&amp;"HIDE",K56:AD56)</f>
        <v>#DIV/0!</v>
      </c>
      <c r="AF56" s="105">
        <f t="shared" ref="AF56" si="132">SUM(AF77:AF97)</f>
        <v>0</v>
      </c>
      <c r="AG56" s="106">
        <f t="shared" ref="AG56:AY56" si="133">SUM(AG77:AG97)</f>
        <v>0</v>
      </c>
      <c r="AH56" s="106">
        <f t="shared" si="133"/>
        <v>0</v>
      </c>
      <c r="AI56" s="106">
        <f t="shared" si="133"/>
        <v>0</v>
      </c>
      <c r="AJ56" s="106">
        <f t="shared" si="133"/>
        <v>0</v>
      </c>
      <c r="AK56" s="106">
        <f t="shared" si="133"/>
        <v>0</v>
      </c>
      <c r="AL56" s="106">
        <f t="shared" si="133"/>
        <v>0</v>
      </c>
      <c r="AM56" s="106">
        <f t="shared" si="133"/>
        <v>0</v>
      </c>
      <c r="AN56" s="106">
        <f t="shared" si="133"/>
        <v>0</v>
      </c>
      <c r="AO56" s="106">
        <f t="shared" si="133"/>
        <v>0</v>
      </c>
      <c r="AP56" s="106">
        <f t="shared" si="133"/>
        <v>0</v>
      </c>
      <c r="AQ56" s="106">
        <f t="shared" si="133"/>
        <v>0</v>
      </c>
      <c r="AR56" s="106">
        <f t="shared" si="133"/>
        <v>0</v>
      </c>
      <c r="AS56" s="106">
        <f t="shared" si="133"/>
        <v>0</v>
      </c>
      <c r="AT56" s="106">
        <f t="shared" si="133"/>
        <v>0</v>
      </c>
      <c r="AU56" s="106">
        <f t="shared" si="133"/>
        <v>0</v>
      </c>
      <c r="AV56" s="106">
        <f t="shared" si="133"/>
        <v>0</v>
      </c>
      <c r="AW56" s="106">
        <f t="shared" si="133"/>
        <v>0</v>
      </c>
      <c r="AX56" s="106">
        <f t="shared" si="133"/>
        <v>0</v>
      </c>
      <c r="AY56" s="106">
        <f t="shared" si="133"/>
        <v>0</v>
      </c>
      <c r="AZ56" s="64" t="e">
        <f>AVERAGEIF(AF$7:AY$7,"&lt;&gt;"&amp;"HIDE",AF56:AY56)</f>
        <v>#DIV/0!</v>
      </c>
      <c r="BA56" s="105">
        <f t="shared" ref="BA56" si="134">SUM(BA77:BA97)</f>
        <v>0</v>
      </c>
      <c r="BB56" s="106">
        <f t="shared" ref="BB56:BT56" si="135">SUM(BB77:BB97)</f>
        <v>0</v>
      </c>
      <c r="BC56" s="106">
        <f t="shared" si="135"/>
        <v>0</v>
      </c>
      <c r="BD56" s="106">
        <f t="shared" si="135"/>
        <v>0</v>
      </c>
      <c r="BE56" s="106">
        <f t="shared" si="135"/>
        <v>0</v>
      </c>
      <c r="BF56" s="106">
        <f t="shared" si="135"/>
        <v>0</v>
      </c>
      <c r="BG56" s="106">
        <f t="shared" si="135"/>
        <v>0</v>
      </c>
      <c r="BH56" s="106">
        <f t="shared" si="135"/>
        <v>0</v>
      </c>
      <c r="BI56" s="106">
        <f t="shared" si="135"/>
        <v>0</v>
      </c>
      <c r="BJ56" s="106">
        <f t="shared" si="135"/>
        <v>0</v>
      </c>
      <c r="BK56" s="106">
        <f t="shared" si="135"/>
        <v>0</v>
      </c>
      <c r="BL56" s="106">
        <f t="shared" si="135"/>
        <v>0</v>
      </c>
      <c r="BM56" s="106">
        <f t="shared" si="135"/>
        <v>0</v>
      </c>
      <c r="BN56" s="106">
        <f t="shared" si="135"/>
        <v>0</v>
      </c>
      <c r="BO56" s="106">
        <f t="shared" si="135"/>
        <v>0</v>
      </c>
      <c r="BP56" s="106">
        <f t="shared" si="135"/>
        <v>0</v>
      </c>
      <c r="BQ56" s="106">
        <f t="shared" si="135"/>
        <v>0</v>
      </c>
      <c r="BR56" s="106">
        <f t="shared" si="135"/>
        <v>0</v>
      </c>
      <c r="BS56" s="106">
        <f t="shared" si="135"/>
        <v>0</v>
      </c>
      <c r="BT56" s="106">
        <f t="shared" si="135"/>
        <v>0</v>
      </c>
      <c r="BU56" s="64" t="e">
        <f>AVERAGEIF(BA$7:BT$7,"&lt;&gt;"&amp;"HIDE",BA56:BT56)</f>
        <v>#DIV/0!</v>
      </c>
      <c r="BV56" s="105">
        <f t="shared" ref="BV56" si="136">SUM(BV77:BV97)</f>
        <v>0</v>
      </c>
      <c r="BW56" s="106">
        <f t="shared" ref="BW56:CO56" si="137">SUM(BW77:BW97)</f>
        <v>0</v>
      </c>
      <c r="BX56" s="106">
        <f t="shared" si="137"/>
        <v>0</v>
      </c>
      <c r="BY56" s="106">
        <f t="shared" si="137"/>
        <v>0</v>
      </c>
      <c r="BZ56" s="106">
        <f t="shared" si="137"/>
        <v>0</v>
      </c>
      <c r="CA56" s="106">
        <f t="shared" si="137"/>
        <v>0</v>
      </c>
      <c r="CB56" s="106">
        <f t="shared" si="137"/>
        <v>0</v>
      </c>
      <c r="CC56" s="106">
        <f t="shared" si="137"/>
        <v>0</v>
      </c>
      <c r="CD56" s="106">
        <f t="shared" si="137"/>
        <v>0</v>
      </c>
      <c r="CE56" s="106">
        <f t="shared" si="137"/>
        <v>0</v>
      </c>
      <c r="CF56" s="106">
        <f t="shared" si="137"/>
        <v>0</v>
      </c>
      <c r="CG56" s="106">
        <f t="shared" si="137"/>
        <v>0</v>
      </c>
      <c r="CH56" s="106">
        <f t="shared" si="137"/>
        <v>0</v>
      </c>
      <c r="CI56" s="106">
        <f t="shared" si="137"/>
        <v>0</v>
      </c>
      <c r="CJ56" s="106">
        <f t="shared" si="137"/>
        <v>0</v>
      </c>
      <c r="CK56" s="106">
        <f t="shared" si="137"/>
        <v>0</v>
      </c>
      <c r="CL56" s="106">
        <f t="shared" si="137"/>
        <v>0</v>
      </c>
      <c r="CM56" s="106">
        <f t="shared" si="137"/>
        <v>0</v>
      </c>
      <c r="CN56" s="106">
        <f t="shared" si="137"/>
        <v>0</v>
      </c>
      <c r="CO56" s="106">
        <f t="shared" si="137"/>
        <v>0</v>
      </c>
      <c r="CP56" s="64" t="e">
        <f>AVERAGEIF(BV$7:CO$7,"&lt;&gt;"&amp;"HIDE",BV56:CO56)</f>
        <v>#DIV/0!</v>
      </c>
    </row>
    <row r="57" spans="3:94" x14ac:dyDescent="0.3">
      <c r="C57" s="6" t="s">
        <v>157</v>
      </c>
      <c r="D57" s="61">
        <f t="shared" ref="D57:E57" si="138">D56+D55</f>
        <v>0</v>
      </c>
      <c r="E57" s="105">
        <f t="shared" si="138"/>
        <v>0</v>
      </c>
      <c r="F57" s="106">
        <f t="shared" ref="F57:I57" si="139">F56+F55</f>
        <v>0</v>
      </c>
      <c r="G57" s="106">
        <f t="shared" si="139"/>
        <v>0</v>
      </c>
      <c r="H57" s="106">
        <f t="shared" si="139"/>
        <v>0</v>
      </c>
      <c r="I57" s="106">
        <f t="shared" si="139"/>
        <v>0</v>
      </c>
      <c r="J57" s="64" t="e">
        <f>AVERAGEIF($E$7:$I$7,"&lt;&gt;"&amp;"HIDE",E57:I57)</f>
        <v>#DIV/0!</v>
      </c>
      <c r="K57" s="105">
        <f t="shared" ref="K57" si="140">K56+K55</f>
        <v>0</v>
      </c>
      <c r="L57" s="106">
        <f t="shared" ref="L57:AD57" si="141">L56+L55</f>
        <v>0</v>
      </c>
      <c r="M57" s="106">
        <f t="shared" si="141"/>
        <v>0</v>
      </c>
      <c r="N57" s="106">
        <f t="shared" si="141"/>
        <v>0</v>
      </c>
      <c r="O57" s="106">
        <f t="shared" si="141"/>
        <v>0</v>
      </c>
      <c r="P57" s="106">
        <f t="shared" si="141"/>
        <v>0</v>
      </c>
      <c r="Q57" s="106">
        <f t="shared" si="141"/>
        <v>0</v>
      </c>
      <c r="R57" s="106">
        <f t="shared" si="141"/>
        <v>0</v>
      </c>
      <c r="S57" s="106">
        <f t="shared" si="141"/>
        <v>0</v>
      </c>
      <c r="T57" s="106">
        <f t="shared" si="141"/>
        <v>0</v>
      </c>
      <c r="U57" s="106">
        <f t="shared" si="141"/>
        <v>0</v>
      </c>
      <c r="V57" s="106">
        <f t="shared" si="141"/>
        <v>0</v>
      </c>
      <c r="W57" s="106">
        <f t="shared" si="141"/>
        <v>0</v>
      </c>
      <c r="X57" s="106">
        <f t="shared" si="141"/>
        <v>0</v>
      </c>
      <c r="Y57" s="106">
        <f t="shared" si="141"/>
        <v>0</v>
      </c>
      <c r="Z57" s="106">
        <f t="shared" si="141"/>
        <v>0</v>
      </c>
      <c r="AA57" s="106">
        <f t="shared" si="141"/>
        <v>0</v>
      </c>
      <c r="AB57" s="106">
        <f t="shared" si="141"/>
        <v>0</v>
      </c>
      <c r="AC57" s="106">
        <f t="shared" si="141"/>
        <v>0</v>
      </c>
      <c r="AD57" s="106">
        <f t="shared" si="141"/>
        <v>0</v>
      </c>
      <c r="AE57" s="64" t="e">
        <f>AVERAGEIF(K$7:AD$7,"&lt;&gt;"&amp;"HIDE",K57:AD57)</f>
        <v>#DIV/0!</v>
      </c>
      <c r="AF57" s="105">
        <f t="shared" ref="AF57" si="142">AF56+AF55</f>
        <v>0</v>
      </c>
      <c r="AG57" s="106">
        <f t="shared" ref="AG57:AY57" si="143">AG56+AG55</f>
        <v>0</v>
      </c>
      <c r="AH57" s="106">
        <f t="shared" si="143"/>
        <v>0</v>
      </c>
      <c r="AI57" s="106">
        <f t="shared" si="143"/>
        <v>0</v>
      </c>
      <c r="AJ57" s="106">
        <f t="shared" si="143"/>
        <v>0</v>
      </c>
      <c r="AK57" s="106">
        <f t="shared" si="143"/>
        <v>0</v>
      </c>
      <c r="AL57" s="106">
        <f t="shared" si="143"/>
        <v>0</v>
      </c>
      <c r="AM57" s="106">
        <f t="shared" si="143"/>
        <v>0</v>
      </c>
      <c r="AN57" s="106">
        <f t="shared" si="143"/>
        <v>0</v>
      </c>
      <c r="AO57" s="106">
        <f t="shared" si="143"/>
        <v>0</v>
      </c>
      <c r="AP57" s="106">
        <f t="shared" si="143"/>
        <v>0</v>
      </c>
      <c r="AQ57" s="106">
        <f t="shared" si="143"/>
        <v>0</v>
      </c>
      <c r="AR57" s="106">
        <f t="shared" si="143"/>
        <v>0</v>
      </c>
      <c r="AS57" s="106">
        <f t="shared" si="143"/>
        <v>0</v>
      </c>
      <c r="AT57" s="106">
        <f t="shared" si="143"/>
        <v>0</v>
      </c>
      <c r="AU57" s="106">
        <f t="shared" si="143"/>
        <v>0</v>
      </c>
      <c r="AV57" s="106">
        <f t="shared" si="143"/>
        <v>0</v>
      </c>
      <c r="AW57" s="106">
        <f t="shared" si="143"/>
        <v>0</v>
      </c>
      <c r="AX57" s="106">
        <f t="shared" si="143"/>
        <v>0</v>
      </c>
      <c r="AY57" s="106">
        <f t="shared" si="143"/>
        <v>0</v>
      </c>
      <c r="AZ57" s="64" t="e">
        <f>AVERAGEIF(AF$7:AY$7,"&lt;&gt;"&amp;"HIDE",AF57:AY57)</f>
        <v>#DIV/0!</v>
      </c>
      <c r="BA57" s="105">
        <f t="shared" ref="BA57" si="144">BA56+BA55</f>
        <v>0</v>
      </c>
      <c r="BB57" s="106">
        <f t="shared" ref="BB57:BT57" si="145">BB56+BB55</f>
        <v>0</v>
      </c>
      <c r="BC57" s="106">
        <f t="shared" si="145"/>
        <v>0</v>
      </c>
      <c r="BD57" s="106">
        <f t="shared" si="145"/>
        <v>0</v>
      </c>
      <c r="BE57" s="106">
        <f t="shared" si="145"/>
        <v>0</v>
      </c>
      <c r="BF57" s="106">
        <f t="shared" si="145"/>
        <v>0</v>
      </c>
      <c r="BG57" s="106">
        <f t="shared" si="145"/>
        <v>0</v>
      </c>
      <c r="BH57" s="106">
        <f t="shared" si="145"/>
        <v>0</v>
      </c>
      <c r="BI57" s="106">
        <f t="shared" si="145"/>
        <v>0</v>
      </c>
      <c r="BJ57" s="106">
        <f t="shared" si="145"/>
        <v>0</v>
      </c>
      <c r="BK57" s="106">
        <f t="shared" si="145"/>
        <v>0</v>
      </c>
      <c r="BL57" s="106">
        <f t="shared" si="145"/>
        <v>0</v>
      </c>
      <c r="BM57" s="106">
        <f t="shared" si="145"/>
        <v>0</v>
      </c>
      <c r="BN57" s="106">
        <f t="shared" si="145"/>
        <v>0</v>
      </c>
      <c r="BO57" s="106">
        <f t="shared" si="145"/>
        <v>0</v>
      </c>
      <c r="BP57" s="106">
        <f t="shared" si="145"/>
        <v>0</v>
      </c>
      <c r="BQ57" s="106">
        <f t="shared" si="145"/>
        <v>0</v>
      </c>
      <c r="BR57" s="106">
        <f t="shared" si="145"/>
        <v>0</v>
      </c>
      <c r="BS57" s="106">
        <f t="shared" si="145"/>
        <v>0</v>
      </c>
      <c r="BT57" s="106">
        <f t="shared" si="145"/>
        <v>0</v>
      </c>
      <c r="BU57" s="64" t="e">
        <f>AVERAGEIF(BA$7:BT$7,"&lt;&gt;"&amp;"HIDE",BA57:BT57)</f>
        <v>#DIV/0!</v>
      </c>
      <c r="BV57" s="105">
        <f t="shared" ref="BV57" si="146">BV56+BV55</f>
        <v>0</v>
      </c>
      <c r="BW57" s="106">
        <f t="shared" ref="BW57:CO57" si="147">BW56+BW55</f>
        <v>0</v>
      </c>
      <c r="BX57" s="106">
        <f t="shared" si="147"/>
        <v>0</v>
      </c>
      <c r="BY57" s="106">
        <f t="shared" si="147"/>
        <v>0</v>
      </c>
      <c r="BZ57" s="106">
        <f t="shared" si="147"/>
        <v>0</v>
      </c>
      <c r="CA57" s="106">
        <f t="shared" si="147"/>
        <v>0</v>
      </c>
      <c r="CB57" s="106">
        <f t="shared" si="147"/>
        <v>0</v>
      </c>
      <c r="CC57" s="106">
        <f t="shared" si="147"/>
        <v>0</v>
      </c>
      <c r="CD57" s="106">
        <f t="shared" si="147"/>
        <v>0</v>
      </c>
      <c r="CE57" s="106">
        <f t="shared" si="147"/>
        <v>0</v>
      </c>
      <c r="CF57" s="106">
        <f t="shared" si="147"/>
        <v>0</v>
      </c>
      <c r="CG57" s="106">
        <f t="shared" si="147"/>
        <v>0</v>
      </c>
      <c r="CH57" s="106">
        <f t="shared" si="147"/>
        <v>0</v>
      </c>
      <c r="CI57" s="106">
        <f t="shared" si="147"/>
        <v>0</v>
      </c>
      <c r="CJ57" s="106">
        <f t="shared" si="147"/>
        <v>0</v>
      </c>
      <c r="CK57" s="106">
        <f t="shared" si="147"/>
        <v>0</v>
      </c>
      <c r="CL57" s="106">
        <f t="shared" si="147"/>
        <v>0</v>
      </c>
      <c r="CM57" s="106">
        <f t="shared" si="147"/>
        <v>0</v>
      </c>
      <c r="CN57" s="106">
        <f t="shared" si="147"/>
        <v>0</v>
      </c>
      <c r="CO57" s="106">
        <f t="shared" si="147"/>
        <v>0</v>
      </c>
      <c r="CP57" s="64" t="e">
        <f>AVERAGEIF(BV$7:CO$7,"&lt;&gt;"&amp;"HIDE",BV57:CO57)</f>
        <v>#DIV/0!</v>
      </c>
    </row>
    <row r="58" spans="3:94" x14ac:dyDescent="0.3">
      <c r="C58" s="6" t="s">
        <v>154</v>
      </c>
      <c r="D58" s="116"/>
      <c r="E58" s="117"/>
      <c r="F58" s="118"/>
      <c r="G58" s="118"/>
      <c r="H58" s="118"/>
      <c r="I58" s="118"/>
      <c r="J58" s="119"/>
      <c r="K58" s="117"/>
      <c r="L58" s="118"/>
      <c r="M58" s="118"/>
      <c r="N58" s="118"/>
      <c r="O58" s="118"/>
      <c r="P58" s="118"/>
      <c r="Q58" s="118"/>
      <c r="R58" s="118"/>
      <c r="S58" s="118"/>
      <c r="T58" s="118"/>
      <c r="U58" s="118"/>
      <c r="V58" s="118"/>
      <c r="W58" s="118"/>
      <c r="X58" s="118"/>
      <c r="Y58" s="118"/>
      <c r="Z58" s="118"/>
      <c r="AA58" s="118"/>
      <c r="AB58" s="118"/>
      <c r="AC58" s="118"/>
      <c r="AD58" s="118"/>
      <c r="AE58" s="120"/>
      <c r="AF58" s="117"/>
      <c r="AG58" s="118"/>
      <c r="AH58" s="118"/>
      <c r="AI58" s="118"/>
      <c r="AJ58" s="118"/>
      <c r="AK58" s="118"/>
      <c r="AL58" s="118"/>
      <c r="AM58" s="118"/>
      <c r="AN58" s="118"/>
      <c r="AO58" s="118"/>
      <c r="AP58" s="118"/>
      <c r="AQ58" s="118"/>
      <c r="AR58" s="118"/>
      <c r="AS58" s="118"/>
      <c r="AT58" s="118"/>
      <c r="AU58" s="118"/>
      <c r="AV58" s="118"/>
      <c r="AW58" s="118"/>
      <c r="AX58" s="118"/>
      <c r="AY58" s="118"/>
      <c r="AZ58" s="120"/>
      <c r="BA58" s="117"/>
      <c r="BB58" s="118"/>
      <c r="BC58" s="118"/>
      <c r="BD58" s="118"/>
      <c r="BE58" s="118"/>
      <c r="BF58" s="118"/>
      <c r="BG58" s="118"/>
      <c r="BH58" s="118"/>
      <c r="BI58" s="118"/>
      <c r="BJ58" s="118"/>
      <c r="BK58" s="118"/>
      <c r="BL58" s="118"/>
      <c r="BM58" s="118"/>
      <c r="BN58" s="118"/>
      <c r="BO58" s="118"/>
      <c r="BP58" s="118"/>
      <c r="BQ58" s="118"/>
      <c r="BR58" s="118"/>
      <c r="BS58" s="118"/>
      <c r="BT58" s="118"/>
      <c r="BU58" s="120"/>
      <c r="BV58" s="117"/>
      <c r="BW58" s="118"/>
      <c r="BX58" s="118"/>
      <c r="BY58" s="118"/>
      <c r="BZ58" s="118"/>
      <c r="CA58" s="118"/>
      <c r="CB58" s="118"/>
      <c r="CC58" s="118"/>
      <c r="CD58" s="118"/>
      <c r="CE58" s="118"/>
      <c r="CF58" s="118"/>
      <c r="CG58" s="118"/>
      <c r="CH58" s="118"/>
      <c r="CI58" s="118"/>
      <c r="CJ58" s="118"/>
      <c r="CK58" s="118"/>
      <c r="CL58" s="118"/>
      <c r="CM58" s="118"/>
      <c r="CN58" s="118"/>
      <c r="CO58" s="118"/>
      <c r="CP58" s="120"/>
    </row>
    <row r="59" spans="3:94" x14ac:dyDescent="0.3">
      <c r="C59" s="6" t="s">
        <v>158</v>
      </c>
      <c r="D59" s="61">
        <f>IFERROR(D45/D55,0)</f>
        <v>0</v>
      </c>
      <c r="E59" s="105">
        <f>IFERROR(E45/E55,0)</f>
        <v>0</v>
      </c>
      <c r="F59" s="106">
        <f t="shared" ref="F59:I59" si="148">IFERROR(F45/F55,0)</f>
        <v>0</v>
      </c>
      <c r="G59" s="106">
        <f t="shared" si="148"/>
        <v>0</v>
      </c>
      <c r="H59" s="106">
        <f t="shared" si="148"/>
        <v>0</v>
      </c>
      <c r="I59" s="106">
        <f t="shared" si="148"/>
        <v>0</v>
      </c>
      <c r="J59" s="64" t="e">
        <f>AVERAGEIF($E$7:$I$7,"&lt;&gt;"&amp;"HIDE",E59:I59)</f>
        <v>#DIV/0!</v>
      </c>
      <c r="K59" s="105">
        <f>IFERROR(K45/K55,0)</f>
        <v>0</v>
      </c>
      <c r="L59" s="106">
        <f t="shared" ref="L59:AD59" si="149">IFERROR(L45/L55,0)</f>
        <v>0</v>
      </c>
      <c r="M59" s="106">
        <f t="shared" si="149"/>
        <v>0</v>
      </c>
      <c r="N59" s="106">
        <f t="shared" si="149"/>
        <v>0</v>
      </c>
      <c r="O59" s="106">
        <f t="shared" si="149"/>
        <v>0</v>
      </c>
      <c r="P59" s="106">
        <f t="shared" si="149"/>
        <v>0</v>
      </c>
      <c r="Q59" s="106">
        <f t="shared" si="149"/>
        <v>0</v>
      </c>
      <c r="R59" s="106">
        <f t="shared" si="149"/>
        <v>0</v>
      </c>
      <c r="S59" s="106">
        <f t="shared" si="149"/>
        <v>0</v>
      </c>
      <c r="T59" s="106">
        <f t="shared" si="149"/>
        <v>0</v>
      </c>
      <c r="U59" s="106">
        <f t="shared" si="149"/>
        <v>0</v>
      </c>
      <c r="V59" s="106">
        <f t="shared" si="149"/>
        <v>0</v>
      </c>
      <c r="W59" s="106">
        <f t="shared" si="149"/>
        <v>0</v>
      </c>
      <c r="X59" s="106">
        <f t="shared" si="149"/>
        <v>0</v>
      </c>
      <c r="Y59" s="106">
        <f t="shared" si="149"/>
        <v>0</v>
      </c>
      <c r="Z59" s="106">
        <f t="shared" si="149"/>
        <v>0</v>
      </c>
      <c r="AA59" s="106">
        <f t="shared" si="149"/>
        <v>0</v>
      </c>
      <c r="AB59" s="106">
        <f t="shared" si="149"/>
        <v>0</v>
      </c>
      <c r="AC59" s="106">
        <f t="shared" si="149"/>
        <v>0</v>
      </c>
      <c r="AD59" s="106">
        <f t="shared" si="149"/>
        <v>0</v>
      </c>
      <c r="AE59" s="64" t="e">
        <f>AVERAGEIF(K$7:AD$7,"&lt;&gt;"&amp;"HIDE",K59:AD59)</f>
        <v>#DIV/0!</v>
      </c>
      <c r="AF59" s="105">
        <f>IFERROR(AF45/AF55,0)</f>
        <v>0</v>
      </c>
      <c r="AG59" s="106">
        <f t="shared" ref="AG59:AY59" si="150">IFERROR(AG45/AG55,0)</f>
        <v>0</v>
      </c>
      <c r="AH59" s="106">
        <f t="shared" si="150"/>
        <v>0</v>
      </c>
      <c r="AI59" s="106">
        <f t="shared" si="150"/>
        <v>0</v>
      </c>
      <c r="AJ59" s="106">
        <f t="shared" si="150"/>
        <v>0</v>
      </c>
      <c r="AK59" s="106">
        <f t="shared" si="150"/>
        <v>0</v>
      </c>
      <c r="AL59" s="106">
        <f t="shared" si="150"/>
        <v>0</v>
      </c>
      <c r="AM59" s="106">
        <f t="shared" si="150"/>
        <v>0</v>
      </c>
      <c r="AN59" s="106">
        <f t="shared" si="150"/>
        <v>0</v>
      </c>
      <c r="AO59" s="106">
        <f t="shared" si="150"/>
        <v>0</v>
      </c>
      <c r="AP59" s="106">
        <f t="shared" si="150"/>
        <v>0</v>
      </c>
      <c r="AQ59" s="106">
        <f t="shared" si="150"/>
        <v>0</v>
      </c>
      <c r="AR59" s="106">
        <f t="shared" si="150"/>
        <v>0</v>
      </c>
      <c r="AS59" s="106">
        <f t="shared" si="150"/>
        <v>0</v>
      </c>
      <c r="AT59" s="106">
        <f t="shared" si="150"/>
        <v>0</v>
      </c>
      <c r="AU59" s="106">
        <f t="shared" si="150"/>
        <v>0</v>
      </c>
      <c r="AV59" s="106">
        <f t="shared" si="150"/>
        <v>0</v>
      </c>
      <c r="AW59" s="106">
        <f t="shared" si="150"/>
        <v>0</v>
      </c>
      <c r="AX59" s="106">
        <f t="shared" si="150"/>
        <v>0</v>
      </c>
      <c r="AY59" s="106">
        <f t="shared" si="150"/>
        <v>0</v>
      </c>
      <c r="AZ59" s="64" t="e">
        <f>AVERAGEIF(AF$7:AY$7,"&lt;&gt;"&amp;"HIDE",AF59:AY59)</f>
        <v>#DIV/0!</v>
      </c>
      <c r="BA59" s="105">
        <f>IFERROR(BA45/BA55,0)</f>
        <v>0</v>
      </c>
      <c r="BB59" s="106">
        <f t="shared" ref="BB59:BT59" si="151">IFERROR(BB45/BB55,0)</f>
        <v>0</v>
      </c>
      <c r="BC59" s="106">
        <f t="shared" si="151"/>
        <v>0</v>
      </c>
      <c r="BD59" s="106">
        <f t="shared" si="151"/>
        <v>0</v>
      </c>
      <c r="BE59" s="106">
        <f t="shared" si="151"/>
        <v>0</v>
      </c>
      <c r="BF59" s="106">
        <f t="shared" si="151"/>
        <v>0</v>
      </c>
      <c r="BG59" s="106">
        <f t="shared" si="151"/>
        <v>0</v>
      </c>
      <c r="BH59" s="106">
        <f t="shared" si="151"/>
        <v>0</v>
      </c>
      <c r="BI59" s="106">
        <f t="shared" si="151"/>
        <v>0</v>
      </c>
      <c r="BJ59" s="106">
        <f t="shared" si="151"/>
        <v>0</v>
      </c>
      <c r="BK59" s="106">
        <f t="shared" si="151"/>
        <v>0</v>
      </c>
      <c r="BL59" s="106">
        <f t="shared" si="151"/>
        <v>0</v>
      </c>
      <c r="BM59" s="106">
        <f t="shared" si="151"/>
        <v>0</v>
      </c>
      <c r="BN59" s="106">
        <f t="shared" si="151"/>
        <v>0</v>
      </c>
      <c r="BO59" s="106">
        <f t="shared" si="151"/>
        <v>0</v>
      </c>
      <c r="BP59" s="106">
        <f t="shared" si="151"/>
        <v>0</v>
      </c>
      <c r="BQ59" s="106">
        <f t="shared" si="151"/>
        <v>0</v>
      </c>
      <c r="BR59" s="106">
        <f t="shared" si="151"/>
        <v>0</v>
      </c>
      <c r="BS59" s="106">
        <f t="shared" si="151"/>
        <v>0</v>
      </c>
      <c r="BT59" s="106">
        <f t="shared" si="151"/>
        <v>0</v>
      </c>
      <c r="BU59" s="64" t="e">
        <f>AVERAGEIF(BA$7:BT$7,"&lt;&gt;"&amp;"HIDE",BA59:BT59)</f>
        <v>#DIV/0!</v>
      </c>
      <c r="BV59" s="105">
        <f>IFERROR(BV45/BV55,0)</f>
        <v>0</v>
      </c>
      <c r="BW59" s="106">
        <f t="shared" ref="BW59:CO59" si="152">IFERROR(BW45/BW55,0)</f>
        <v>0</v>
      </c>
      <c r="BX59" s="106">
        <f t="shared" si="152"/>
        <v>0</v>
      </c>
      <c r="BY59" s="106">
        <f t="shared" si="152"/>
        <v>0</v>
      </c>
      <c r="BZ59" s="106">
        <f t="shared" si="152"/>
        <v>0</v>
      </c>
      <c r="CA59" s="106">
        <f t="shared" si="152"/>
        <v>0</v>
      </c>
      <c r="CB59" s="106">
        <f t="shared" si="152"/>
        <v>0</v>
      </c>
      <c r="CC59" s="106">
        <f t="shared" si="152"/>
        <v>0</v>
      </c>
      <c r="CD59" s="106">
        <f t="shared" si="152"/>
        <v>0</v>
      </c>
      <c r="CE59" s="106">
        <f t="shared" si="152"/>
        <v>0</v>
      </c>
      <c r="CF59" s="106">
        <f t="shared" si="152"/>
        <v>0</v>
      </c>
      <c r="CG59" s="106">
        <f t="shared" si="152"/>
        <v>0</v>
      </c>
      <c r="CH59" s="106">
        <f t="shared" si="152"/>
        <v>0</v>
      </c>
      <c r="CI59" s="106">
        <f t="shared" si="152"/>
        <v>0</v>
      </c>
      <c r="CJ59" s="106">
        <f t="shared" si="152"/>
        <v>0</v>
      </c>
      <c r="CK59" s="106">
        <f t="shared" si="152"/>
        <v>0</v>
      </c>
      <c r="CL59" s="106">
        <f t="shared" si="152"/>
        <v>0</v>
      </c>
      <c r="CM59" s="106">
        <f t="shared" si="152"/>
        <v>0</v>
      </c>
      <c r="CN59" s="106">
        <f t="shared" si="152"/>
        <v>0</v>
      </c>
      <c r="CO59" s="106">
        <f t="shared" si="152"/>
        <v>0</v>
      </c>
      <c r="CP59" s="64" t="e">
        <f>AVERAGEIF(BV$7:CO$7,"&lt;&gt;"&amp;"HIDE",BV59:CO59)</f>
        <v>#DIV/0!</v>
      </c>
    </row>
    <row r="60" spans="3:94" x14ac:dyDescent="0.3">
      <c r="C60" s="6" t="s">
        <v>159</v>
      </c>
      <c r="D60" s="61">
        <f>IFERROR(D45/D57,0)</f>
        <v>0</v>
      </c>
      <c r="E60" s="105">
        <f>IFERROR(E45/E57,0)</f>
        <v>0</v>
      </c>
      <c r="F60" s="106">
        <f t="shared" ref="F60:I60" si="153">IFERROR(F45/F57,0)</f>
        <v>0</v>
      </c>
      <c r="G60" s="106">
        <f t="shared" si="153"/>
        <v>0</v>
      </c>
      <c r="H60" s="106">
        <f t="shared" si="153"/>
        <v>0</v>
      </c>
      <c r="I60" s="106">
        <f t="shared" si="153"/>
        <v>0</v>
      </c>
      <c r="J60" s="64" t="e">
        <f>AVERAGEIF($E$7:$I$7,"&lt;&gt;"&amp;"HIDE",E60:I60)</f>
        <v>#DIV/0!</v>
      </c>
      <c r="K60" s="105">
        <f>IFERROR(K45/K57,0)</f>
        <v>0</v>
      </c>
      <c r="L60" s="106">
        <f t="shared" ref="L60:AD60" si="154">IFERROR(L45/L57,0)</f>
        <v>0</v>
      </c>
      <c r="M60" s="106">
        <f t="shared" si="154"/>
        <v>0</v>
      </c>
      <c r="N60" s="106">
        <f t="shared" si="154"/>
        <v>0</v>
      </c>
      <c r="O60" s="106">
        <f t="shared" si="154"/>
        <v>0</v>
      </c>
      <c r="P60" s="106">
        <f t="shared" si="154"/>
        <v>0</v>
      </c>
      <c r="Q60" s="106">
        <f t="shared" si="154"/>
        <v>0</v>
      </c>
      <c r="R60" s="106">
        <f t="shared" si="154"/>
        <v>0</v>
      </c>
      <c r="S60" s="106">
        <f t="shared" si="154"/>
        <v>0</v>
      </c>
      <c r="T60" s="106">
        <f t="shared" si="154"/>
        <v>0</v>
      </c>
      <c r="U60" s="106">
        <f t="shared" si="154"/>
        <v>0</v>
      </c>
      <c r="V60" s="106">
        <f t="shared" si="154"/>
        <v>0</v>
      </c>
      <c r="W60" s="106">
        <f t="shared" si="154"/>
        <v>0</v>
      </c>
      <c r="X60" s="106">
        <f t="shared" si="154"/>
        <v>0</v>
      </c>
      <c r="Y60" s="106">
        <f t="shared" si="154"/>
        <v>0</v>
      </c>
      <c r="Z60" s="106">
        <f t="shared" si="154"/>
        <v>0</v>
      </c>
      <c r="AA60" s="106">
        <f t="shared" si="154"/>
        <v>0</v>
      </c>
      <c r="AB60" s="106">
        <f t="shared" si="154"/>
        <v>0</v>
      </c>
      <c r="AC60" s="106">
        <f t="shared" si="154"/>
        <v>0</v>
      </c>
      <c r="AD60" s="106">
        <f t="shared" si="154"/>
        <v>0</v>
      </c>
      <c r="AE60" s="64" t="e">
        <f>AVERAGEIF(K$7:AD$7,"&lt;&gt;"&amp;"HIDE",K60:AD60)</f>
        <v>#DIV/0!</v>
      </c>
      <c r="AF60" s="105">
        <f>IFERROR(AF45/AF57,0)</f>
        <v>0</v>
      </c>
      <c r="AG60" s="106">
        <f t="shared" ref="AG60:AY60" si="155">IFERROR(AG45/AG57,0)</f>
        <v>0</v>
      </c>
      <c r="AH60" s="106">
        <f t="shared" si="155"/>
        <v>0</v>
      </c>
      <c r="AI60" s="106">
        <f t="shared" si="155"/>
        <v>0</v>
      </c>
      <c r="AJ60" s="106">
        <f t="shared" si="155"/>
        <v>0</v>
      </c>
      <c r="AK60" s="106">
        <f t="shared" si="155"/>
        <v>0</v>
      </c>
      <c r="AL60" s="106">
        <f t="shared" si="155"/>
        <v>0</v>
      </c>
      <c r="AM60" s="106">
        <f t="shared" si="155"/>
        <v>0</v>
      </c>
      <c r="AN60" s="106">
        <f t="shared" si="155"/>
        <v>0</v>
      </c>
      <c r="AO60" s="106">
        <f t="shared" si="155"/>
        <v>0</v>
      </c>
      <c r="AP60" s="106">
        <f t="shared" si="155"/>
        <v>0</v>
      </c>
      <c r="AQ60" s="106">
        <f t="shared" si="155"/>
        <v>0</v>
      </c>
      <c r="AR60" s="106">
        <f t="shared" si="155"/>
        <v>0</v>
      </c>
      <c r="AS60" s="106">
        <f t="shared" si="155"/>
        <v>0</v>
      </c>
      <c r="AT60" s="106">
        <f t="shared" si="155"/>
        <v>0</v>
      </c>
      <c r="AU60" s="106">
        <f t="shared" si="155"/>
        <v>0</v>
      </c>
      <c r="AV60" s="106">
        <f t="shared" si="155"/>
        <v>0</v>
      </c>
      <c r="AW60" s="106">
        <f t="shared" si="155"/>
        <v>0</v>
      </c>
      <c r="AX60" s="106">
        <f t="shared" si="155"/>
        <v>0</v>
      </c>
      <c r="AY60" s="106">
        <f t="shared" si="155"/>
        <v>0</v>
      </c>
      <c r="AZ60" s="64" t="e">
        <f>AVERAGEIF(AF$7:AY$7,"&lt;&gt;"&amp;"HIDE",AF60:AY60)</f>
        <v>#DIV/0!</v>
      </c>
      <c r="BA60" s="105">
        <f>IFERROR(BA45/BA57,0)</f>
        <v>0</v>
      </c>
      <c r="BB60" s="106">
        <f t="shared" ref="BB60:BT60" si="156">IFERROR(BB45/BB57,0)</f>
        <v>0</v>
      </c>
      <c r="BC60" s="106">
        <f t="shared" si="156"/>
        <v>0</v>
      </c>
      <c r="BD60" s="106">
        <f t="shared" si="156"/>
        <v>0</v>
      </c>
      <c r="BE60" s="106">
        <f t="shared" si="156"/>
        <v>0</v>
      </c>
      <c r="BF60" s="106">
        <f t="shared" si="156"/>
        <v>0</v>
      </c>
      <c r="BG60" s="106">
        <f t="shared" si="156"/>
        <v>0</v>
      </c>
      <c r="BH60" s="106">
        <f t="shared" si="156"/>
        <v>0</v>
      </c>
      <c r="BI60" s="106">
        <f t="shared" si="156"/>
        <v>0</v>
      </c>
      <c r="BJ60" s="106">
        <f t="shared" si="156"/>
        <v>0</v>
      </c>
      <c r="BK60" s="106">
        <f t="shared" si="156"/>
        <v>0</v>
      </c>
      <c r="BL60" s="106">
        <f t="shared" si="156"/>
        <v>0</v>
      </c>
      <c r="BM60" s="106">
        <f t="shared" si="156"/>
        <v>0</v>
      </c>
      <c r="BN60" s="106">
        <f t="shared" si="156"/>
        <v>0</v>
      </c>
      <c r="BO60" s="106">
        <f t="shared" si="156"/>
        <v>0</v>
      </c>
      <c r="BP60" s="106">
        <f t="shared" si="156"/>
        <v>0</v>
      </c>
      <c r="BQ60" s="106">
        <f t="shared" si="156"/>
        <v>0</v>
      </c>
      <c r="BR60" s="106">
        <f t="shared" si="156"/>
        <v>0</v>
      </c>
      <c r="BS60" s="106">
        <f t="shared" si="156"/>
        <v>0</v>
      </c>
      <c r="BT60" s="106">
        <f t="shared" si="156"/>
        <v>0</v>
      </c>
      <c r="BU60" s="64" t="e">
        <f>AVERAGEIF(BA$7:BT$7,"&lt;&gt;"&amp;"HIDE",BA60:BT60)</f>
        <v>#DIV/0!</v>
      </c>
      <c r="BV60" s="105">
        <f>IFERROR(BV45/BV57,0)</f>
        <v>0</v>
      </c>
      <c r="BW60" s="106">
        <f t="shared" ref="BW60:CO60" si="157">IFERROR(BW45/BW57,0)</f>
        <v>0</v>
      </c>
      <c r="BX60" s="106">
        <f t="shared" si="157"/>
        <v>0</v>
      </c>
      <c r="BY60" s="106">
        <f t="shared" si="157"/>
        <v>0</v>
      </c>
      <c r="BZ60" s="106">
        <f t="shared" si="157"/>
        <v>0</v>
      </c>
      <c r="CA60" s="106">
        <f t="shared" si="157"/>
        <v>0</v>
      </c>
      <c r="CB60" s="106">
        <f t="shared" si="157"/>
        <v>0</v>
      </c>
      <c r="CC60" s="106">
        <f t="shared" si="157"/>
        <v>0</v>
      </c>
      <c r="CD60" s="106">
        <f t="shared" si="157"/>
        <v>0</v>
      </c>
      <c r="CE60" s="106">
        <f t="shared" si="157"/>
        <v>0</v>
      </c>
      <c r="CF60" s="106">
        <f t="shared" si="157"/>
        <v>0</v>
      </c>
      <c r="CG60" s="106">
        <f t="shared" si="157"/>
        <v>0</v>
      </c>
      <c r="CH60" s="106">
        <f t="shared" si="157"/>
        <v>0</v>
      </c>
      <c r="CI60" s="106">
        <f t="shared" si="157"/>
        <v>0</v>
      </c>
      <c r="CJ60" s="106">
        <f t="shared" si="157"/>
        <v>0</v>
      </c>
      <c r="CK60" s="106">
        <f t="shared" si="157"/>
        <v>0</v>
      </c>
      <c r="CL60" s="106">
        <f t="shared" si="157"/>
        <v>0</v>
      </c>
      <c r="CM60" s="106">
        <f t="shared" si="157"/>
        <v>0</v>
      </c>
      <c r="CN60" s="106">
        <f t="shared" si="157"/>
        <v>0</v>
      </c>
      <c r="CO60" s="106">
        <f t="shared" si="157"/>
        <v>0</v>
      </c>
      <c r="CP60" s="64" t="e">
        <f>AVERAGEIF(BV$7:CO$7,"&lt;&gt;"&amp;"HIDE",BV60:CO60)</f>
        <v>#DIV/0!</v>
      </c>
    </row>
    <row r="61" spans="3:94" x14ac:dyDescent="0.3">
      <c r="C61" s="6" t="s">
        <v>154</v>
      </c>
      <c r="D61" s="99"/>
      <c r="E61" s="100"/>
      <c r="F61" s="101"/>
      <c r="G61" s="101"/>
      <c r="H61" s="101"/>
      <c r="I61" s="101"/>
      <c r="J61" s="102"/>
      <c r="K61" s="100"/>
      <c r="L61" s="101"/>
      <c r="M61" s="101"/>
      <c r="N61" s="101"/>
      <c r="O61" s="101"/>
      <c r="P61" s="101"/>
      <c r="Q61" s="101"/>
      <c r="R61" s="101"/>
      <c r="S61" s="101"/>
      <c r="T61" s="101"/>
      <c r="U61" s="101"/>
      <c r="V61" s="101"/>
      <c r="W61" s="101"/>
      <c r="X61" s="101"/>
      <c r="Y61" s="101"/>
      <c r="Z61" s="101"/>
      <c r="AA61" s="101"/>
      <c r="AB61" s="101"/>
      <c r="AC61" s="101"/>
      <c r="AD61" s="101"/>
      <c r="AE61" s="103"/>
      <c r="AF61" s="100"/>
      <c r="AG61" s="101"/>
      <c r="AH61" s="101"/>
      <c r="AI61" s="101"/>
      <c r="AJ61" s="101"/>
      <c r="AK61" s="101"/>
      <c r="AL61" s="101"/>
      <c r="AM61" s="101"/>
      <c r="AN61" s="101"/>
      <c r="AO61" s="101"/>
      <c r="AP61" s="101"/>
      <c r="AQ61" s="101"/>
      <c r="AR61" s="101"/>
      <c r="AS61" s="101"/>
      <c r="AT61" s="101"/>
      <c r="AU61" s="101"/>
      <c r="AV61" s="101"/>
      <c r="AW61" s="101"/>
      <c r="AX61" s="101"/>
      <c r="AY61" s="101"/>
      <c r="AZ61" s="103"/>
      <c r="BA61" s="100"/>
      <c r="BB61" s="101"/>
      <c r="BC61" s="101"/>
      <c r="BD61" s="101"/>
      <c r="BE61" s="101"/>
      <c r="BF61" s="101"/>
      <c r="BG61" s="101"/>
      <c r="BH61" s="101"/>
      <c r="BI61" s="101"/>
      <c r="BJ61" s="101"/>
      <c r="BK61" s="101"/>
      <c r="BL61" s="101"/>
      <c r="BM61" s="101"/>
      <c r="BN61" s="101"/>
      <c r="BO61" s="101"/>
      <c r="BP61" s="101"/>
      <c r="BQ61" s="101"/>
      <c r="BR61" s="101"/>
      <c r="BS61" s="101"/>
      <c r="BT61" s="101"/>
      <c r="BU61" s="103"/>
      <c r="BV61" s="100"/>
      <c r="BW61" s="101"/>
      <c r="BX61" s="101"/>
      <c r="BY61" s="101"/>
      <c r="BZ61" s="101"/>
      <c r="CA61" s="101"/>
      <c r="CB61" s="101"/>
      <c r="CC61" s="101"/>
      <c r="CD61" s="101"/>
      <c r="CE61" s="101"/>
      <c r="CF61" s="101"/>
      <c r="CG61" s="101"/>
      <c r="CH61" s="101"/>
      <c r="CI61" s="101"/>
      <c r="CJ61" s="101"/>
      <c r="CK61" s="101"/>
      <c r="CL61" s="101"/>
      <c r="CM61" s="101"/>
      <c r="CN61" s="101"/>
      <c r="CO61" s="101"/>
      <c r="CP61" s="103"/>
    </row>
    <row r="62" spans="3:94" x14ac:dyDescent="0.3">
      <c r="C62" s="6" t="s">
        <v>160</v>
      </c>
      <c r="D62" s="78">
        <f>IFERROR(SUMIF('Budget Mapping'!$A$3:$A$501,"Y",'Budget Mapping'!F$3:F$501)/D55,0)</f>
        <v>0</v>
      </c>
      <c r="E62" s="107">
        <f>IFERROR(SUMIF('Budget Mapping'!$A$3:$A$501,"Y",'Budget Mapping'!G$3:G$501)/E55,0)</f>
        <v>0</v>
      </c>
      <c r="F62" s="108">
        <f>IFERROR(SUMIF('Budget Mapping'!$A$3:$A$501,"Y",'Budget Mapping'!H$3:H$501)/F55,0)</f>
        <v>0</v>
      </c>
      <c r="G62" s="108">
        <f>IFERROR(SUMIF('Budget Mapping'!$A$3:$A$501,"Y",'Budget Mapping'!I$3:I$501)/G55,0)</f>
        <v>0</v>
      </c>
      <c r="H62" s="108">
        <f>IFERROR(SUMIF('Budget Mapping'!$A$3:$A$501,"Y",'Budget Mapping'!J$3:J$501)/H55,0)</f>
        <v>0</v>
      </c>
      <c r="I62" s="108">
        <f>IFERROR(SUMIF('Budget Mapping'!$A$3:$A$501,"Y",'Budget Mapping'!K$3:K$501)/I55,0)</f>
        <v>0</v>
      </c>
      <c r="J62" s="81" t="e">
        <f>AVERAGEIF($E$7:$I$7,"&lt;&gt;"&amp;"HIDE",E62:I62)</f>
        <v>#DIV/0!</v>
      </c>
      <c r="K62" s="107">
        <f>IFERROR(SUMIF('Budget Mapping'!$A$3:$A$501,"Y",'Budget Mapping'!L$3:L$501)/K55,0)</f>
        <v>0</v>
      </c>
      <c r="L62" s="108">
        <f>IFERROR(SUMIF('Budget Mapping'!$A$3:$A$501,"Y",'Budget Mapping'!M$3:M$501)/L55,0)</f>
        <v>0</v>
      </c>
      <c r="M62" s="108">
        <f>IFERROR(SUMIF('Budget Mapping'!$A$3:$A$501,"Y",'Budget Mapping'!N$3:N$501)/M55,0)</f>
        <v>0</v>
      </c>
      <c r="N62" s="108">
        <f>IFERROR(SUMIF('Budget Mapping'!$A$3:$A$501,"Y",'Budget Mapping'!O$3:O$501)/N55,0)</f>
        <v>0</v>
      </c>
      <c r="O62" s="108">
        <f>IFERROR(SUMIF('Budget Mapping'!$A$3:$A$501,"Y",'Budget Mapping'!P$3:P$501)/O55,0)</f>
        <v>0</v>
      </c>
      <c r="P62" s="108">
        <f>IFERROR(SUMIF('Budget Mapping'!$A$3:$A$501,"Y",'Budget Mapping'!Q$3:Q$501)/P55,0)</f>
        <v>0</v>
      </c>
      <c r="Q62" s="108">
        <f>IFERROR(SUMIF('Budget Mapping'!$A$3:$A$501,"Y",'Budget Mapping'!R$3:R$501)/Q55,0)</f>
        <v>0</v>
      </c>
      <c r="R62" s="108">
        <f>IFERROR(SUMIF('Budget Mapping'!$A$3:$A$501,"Y",'Budget Mapping'!S$3:S$501)/R55,0)</f>
        <v>0</v>
      </c>
      <c r="S62" s="108">
        <f>IFERROR(SUMIF('Budget Mapping'!$A$3:$A$501,"Y",'Budget Mapping'!T$3:T$501)/S55,0)</f>
        <v>0</v>
      </c>
      <c r="T62" s="108">
        <f>IFERROR(SUMIF('Budget Mapping'!$A$3:$A$501,"Y",'Budget Mapping'!U$3:U$501)/T55,0)</f>
        <v>0</v>
      </c>
      <c r="U62" s="108">
        <f>IFERROR(SUMIF('Budget Mapping'!$A$3:$A$501,"Y",'Budget Mapping'!V$3:V$501)/U55,0)</f>
        <v>0</v>
      </c>
      <c r="V62" s="108">
        <f>IFERROR(SUMIF('Budget Mapping'!$A$3:$A$501,"Y",'Budget Mapping'!W$3:W$501)/V55,0)</f>
        <v>0</v>
      </c>
      <c r="W62" s="108">
        <f>IFERROR(SUMIF('Budget Mapping'!$A$3:$A$501,"Y",'Budget Mapping'!X$3:X$501)/W55,0)</f>
        <v>0</v>
      </c>
      <c r="X62" s="108">
        <f>IFERROR(SUMIF('Budget Mapping'!$A$3:$A$501,"Y",'Budget Mapping'!Y$3:Y$501)/X55,0)</f>
        <v>0</v>
      </c>
      <c r="Y62" s="108">
        <f>IFERROR(SUMIF('Budget Mapping'!$A$3:$A$501,"Y",'Budget Mapping'!Z$3:Z$501)/Y55,0)</f>
        <v>0</v>
      </c>
      <c r="Z62" s="108">
        <f>IFERROR(SUMIF('Budget Mapping'!$A$3:$A$501,"Y",'Budget Mapping'!AA$3:AA$501)/Z55,0)</f>
        <v>0</v>
      </c>
      <c r="AA62" s="108">
        <f>IFERROR(SUMIF('Budget Mapping'!$A$3:$A$501,"Y",'Budget Mapping'!AB$3:AB$501)/AA55,0)</f>
        <v>0</v>
      </c>
      <c r="AB62" s="108">
        <f>IFERROR(SUMIF('Budget Mapping'!$A$3:$A$501,"Y",'Budget Mapping'!AC$3:AC$501)/AB55,0)</f>
        <v>0</v>
      </c>
      <c r="AC62" s="108">
        <f>IFERROR(SUMIF('Budget Mapping'!$A$3:$A$501,"Y",'Budget Mapping'!AD$3:AD$501)/AC55,0)</f>
        <v>0</v>
      </c>
      <c r="AD62" s="108">
        <f>IFERROR(SUMIF('Budget Mapping'!$A$3:$A$501,"Y",'Budget Mapping'!AE$3:AE$501)/AD55,0)</f>
        <v>0</v>
      </c>
      <c r="AE62" s="81" t="e">
        <f>AVERAGEIF(K$7:AD$7,"&lt;&gt;"&amp;"HIDE",K62:AD62)</f>
        <v>#DIV/0!</v>
      </c>
      <c r="AF62" s="107">
        <f>IFERROR(SUMIF('Budget Mapping'!$A$3:$A$501,"Y",'Budget Mapping'!AF$3:AF$501)/AF55,0)</f>
        <v>0</v>
      </c>
      <c r="AG62" s="108">
        <f>IFERROR(SUMIF('Budget Mapping'!$A$3:$A$501,"Y",'Budget Mapping'!AG$3:AG$501)/AG55,0)</f>
        <v>0</v>
      </c>
      <c r="AH62" s="108">
        <f>IFERROR(SUMIF('Budget Mapping'!$A$3:$A$501,"Y",'Budget Mapping'!AH$3:AH$501)/AH55,0)</f>
        <v>0</v>
      </c>
      <c r="AI62" s="108">
        <f>IFERROR(SUMIF('Budget Mapping'!$A$3:$A$501,"Y",'Budget Mapping'!AI$3:AI$501)/AI55,0)</f>
        <v>0</v>
      </c>
      <c r="AJ62" s="108">
        <f>IFERROR(SUMIF('Budget Mapping'!$A$3:$A$501,"Y",'Budget Mapping'!AJ$3:AJ$501)/AJ55,0)</f>
        <v>0</v>
      </c>
      <c r="AK62" s="108">
        <f>IFERROR(SUMIF('Budget Mapping'!$A$3:$A$501,"Y",'Budget Mapping'!AK$3:AK$501)/AK55,0)</f>
        <v>0</v>
      </c>
      <c r="AL62" s="108">
        <f>IFERROR(SUMIF('Budget Mapping'!$A$3:$A$501,"Y",'Budget Mapping'!AL$3:AL$501)/AL55,0)</f>
        <v>0</v>
      </c>
      <c r="AM62" s="108">
        <f>IFERROR(SUMIF('Budget Mapping'!$A$3:$A$501,"Y",'Budget Mapping'!AM$3:AM$501)/AM55,0)</f>
        <v>0</v>
      </c>
      <c r="AN62" s="108">
        <f>IFERROR(SUMIF('Budget Mapping'!$A$3:$A$501,"Y",'Budget Mapping'!AN$3:AN$501)/AN55,0)</f>
        <v>0</v>
      </c>
      <c r="AO62" s="108">
        <f>IFERROR(SUMIF('Budget Mapping'!$A$3:$A$501,"Y",'Budget Mapping'!AO$3:AO$501)/AO55,0)</f>
        <v>0</v>
      </c>
      <c r="AP62" s="108">
        <f>IFERROR(SUMIF('Budget Mapping'!$A$3:$A$501,"Y",'Budget Mapping'!AP$3:AP$501)/AP55,0)</f>
        <v>0</v>
      </c>
      <c r="AQ62" s="108">
        <f>IFERROR(SUMIF('Budget Mapping'!$A$3:$A$501,"Y",'Budget Mapping'!AQ$3:AQ$501)/AQ55,0)</f>
        <v>0</v>
      </c>
      <c r="AR62" s="108">
        <f>IFERROR(SUMIF('Budget Mapping'!$A$3:$A$501,"Y",'Budget Mapping'!AR$3:AR$501)/AR55,0)</f>
        <v>0</v>
      </c>
      <c r="AS62" s="108">
        <f>IFERROR(SUMIF('Budget Mapping'!$A$3:$A$501,"Y",'Budget Mapping'!AS$3:AS$501)/AS55,0)</f>
        <v>0</v>
      </c>
      <c r="AT62" s="108">
        <f>IFERROR(SUMIF('Budget Mapping'!$A$3:$A$501,"Y",'Budget Mapping'!AT$3:AT$501)/AT55,0)</f>
        <v>0</v>
      </c>
      <c r="AU62" s="108">
        <f>IFERROR(SUMIF('Budget Mapping'!$A$3:$A$501,"Y",'Budget Mapping'!AU$3:AU$501)/AU55,0)</f>
        <v>0</v>
      </c>
      <c r="AV62" s="108">
        <f>IFERROR(SUMIF('Budget Mapping'!$A$3:$A$501,"Y",'Budget Mapping'!AV$3:AV$501)/AV55,0)</f>
        <v>0</v>
      </c>
      <c r="AW62" s="108">
        <f>IFERROR(SUMIF('Budget Mapping'!$A$3:$A$501,"Y",'Budget Mapping'!AW$3:AW$501)/AW55,0)</f>
        <v>0</v>
      </c>
      <c r="AX62" s="108">
        <f>IFERROR(SUMIF('Budget Mapping'!$A$3:$A$501,"Y",'Budget Mapping'!AX$3:AX$501)/AX55,0)</f>
        <v>0</v>
      </c>
      <c r="AY62" s="108">
        <f>IFERROR(SUMIF('Budget Mapping'!$A$3:$A$501,"Y",'Budget Mapping'!AY$3:AY$501)/AY55,0)</f>
        <v>0</v>
      </c>
      <c r="AZ62" s="81" t="e">
        <f>AVERAGEIF(AF$7:AY$7,"&lt;&gt;"&amp;"HIDE",AF62:AY62)</f>
        <v>#DIV/0!</v>
      </c>
      <c r="BA62" s="107">
        <f>IFERROR(SUMIF('Budget Mapping'!$A$3:$A$501,"Y",'Budget Mapping'!AZ$3:AZ$501)/BA55,0)</f>
        <v>0</v>
      </c>
      <c r="BB62" s="108">
        <f>IFERROR(SUMIF('Budget Mapping'!$A$3:$A$501,"Y",'Budget Mapping'!BA$3:BA$501)/BB55,0)</f>
        <v>0</v>
      </c>
      <c r="BC62" s="108">
        <f>IFERROR(SUMIF('Budget Mapping'!$A$3:$A$501,"Y",'Budget Mapping'!BB$3:BB$501)/BC55,0)</f>
        <v>0</v>
      </c>
      <c r="BD62" s="108">
        <f>IFERROR(SUMIF('Budget Mapping'!$A$3:$A$501,"Y",'Budget Mapping'!BC$3:BC$501)/BD55,0)</f>
        <v>0</v>
      </c>
      <c r="BE62" s="108">
        <f>IFERROR(SUMIF('Budget Mapping'!$A$3:$A$501,"Y",'Budget Mapping'!BD$3:BD$501)/BE55,0)</f>
        <v>0</v>
      </c>
      <c r="BF62" s="108">
        <f>IFERROR(SUMIF('Budget Mapping'!$A$3:$A$501,"Y",'Budget Mapping'!BE$3:BE$501)/BF55,0)</f>
        <v>0</v>
      </c>
      <c r="BG62" s="108">
        <f>IFERROR(SUMIF('Budget Mapping'!$A$3:$A$501,"Y",'Budget Mapping'!BF$3:BF$501)/BG55,0)</f>
        <v>0</v>
      </c>
      <c r="BH62" s="108">
        <f>IFERROR(SUMIF('Budget Mapping'!$A$3:$A$501,"Y",'Budget Mapping'!BG$3:BG$501)/BH55,0)</f>
        <v>0</v>
      </c>
      <c r="BI62" s="108">
        <f>IFERROR(SUMIF('Budget Mapping'!$A$3:$A$501,"Y",'Budget Mapping'!BH$3:BH$501)/BI55,0)</f>
        <v>0</v>
      </c>
      <c r="BJ62" s="108">
        <f>IFERROR(SUMIF('Budget Mapping'!$A$3:$A$501,"Y",'Budget Mapping'!BI$3:BI$501)/BJ55,0)</f>
        <v>0</v>
      </c>
      <c r="BK62" s="108">
        <f>IFERROR(SUMIF('Budget Mapping'!$A$3:$A$501,"Y",'Budget Mapping'!BJ$3:BJ$501)/BK55,0)</f>
        <v>0</v>
      </c>
      <c r="BL62" s="108">
        <f>IFERROR(SUMIF('Budget Mapping'!$A$3:$A$501,"Y",'Budget Mapping'!BK$3:BK$501)/BL55,0)</f>
        <v>0</v>
      </c>
      <c r="BM62" s="108">
        <f>IFERROR(SUMIF('Budget Mapping'!$A$3:$A$501,"Y",'Budget Mapping'!BL$3:BL$501)/BM55,0)</f>
        <v>0</v>
      </c>
      <c r="BN62" s="108">
        <f>IFERROR(SUMIF('Budget Mapping'!$A$3:$A$501,"Y",'Budget Mapping'!BM$3:BM$501)/BN55,0)</f>
        <v>0</v>
      </c>
      <c r="BO62" s="108">
        <f>IFERROR(SUMIF('Budget Mapping'!$A$3:$A$501,"Y",'Budget Mapping'!BN$3:BN$501)/BO55,0)</f>
        <v>0</v>
      </c>
      <c r="BP62" s="108">
        <f>IFERROR(SUMIF('Budget Mapping'!$A$3:$A$501,"Y",'Budget Mapping'!BO$3:BO$501)/BP55,0)</f>
        <v>0</v>
      </c>
      <c r="BQ62" s="108">
        <f>IFERROR(SUMIF('Budget Mapping'!$A$3:$A$501,"Y",'Budget Mapping'!BP$3:BP$501)/BQ55,0)</f>
        <v>0</v>
      </c>
      <c r="BR62" s="108">
        <f>IFERROR(SUMIF('Budget Mapping'!$A$3:$A$501,"Y",'Budget Mapping'!BQ$3:BQ$501)/BR55,0)</f>
        <v>0</v>
      </c>
      <c r="BS62" s="108">
        <f>IFERROR(SUMIF('Budget Mapping'!$A$3:$A$501,"Y",'Budget Mapping'!BR$3:BR$501)/BS55,0)</f>
        <v>0</v>
      </c>
      <c r="BT62" s="108">
        <f>IFERROR(SUMIF('Budget Mapping'!$A$3:$A$501,"Y",'Budget Mapping'!BS$3:BS$501)/BT55,0)</f>
        <v>0</v>
      </c>
      <c r="BU62" s="81" t="e">
        <f>AVERAGEIF(BA$7:BT$7,"&lt;&gt;"&amp;"HIDE",BA62:BT62)</f>
        <v>#DIV/0!</v>
      </c>
      <c r="BV62" s="107">
        <f>IFERROR(SUMIF('Budget Mapping'!$A$3:$A$501,"Y",'Budget Mapping'!BT$3:BT$501)/BV55,0)</f>
        <v>0</v>
      </c>
      <c r="BW62" s="108">
        <f>IFERROR(SUMIF('Budget Mapping'!$A$3:$A$501,"Y",'Budget Mapping'!BU$3:BU$501)/BW55,0)</f>
        <v>0</v>
      </c>
      <c r="BX62" s="108">
        <f>IFERROR(SUMIF('Budget Mapping'!$A$3:$A$501,"Y",'Budget Mapping'!BV$3:BV$501)/BX55,0)</f>
        <v>0</v>
      </c>
      <c r="BY62" s="108">
        <f>IFERROR(SUMIF('Budget Mapping'!$A$3:$A$501,"Y",'Budget Mapping'!BW$3:BW$501)/BY55,0)</f>
        <v>0</v>
      </c>
      <c r="BZ62" s="108">
        <f>IFERROR(SUMIF('Budget Mapping'!$A$3:$A$501,"Y",'Budget Mapping'!BX$3:BX$501)/BZ55,0)</f>
        <v>0</v>
      </c>
      <c r="CA62" s="108">
        <f>IFERROR(SUMIF('Budget Mapping'!$A$3:$A$501,"Y",'Budget Mapping'!BY$3:BY$501)/CA55,0)</f>
        <v>0</v>
      </c>
      <c r="CB62" s="108">
        <f>IFERROR(SUMIF('Budget Mapping'!$A$3:$A$501,"Y",'Budget Mapping'!BZ$3:BZ$501)/CB55,0)</f>
        <v>0</v>
      </c>
      <c r="CC62" s="108">
        <f>IFERROR(SUMIF('Budget Mapping'!$A$3:$A$501,"Y",'Budget Mapping'!CA$3:CA$501)/CC55,0)</f>
        <v>0</v>
      </c>
      <c r="CD62" s="108">
        <f>IFERROR(SUMIF('Budget Mapping'!$A$3:$A$501,"Y",'Budget Mapping'!CB$3:CB$501)/CD55,0)</f>
        <v>0</v>
      </c>
      <c r="CE62" s="108">
        <f>IFERROR(SUMIF('Budget Mapping'!$A$3:$A$501,"Y",'Budget Mapping'!CC$3:CC$501)/CE55,0)</f>
        <v>0</v>
      </c>
      <c r="CF62" s="108">
        <f>IFERROR(SUMIF('Budget Mapping'!$A$3:$A$501,"Y",'Budget Mapping'!CD$3:CD$501)/CF55,0)</f>
        <v>0</v>
      </c>
      <c r="CG62" s="108">
        <f>IFERROR(SUMIF('Budget Mapping'!$A$3:$A$501,"Y",'Budget Mapping'!CE$3:CE$501)/CG55,0)</f>
        <v>0</v>
      </c>
      <c r="CH62" s="108">
        <f>IFERROR(SUMIF('Budget Mapping'!$A$3:$A$501,"Y",'Budget Mapping'!CF$3:CF$501)/CH55,0)</f>
        <v>0</v>
      </c>
      <c r="CI62" s="108">
        <f>IFERROR(SUMIF('Budget Mapping'!$A$3:$A$501,"Y",'Budget Mapping'!CG$3:CG$501)/CI55,0)</f>
        <v>0</v>
      </c>
      <c r="CJ62" s="108">
        <f>IFERROR(SUMIF('Budget Mapping'!$A$3:$A$501,"Y",'Budget Mapping'!CH$3:CH$501)/CJ55,0)</f>
        <v>0</v>
      </c>
      <c r="CK62" s="108">
        <f>IFERROR(SUMIF('Budget Mapping'!$A$3:$A$501,"Y",'Budget Mapping'!CI$3:CI$501)/CK55,0)</f>
        <v>0</v>
      </c>
      <c r="CL62" s="108">
        <f>IFERROR(SUMIF('Budget Mapping'!$A$3:$A$501,"Y",'Budget Mapping'!CJ$3:CJ$501)/CL55,0)</f>
        <v>0</v>
      </c>
      <c r="CM62" s="108">
        <f>IFERROR(SUMIF('Budget Mapping'!$A$3:$A$501,"Y",'Budget Mapping'!CK$3:CK$501)/CM55,0)</f>
        <v>0</v>
      </c>
      <c r="CN62" s="108">
        <f>IFERROR(SUMIF('Budget Mapping'!$A$3:$A$501,"Y",'Budget Mapping'!CL$3:CL$501)/CN55,0)</f>
        <v>0</v>
      </c>
      <c r="CO62" s="108">
        <f>IFERROR(SUMIF('Budget Mapping'!$A$3:$A$501,"Y",'Budget Mapping'!CM$3:CM$501)/CO55,0)</f>
        <v>0</v>
      </c>
      <c r="CP62" s="81" t="e">
        <f>AVERAGEIF(BV$7:CO$7,"&lt;&gt;"&amp;"HIDE",BV62:CO62)</f>
        <v>#DIV/0!</v>
      </c>
    </row>
    <row r="63" spans="3:94" x14ac:dyDescent="0.3">
      <c r="C63" s="6" t="s">
        <v>154</v>
      </c>
      <c r="D63" s="99"/>
      <c r="E63" s="100"/>
      <c r="F63" s="101"/>
      <c r="G63" s="101"/>
      <c r="H63" s="101"/>
      <c r="I63" s="101"/>
      <c r="J63" s="102"/>
      <c r="K63" s="100"/>
      <c r="L63" s="101"/>
      <c r="M63" s="101"/>
      <c r="N63" s="101"/>
      <c r="O63" s="101"/>
      <c r="P63" s="101"/>
      <c r="Q63" s="101"/>
      <c r="R63" s="101"/>
      <c r="S63" s="101"/>
      <c r="T63" s="101"/>
      <c r="U63" s="101"/>
      <c r="V63" s="101"/>
      <c r="W63" s="101"/>
      <c r="X63" s="101"/>
      <c r="Y63" s="101"/>
      <c r="Z63" s="101"/>
      <c r="AA63" s="101"/>
      <c r="AB63" s="101"/>
      <c r="AC63" s="101"/>
      <c r="AD63" s="101"/>
      <c r="AE63" s="103"/>
      <c r="AF63" s="100"/>
      <c r="AG63" s="101"/>
      <c r="AH63" s="101"/>
      <c r="AI63" s="101"/>
      <c r="AJ63" s="101"/>
      <c r="AK63" s="101"/>
      <c r="AL63" s="101"/>
      <c r="AM63" s="101"/>
      <c r="AN63" s="101"/>
      <c r="AO63" s="101"/>
      <c r="AP63" s="101"/>
      <c r="AQ63" s="101"/>
      <c r="AR63" s="101"/>
      <c r="AS63" s="101"/>
      <c r="AT63" s="101"/>
      <c r="AU63" s="101"/>
      <c r="AV63" s="101"/>
      <c r="AW63" s="101"/>
      <c r="AX63" s="101"/>
      <c r="AY63" s="101"/>
      <c r="AZ63" s="103"/>
      <c r="BA63" s="100"/>
      <c r="BB63" s="101"/>
      <c r="BC63" s="101"/>
      <c r="BD63" s="101"/>
      <c r="BE63" s="101"/>
      <c r="BF63" s="101"/>
      <c r="BG63" s="101"/>
      <c r="BH63" s="101"/>
      <c r="BI63" s="101"/>
      <c r="BJ63" s="101"/>
      <c r="BK63" s="101"/>
      <c r="BL63" s="101"/>
      <c r="BM63" s="101"/>
      <c r="BN63" s="101"/>
      <c r="BO63" s="101"/>
      <c r="BP63" s="101"/>
      <c r="BQ63" s="101"/>
      <c r="BR63" s="101"/>
      <c r="BS63" s="101"/>
      <c r="BT63" s="101"/>
      <c r="BU63" s="103"/>
      <c r="BV63" s="100"/>
      <c r="BW63" s="101"/>
      <c r="BX63" s="101"/>
      <c r="BY63" s="101"/>
      <c r="BZ63" s="101"/>
      <c r="CA63" s="101"/>
      <c r="CB63" s="101"/>
      <c r="CC63" s="101"/>
      <c r="CD63" s="101"/>
      <c r="CE63" s="101"/>
      <c r="CF63" s="101"/>
      <c r="CG63" s="101"/>
      <c r="CH63" s="101"/>
      <c r="CI63" s="101"/>
      <c r="CJ63" s="101"/>
      <c r="CK63" s="101"/>
      <c r="CL63" s="101"/>
      <c r="CM63" s="101"/>
      <c r="CN63" s="101"/>
      <c r="CO63" s="101"/>
      <c r="CP63" s="103"/>
    </row>
    <row r="64" spans="3:94" x14ac:dyDescent="0.3">
      <c r="C64" s="6" t="s">
        <v>161</v>
      </c>
      <c r="D64" s="95">
        <f>IFERROR(SUMIF('Budget Mapping'!$A$3:$A$501,"Y",'Budget Mapping'!F$3:F$501)/SUMIF('Budget Mapping'!$E$3:$E$501,"DfE Revenue Grants",'Budget Mapping'!F$3:F$501),0)</f>
        <v>0</v>
      </c>
      <c r="E64" s="96">
        <f>IFERROR(SUMIF('Budget Mapping'!$A$3:$A$501,"Y",'Budget Mapping'!G$3:G$501)/SUMIF('Budget Mapping'!$E$3:$E$501,"DfE Revenue Grants",'Budget Mapping'!G$3:G$501),0)</f>
        <v>0</v>
      </c>
      <c r="F64" s="97">
        <f>IFERROR(SUMIF('Budget Mapping'!$A$3:$A$501,"Y",'Budget Mapping'!H$3:H$501)/SUMIF('Budget Mapping'!$E$3:$E$501,"DfE Revenue Grants",'Budget Mapping'!H$3:H$501),0)</f>
        <v>0</v>
      </c>
      <c r="G64" s="97">
        <f>IFERROR(SUMIF('Budget Mapping'!$A$3:$A$501,"Y",'Budget Mapping'!I$3:I$501)/SUMIF('Budget Mapping'!$E$3:$E$501,"DfE Revenue Grants",'Budget Mapping'!I$3:I$501),0)</f>
        <v>0</v>
      </c>
      <c r="H64" s="97">
        <f>IFERROR(SUMIF('Budget Mapping'!$A$3:$A$501,"Y",'Budget Mapping'!J$3:J$501)/SUMIF('Budget Mapping'!$E$3:$E$501,"DfE Revenue Grants",'Budget Mapping'!J$3:J$501),0)</f>
        <v>0</v>
      </c>
      <c r="I64" s="97">
        <f>IFERROR(SUMIF('Budget Mapping'!$A$3:$A$501,"Y",'Budget Mapping'!K$3:K$501)/SUMIF('Budget Mapping'!$E$3:$E$501,"DfE Revenue Grants",'Budget Mapping'!K$3:K$501),0)</f>
        <v>0</v>
      </c>
      <c r="J64" s="98" t="e">
        <f>AVERAGEIF($E$7:$I$7,"&lt;&gt;"&amp;"HIDE",E64:I64)</f>
        <v>#DIV/0!</v>
      </c>
      <c r="K64" s="96">
        <f>IFERROR(SUMIF('Budget Mapping'!$A$3:$A$501,"Y",'Budget Mapping'!L$3:L$501)/SUMIF('Budget Mapping'!$E$3:$E$501,"DfE Revenue Grants",'Budget Mapping'!L$3:L$501),0)</f>
        <v>0</v>
      </c>
      <c r="L64" s="97">
        <f>IFERROR(SUMIF('Budget Mapping'!$A$3:$A$501,"Y",'Budget Mapping'!M$3:M$501)/SUMIF('Budget Mapping'!$E$3:$E$501,"DfE Revenue Grants",'Budget Mapping'!M$3:M$501),0)</f>
        <v>0</v>
      </c>
      <c r="M64" s="97">
        <f>IFERROR(SUMIF('Budget Mapping'!$A$3:$A$501,"Y",'Budget Mapping'!N$3:N$501)/SUMIF('Budget Mapping'!$E$3:$E$501,"DfE Revenue Grants",'Budget Mapping'!N$3:N$501),0)</f>
        <v>0</v>
      </c>
      <c r="N64" s="97">
        <f>IFERROR(SUMIF('Budget Mapping'!$A$3:$A$501,"Y",'Budget Mapping'!O$3:O$501)/SUMIF('Budget Mapping'!$E$3:$E$501,"DfE Revenue Grants",'Budget Mapping'!O$3:O$501),0)</f>
        <v>0</v>
      </c>
      <c r="O64" s="97">
        <f>IFERROR(SUMIF('Budget Mapping'!$A$3:$A$501,"Y",'Budget Mapping'!P$3:P$501)/SUMIF('Budget Mapping'!$E$3:$E$501,"DfE Revenue Grants",'Budget Mapping'!P$3:P$501),0)</f>
        <v>0</v>
      </c>
      <c r="P64" s="97">
        <f>IFERROR(SUMIF('Budget Mapping'!$A$3:$A$501,"Y",'Budget Mapping'!Q$3:Q$501)/SUMIF('Budget Mapping'!$E$3:$E$501,"DfE Revenue Grants",'Budget Mapping'!Q$3:Q$501),0)</f>
        <v>0</v>
      </c>
      <c r="Q64" s="97">
        <f>IFERROR(SUMIF('Budget Mapping'!$A$3:$A$501,"Y",'Budget Mapping'!R$3:R$501)/SUMIF('Budget Mapping'!$E$3:$E$501,"DfE Revenue Grants",'Budget Mapping'!R$3:R$501),0)</f>
        <v>0</v>
      </c>
      <c r="R64" s="97">
        <f>IFERROR(SUMIF('Budget Mapping'!$A$3:$A$501,"Y",'Budget Mapping'!S$3:S$501)/SUMIF('Budget Mapping'!$E$3:$E$501,"DfE Revenue Grants",'Budget Mapping'!S$3:S$501),0)</f>
        <v>0</v>
      </c>
      <c r="S64" s="97">
        <f>IFERROR(SUMIF('Budget Mapping'!$A$3:$A$501,"Y",'Budget Mapping'!T$3:T$501)/SUMIF('Budget Mapping'!$E$3:$E$501,"DfE Revenue Grants",'Budget Mapping'!T$3:T$501),0)</f>
        <v>0</v>
      </c>
      <c r="T64" s="97">
        <f>IFERROR(SUMIF('Budget Mapping'!$A$3:$A$501,"Y",'Budget Mapping'!U$3:U$501)/SUMIF('Budget Mapping'!$E$3:$E$501,"DfE Revenue Grants",'Budget Mapping'!U$3:U$501),0)</f>
        <v>0</v>
      </c>
      <c r="U64" s="97">
        <f>IFERROR(SUMIF('Budget Mapping'!$A$3:$A$501,"Y",'Budget Mapping'!V$3:V$501)/SUMIF('Budget Mapping'!$E$3:$E$501,"DfE Revenue Grants",'Budget Mapping'!V$3:V$501),0)</f>
        <v>0</v>
      </c>
      <c r="V64" s="97">
        <f>IFERROR(SUMIF('Budget Mapping'!$A$3:$A$501,"Y",'Budget Mapping'!W$3:W$501)/SUMIF('Budget Mapping'!$E$3:$E$501,"DfE Revenue Grants",'Budget Mapping'!W$3:W$501),0)</f>
        <v>0</v>
      </c>
      <c r="W64" s="97">
        <f>IFERROR(SUMIF('Budget Mapping'!$A$3:$A$501,"Y",'Budget Mapping'!X$3:X$501)/SUMIF('Budget Mapping'!$E$3:$E$501,"DfE Revenue Grants",'Budget Mapping'!X$3:X$501),0)</f>
        <v>0</v>
      </c>
      <c r="X64" s="97">
        <f>IFERROR(SUMIF('Budget Mapping'!$A$3:$A$501,"Y",'Budget Mapping'!Y$3:Y$501)/SUMIF('Budget Mapping'!$E$3:$E$501,"DfE Revenue Grants",'Budget Mapping'!Y$3:Y$501),0)</f>
        <v>0</v>
      </c>
      <c r="Y64" s="97">
        <f>IFERROR(SUMIF('Budget Mapping'!$A$3:$A$501,"Y",'Budget Mapping'!Z$3:Z$501)/SUMIF('Budget Mapping'!$E$3:$E$501,"DfE Revenue Grants",'Budget Mapping'!Z$3:Z$501),0)</f>
        <v>0</v>
      </c>
      <c r="Z64" s="97">
        <f>IFERROR(SUMIF('Budget Mapping'!$A$3:$A$501,"Y",'Budget Mapping'!AA$3:AA$501)/SUMIF('Budget Mapping'!$E$3:$E$501,"DfE Revenue Grants",'Budget Mapping'!AA$3:AA$501),0)</f>
        <v>0</v>
      </c>
      <c r="AA64" s="97">
        <f>IFERROR(SUMIF('Budget Mapping'!$A$3:$A$501,"Y",'Budget Mapping'!AB$3:AB$501)/SUMIF('Budget Mapping'!$E$3:$E$501,"DfE Revenue Grants",'Budget Mapping'!AB$3:AB$501),0)</f>
        <v>0</v>
      </c>
      <c r="AB64" s="97">
        <f>IFERROR(SUMIF('Budget Mapping'!$A$3:$A$501,"Y",'Budget Mapping'!AC$3:AC$501)/SUMIF('Budget Mapping'!$E$3:$E$501,"DfE Revenue Grants",'Budget Mapping'!AC$3:AC$501),0)</f>
        <v>0</v>
      </c>
      <c r="AC64" s="97">
        <f>IFERROR(SUMIF('Budget Mapping'!$A$3:$A$501,"Y",'Budget Mapping'!AD$3:AD$501)/SUMIF('Budget Mapping'!$E$3:$E$501,"DfE Revenue Grants",'Budget Mapping'!AD$3:AD$501),0)</f>
        <v>0</v>
      </c>
      <c r="AD64" s="97">
        <f>IFERROR(SUMIF('Budget Mapping'!$A$3:$A$501,"Y",'Budget Mapping'!AE$3:AE$501)/SUMIF('Budget Mapping'!$E$3:$E$501,"DfE Revenue Grants",'Budget Mapping'!AE$3:AE$501),0)</f>
        <v>0</v>
      </c>
      <c r="AE64" s="98" t="e">
        <f>AVERAGEIF(K$7:AD$7,"&lt;&gt;"&amp;"HIDE",K64:AD64)</f>
        <v>#DIV/0!</v>
      </c>
      <c r="AF64" s="96">
        <f>IFERROR(SUMIF('Budget Mapping'!$A$3:$A$501,"Y",'Budget Mapping'!AF$3:AF$501)/SUMIF('Budget Mapping'!$E$3:$E$501,"DfE Revenue Grants",'Budget Mapping'!AF$3:AF$501),0)</f>
        <v>0</v>
      </c>
      <c r="AG64" s="97">
        <f>IFERROR(SUMIF('Budget Mapping'!$A$3:$A$501,"Y",'Budget Mapping'!AG$3:AG$501)/SUMIF('Budget Mapping'!$E$3:$E$501,"DfE Revenue Grants",'Budget Mapping'!AG$3:AG$501),0)</f>
        <v>0</v>
      </c>
      <c r="AH64" s="97">
        <f>IFERROR(SUMIF('Budget Mapping'!$A$3:$A$501,"Y",'Budget Mapping'!AH$3:AH$501)/SUMIF('Budget Mapping'!$E$3:$E$501,"DfE Revenue Grants",'Budget Mapping'!AH$3:AH$501),0)</f>
        <v>0</v>
      </c>
      <c r="AI64" s="97">
        <f>IFERROR(SUMIF('Budget Mapping'!$A$3:$A$501,"Y",'Budget Mapping'!AI$3:AI$501)/SUMIF('Budget Mapping'!$E$3:$E$501,"DfE Revenue Grants",'Budget Mapping'!AI$3:AI$501),0)</f>
        <v>0</v>
      </c>
      <c r="AJ64" s="97">
        <f>IFERROR(SUMIF('Budget Mapping'!$A$3:$A$501,"Y",'Budget Mapping'!AJ$3:AJ$501)/SUMIF('Budget Mapping'!$E$3:$E$501,"DfE Revenue Grants",'Budget Mapping'!AJ$3:AJ$501),0)</f>
        <v>0</v>
      </c>
      <c r="AK64" s="97">
        <f>IFERROR(SUMIF('Budget Mapping'!$A$3:$A$501,"Y",'Budget Mapping'!AK$3:AK$501)/SUMIF('Budget Mapping'!$E$3:$E$501,"DfE Revenue Grants",'Budget Mapping'!AK$3:AK$501),0)</f>
        <v>0</v>
      </c>
      <c r="AL64" s="97">
        <f>IFERROR(SUMIF('Budget Mapping'!$A$3:$A$501,"Y",'Budget Mapping'!AL$3:AL$501)/SUMIF('Budget Mapping'!$E$3:$E$501,"DfE Revenue Grants",'Budget Mapping'!AL$3:AL$501),0)</f>
        <v>0</v>
      </c>
      <c r="AM64" s="97">
        <f>IFERROR(SUMIF('Budget Mapping'!$A$3:$A$501,"Y",'Budget Mapping'!AM$3:AM$501)/SUMIF('Budget Mapping'!$E$3:$E$501,"DfE Revenue Grants",'Budget Mapping'!AM$3:AM$501),0)</f>
        <v>0</v>
      </c>
      <c r="AN64" s="97">
        <f>IFERROR(SUMIF('Budget Mapping'!$A$3:$A$501,"Y",'Budget Mapping'!AN$3:AN$501)/SUMIF('Budget Mapping'!$E$3:$E$501,"DfE Revenue Grants",'Budget Mapping'!AN$3:AN$501),0)</f>
        <v>0</v>
      </c>
      <c r="AO64" s="97">
        <f>IFERROR(SUMIF('Budget Mapping'!$A$3:$A$501,"Y",'Budget Mapping'!AO$3:AO$501)/SUMIF('Budget Mapping'!$E$3:$E$501,"DfE Revenue Grants",'Budget Mapping'!AO$3:AO$501),0)</f>
        <v>0</v>
      </c>
      <c r="AP64" s="97">
        <f>IFERROR(SUMIF('Budget Mapping'!$A$3:$A$501,"Y",'Budget Mapping'!AP$3:AP$501)/SUMIF('Budget Mapping'!$E$3:$E$501,"DfE Revenue Grants",'Budget Mapping'!AP$3:AP$501),0)</f>
        <v>0</v>
      </c>
      <c r="AQ64" s="97">
        <f>IFERROR(SUMIF('Budget Mapping'!$A$3:$A$501,"Y",'Budget Mapping'!AQ$3:AQ$501)/SUMIF('Budget Mapping'!$E$3:$E$501,"DfE Revenue Grants",'Budget Mapping'!AQ$3:AQ$501),0)</f>
        <v>0</v>
      </c>
      <c r="AR64" s="97">
        <f>IFERROR(SUMIF('Budget Mapping'!$A$3:$A$501,"Y",'Budget Mapping'!AR$3:AR$501)/SUMIF('Budget Mapping'!$E$3:$E$501,"DfE Revenue Grants",'Budget Mapping'!AR$3:AR$501),0)</f>
        <v>0</v>
      </c>
      <c r="AS64" s="97">
        <f>IFERROR(SUMIF('Budget Mapping'!$A$3:$A$501,"Y",'Budget Mapping'!AS$3:AS$501)/SUMIF('Budget Mapping'!$E$3:$E$501,"DfE Revenue Grants",'Budget Mapping'!AS$3:AS$501),0)</f>
        <v>0</v>
      </c>
      <c r="AT64" s="97">
        <f>IFERROR(SUMIF('Budget Mapping'!$A$3:$A$501,"Y",'Budget Mapping'!AT$3:AT$501)/SUMIF('Budget Mapping'!$E$3:$E$501,"DfE Revenue Grants",'Budget Mapping'!AT$3:AT$501),0)</f>
        <v>0</v>
      </c>
      <c r="AU64" s="97">
        <f>IFERROR(SUMIF('Budget Mapping'!$A$3:$A$501,"Y",'Budget Mapping'!AU$3:AU$501)/SUMIF('Budget Mapping'!$E$3:$E$501,"DfE Revenue Grants",'Budget Mapping'!AU$3:AU$501),0)</f>
        <v>0</v>
      </c>
      <c r="AV64" s="97">
        <f>IFERROR(SUMIF('Budget Mapping'!$A$3:$A$501,"Y",'Budget Mapping'!AV$3:AV$501)/SUMIF('Budget Mapping'!$E$3:$E$501,"DfE Revenue Grants",'Budget Mapping'!AV$3:AV$501),0)</f>
        <v>0</v>
      </c>
      <c r="AW64" s="97">
        <f>IFERROR(SUMIF('Budget Mapping'!$A$3:$A$501,"Y",'Budget Mapping'!AW$3:AW$501)/SUMIF('Budget Mapping'!$E$3:$E$501,"DfE Revenue Grants",'Budget Mapping'!AW$3:AW$501),0)</f>
        <v>0</v>
      </c>
      <c r="AX64" s="97">
        <f>IFERROR(SUMIF('Budget Mapping'!$A$3:$A$501,"Y",'Budget Mapping'!AX$3:AX$501)/SUMIF('Budget Mapping'!$E$3:$E$501,"DfE Revenue Grants",'Budget Mapping'!AX$3:AX$501),0)</f>
        <v>0</v>
      </c>
      <c r="AY64" s="97">
        <f>IFERROR(SUMIF('Budget Mapping'!$A$3:$A$501,"Y",'Budget Mapping'!AY$3:AY$501)/SUMIF('Budget Mapping'!$E$3:$E$501,"DfE Revenue Grants",'Budget Mapping'!AY$3:AY$501),0)</f>
        <v>0</v>
      </c>
      <c r="AZ64" s="98" t="e">
        <f>AVERAGEIF(AF$7:AY$7,"&lt;&gt;"&amp;"HIDE",AF64:AY64)</f>
        <v>#DIV/0!</v>
      </c>
      <c r="BA64" s="96">
        <f>IFERROR(SUMIF('Budget Mapping'!$A$3:$A$501,"Y",'Budget Mapping'!AZ$3:AZ$501)/SUMIF('Budget Mapping'!$E$3:$E$501,"DfE Revenue Grants",'Budget Mapping'!AZ$3:AZ$501),0)</f>
        <v>0</v>
      </c>
      <c r="BB64" s="97">
        <f>IFERROR(SUMIF('Budget Mapping'!$A$3:$A$501,"Y",'Budget Mapping'!BA$3:BA$501)/SUMIF('Budget Mapping'!$E$3:$E$501,"DfE Revenue Grants",'Budget Mapping'!BA$3:BA$501),0)</f>
        <v>0</v>
      </c>
      <c r="BC64" s="97">
        <f>IFERROR(SUMIF('Budget Mapping'!$A$3:$A$501,"Y",'Budget Mapping'!BB$3:BB$501)/SUMIF('Budget Mapping'!$E$3:$E$501,"DfE Revenue Grants",'Budget Mapping'!BB$3:BB$501),0)</f>
        <v>0</v>
      </c>
      <c r="BD64" s="97">
        <f>IFERROR(SUMIF('Budget Mapping'!$A$3:$A$501,"Y",'Budget Mapping'!BC$3:BC$501)/SUMIF('Budget Mapping'!$E$3:$E$501,"DfE Revenue Grants",'Budget Mapping'!BC$3:BC$501),0)</f>
        <v>0</v>
      </c>
      <c r="BE64" s="97">
        <f>IFERROR(SUMIF('Budget Mapping'!$A$3:$A$501,"Y",'Budget Mapping'!BD$3:BD$501)/SUMIF('Budget Mapping'!$E$3:$E$501,"DfE Revenue Grants",'Budget Mapping'!BD$3:BD$501),0)</f>
        <v>0</v>
      </c>
      <c r="BF64" s="97">
        <f>IFERROR(SUMIF('Budget Mapping'!$A$3:$A$501,"Y",'Budget Mapping'!BE$3:BE$501)/SUMIF('Budget Mapping'!$E$3:$E$501,"DfE Revenue Grants",'Budget Mapping'!BE$3:BE$501),0)</f>
        <v>0</v>
      </c>
      <c r="BG64" s="97">
        <f>IFERROR(SUMIF('Budget Mapping'!$A$3:$A$501,"Y",'Budget Mapping'!BF$3:BF$501)/SUMIF('Budget Mapping'!$E$3:$E$501,"DfE Revenue Grants",'Budget Mapping'!BF$3:BF$501),0)</f>
        <v>0</v>
      </c>
      <c r="BH64" s="97">
        <f>IFERROR(SUMIF('Budget Mapping'!$A$3:$A$501,"Y",'Budget Mapping'!BG$3:BG$501)/SUMIF('Budget Mapping'!$E$3:$E$501,"DfE Revenue Grants",'Budget Mapping'!BG$3:BG$501),0)</f>
        <v>0</v>
      </c>
      <c r="BI64" s="97">
        <f>IFERROR(SUMIF('Budget Mapping'!$A$3:$A$501,"Y",'Budget Mapping'!BH$3:BH$501)/SUMIF('Budget Mapping'!$E$3:$E$501,"DfE Revenue Grants",'Budget Mapping'!BH$3:BH$501),0)</f>
        <v>0</v>
      </c>
      <c r="BJ64" s="97">
        <f>IFERROR(SUMIF('Budget Mapping'!$A$3:$A$501,"Y",'Budget Mapping'!BI$3:BI$501)/SUMIF('Budget Mapping'!$E$3:$E$501,"DfE Revenue Grants",'Budget Mapping'!BI$3:BI$501),0)</f>
        <v>0</v>
      </c>
      <c r="BK64" s="97">
        <f>IFERROR(SUMIF('Budget Mapping'!$A$3:$A$501,"Y",'Budget Mapping'!BJ$3:BJ$501)/SUMIF('Budget Mapping'!$E$3:$E$501,"DfE Revenue Grants",'Budget Mapping'!BJ$3:BJ$501),0)</f>
        <v>0</v>
      </c>
      <c r="BL64" s="97">
        <f>IFERROR(SUMIF('Budget Mapping'!$A$3:$A$501,"Y",'Budget Mapping'!BK$3:BK$501)/SUMIF('Budget Mapping'!$E$3:$E$501,"DfE Revenue Grants",'Budget Mapping'!BK$3:BK$501),0)</f>
        <v>0</v>
      </c>
      <c r="BM64" s="97">
        <f>IFERROR(SUMIF('Budget Mapping'!$A$3:$A$501,"Y",'Budget Mapping'!BL$3:BL$501)/SUMIF('Budget Mapping'!$E$3:$E$501,"DfE Revenue Grants",'Budget Mapping'!BL$3:BL$501),0)</f>
        <v>0</v>
      </c>
      <c r="BN64" s="97">
        <f>IFERROR(SUMIF('Budget Mapping'!$A$3:$A$501,"Y",'Budget Mapping'!BM$3:BM$501)/SUMIF('Budget Mapping'!$E$3:$E$501,"DfE Revenue Grants",'Budget Mapping'!BM$3:BM$501),0)</f>
        <v>0</v>
      </c>
      <c r="BO64" s="97">
        <f>IFERROR(SUMIF('Budget Mapping'!$A$3:$A$501,"Y",'Budget Mapping'!BN$3:BN$501)/SUMIF('Budget Mapping'!$E$3:$E$501,"DfE Revenue Grants",'Budget Mapping'!BN$3:BN$501),0)</f>
        <v>0</v>
      </c>
      <c r="BP64" s="97">
        <f>IFERROR(SUMIF('Budget Mapping'!$A$3:$A$501,"Y",'Budget Mapping'!BO$3:BO$501)/SUMIF('Budget Mapping'!$E$3:$E$501,"DfE Revenue Grants",'Budget Mapping'!BO$3:BO$501),0)</f>
        <v>0</v>
      </c>
      <c r="BQ64" s="97">
        <f>IFERROR(SUMIF('Budget Mapping'!$A$3:$A$501,"Y",'Budget Mapping'!BP$3:BP$501)/SUMIF('Budget Mapping'!$E$3:$E$501,"DfE Revenue Grants",'Budget Mapping'!BP$3:BP$501),0)</f>
        <v>0</v>
      </c>
      <c r="BR64" s="97">
        <f>IFERROR(SUMIF('Budget Mapping'!$A$3:$A$501,"Y",'Budget Mapping'!BQ$3:BQ$501)/SUMIF('Budget Mapping'!$E$3:$E$501,"DfE Revenue Grants",'Budget Mapping'!BQ$3:BQ$501),0)</f>
        <v>0</v>
      </c>
      <c r="BS64" s="97">
        <f>IFERROR(SUMIF('Budget Mapping'!$A$3:$A$501,"Y",'Budget Mapping'!BR$3:BR$501)/SUMIF('Budget Mapping'!$E$3:$E$501,"DfE Revenue Grants",'Budget Mapping'!BR$3:BR$501),0)</f>
        <v>0</v>
      </c>
      <c r="BT64" s="97">
        <f>IFERROR(SUMIF('Budget Mapping'!$A$3:$A$501,"Y",'Budget Mapping'!BS$3:BS$501)/SUMIF('Budget Mapping'!$E$3:$E$501,"DfE Revenue Grants",'Budget Mapping'!BS$3:BS$501),0)</f>
        <v>0</v>
      </c>
      <c r="BU64" s="98" t="e">
        <f>AVERAGEIF(BA$7:BT$7,"&lt;&gt;"&amp;"HIDE",BA64:BT64)</f>
        <v>#DIV/0!</v>
      </c>
      <c r="BV64" s="96">
        <f>IFERROR(SUMIF('Budget Mapping'!$A$3:$A$501,"Y",'Budget Mapping'!BT$3:BT$501)/SUMIF('Budget Mapping'!$E$3:$E$501,"DfE Revenue Grants",'Budget Mapping'!BT$3:BT$501),0)</f>
        <v>0</v>
      </c>
      <c r="BW64" s="97">
        <f>IFERROR(SUMIF('Budget Mapping'!$A$3:$A$501,"Y",'Budget Mapping'!BU$3:BU$501)/SUMIF('Budget Mapping'!$E$3:$E$501,"DfE Revenue Grants",'Budget Mapping'!BU$3:BU$501),0)</f>
        <v>0</v>
      </c>
      <c r="BX64" s="97">
        <f>IFERROR(SUMIF('Budget Mapping'!$A$3:$A$501,"Y",'Budget Mapping'!BV$3:BV$501)/SUMIF('Budget Mapping'!$E$3:$E$501,"DfE Revenue Grants",'Budget Mapping'!BV$3:BV$501),0)</f>
        <v>0</v>
      </c>
      <c r="BY64" s="97">
        <f>IFERROR(SUMIF('Budget Mapping'!$A$3:$A$501,"Y",'Budget Mapping'!BW$3:BW$501)/SUMIF('Budget Mapping'!$E$3:$E$501,"DfE Revenue Grants",'Budget Mapping'!BW$3:BW$501),0)</f>
        <v>0</v>
      </c>
      <c r="BZ64" s="97">
        <f>IFERROR(SUMIF('Budget Mapping'!$A$3:$A$501,"Y",'Budget Mapping'!BX$3:BX$501)/SUMIF('Budget Mapping'!$E$3:$E$501,"DfE Revenue Grants",'Budget Mapping'!BX$3:BX$501),0)</f>
        <v>0</v>
      </c>
      <c r="CA64" s="97">
        <f>IFERROR(SUMIF('Budget Mapping'!$A$3:$A$501,"Y",'Budget Mapping'!BY$3:BY$501)/SUMIF('Budget Mapping'!$E$3:$E$501,"DfE Revenue Grants",'Budget Mapping'!BY$3:BY$501),0)</f>
        <v>0</v>
      </c>
      <c r="CB64" s="97">
        <f>IFERROR(SUMIF('Budget Mapping'!$A$3:$A$501,"Y",'Budget Mapping'!BZ$3:BZ$501)/SUMIF('Budget Mapping'!$E$3:$E$501,"DfE Revenue Grants",'Budget Mapping'!BZ$3:BZ$501),0)</f>
        <v>0</v>
      </c>
      <c r="CC64" s="97">
        <f>IFERROR(SUMIF('Budget Mapping'!$A$3:$A$501,"Y",'Budget Mapping'!CA$3:CA$501)/SUMIF('Budget Mapping'!$E$3:$E$501,"DfE Revenue Grants",'Budget Mapping'!CA$3:CA$501),0)</f>
        <v>0</v>
      </c>
      <c r="CD64" s="97">
        <f>IFERROR(SUMIF('Budget Mapping'!$A$3:$A$501,"Y",'Budget Mapping'!CB$3:CB$501)/SUMIF('Budget Mapping'!$E$3:$E$501,"DfE Revenue Grants",'Budget Mapping'!CB$3:CB$501),0)</f>
        <v>0</v>
      </c>
      <c r="CE64" s="97">
        <f>IFERROR(SUMIF('Budget Mapping'!$A$3:$A$501,"Y",'Budget Mapping'!CC$3:CC$501)/SUMIF('Budget Mapping'!$E$3:$E$501,"DfE Revenue Grants",'Budget Mapping'!CC$3:CC$501),0)</f>
        <v>0</v>
      </c>
      <c r="CF64" s="97">
        <f>IFERROR(SUMIF('Budget Mapping'!$A$3:$A$501,"Y",'Budget Mapping'!CD$3:CD$501)/SUMIF('Budget Mapping'!$E$3:$E$501,"DfE Revenue Grants",'Budget Mapping'!CD$3:CD$501),0)</f>
        <v>0</v>
      </c>
      <c r="CG64" s="97">
        <f>IFERROR(SUMIF('Budget Mapping'!$A$3:$A$501,"Y",'Budget Mapping'!CE$3:CE$501)/SUMIF('Budget Mapping'!$E$3:$E$501,"DfE Revenue Grants",'Budget Mapping'!CE$3:CE$501),0)</f>
        <v>0</v>
      </c>
      <c r="CH64" s="97">
        <f>IFERROR(SUMIF('Budget Mapping'!$A$3:$A$501,"Y",'Budget Mapping'!CF$3:CF$501)/SUMIF('Budget Mapping'!$E$3:$E$501,"DfE Revenue Grants",'Budget Mapping'!CF$3:CF$501),0)</f>
        <v>0</v>
      </c>
      <c r="CI64" s="97">
        <f>IFERROR(SUMIF('Budget Mapping'!$A$3:$A$501,"Y",'Budget Mapping'!CG$3:CG$501)/SUMIF('Budget Mapping'!$E$3:$E$501,"DfE Revenue Grants",'Budget Mapping'!CG$3:CG$501),0)</f>
        <v>0</v>
      </c>
      <c r="CJ64" s="97">
        <f>IFERROR(SUMIF('Budget Mapping'!$A$3:$A$501,"Y",'Budget Mapping'!CH$3:CH$501)/SUMIF('Budget Mapping'!$E$3:$E$501,"DfE Revenue Grants",'Budget Mapping'!CH$3:CH$501),0)</f>
        <v>0</v>
      </c>
      <c r="CK64" s="97">
        <f>IFERROR(SUMIF('Budget Mapping'!$A$3:$A$501,"Y",'Budget Mapping'!CI$3:CI$501)/SUMIF('Budget Mapping'!$E$3:$E$501,"DfE Revenue Grants",'Budget Mapping'!CI$3:CI$501),0)</f>
        <v>0</v>
      </c>
      <c r="CL64" s="97">
        <f>IFERROR(SUMIF('Budget Mapping'!$A$3:$A$501,"Y",'Budget Mapping'!CJ$3:CJ$501)/SUMIF('Budget Mapping'!$E$3:$E$501,"DfE Revenue Grants",'Budget Mapping'!CJ$3:CJ$501),0)</f>
        <v>0</v>
      </c>
      <c r="CM64" s="97">
        <f>IFERROR(SUMIF('Budget Mapping'!$A$3:$A$501,"Y",'Budget Mapping'!CK$3:CK$501)/SUMIF('Budget Mapping'!$E$3:$E$501,"DfE Revenue Grants",'Budget Mapping'!CK$3:CK$501),0)</f>
        <v>0</v>
      </c>
      <c r="CN64" s="97">
        <f>IFERROR(SUMIF('Budget Mapping'!$A$3:$A$501,"Y",'Budget Mapping'!CL$3:CL$501)/SUMIF('Budget Mapping'!$E$3:$E$501,"DfE Revenue Grants",'Budget Mapping'!CL$3:CL$501),0)</f>
        <v>0</v>
      </c>
      <c r="CO64" s="97">
        <f>IFERROR(SUMIF('Budget Mapping'!$A$3:$A$501,"Y",'Budget Mapping'!CM$3:CM$501)/SUMIF('Budget Mapping'!$E$3:$E$501,"DfE Revenue Grants",'Budget Mapping'!CM$3:CM$501),0)</f>
        <v>0</v>
      </c>
      <c r="CP64" s="98" t="e">
        <f>AVERAGEIF(BV$7:CO$7,"&lt;&gt;"&amp;"HIDE",BV64:CO64)</f>
        <v>#DIV/0!</v>
      </c>
    </row>
    <row r="65" spans="1:94" x14ac:dyDescent="0.3">
      <c r="C65" s="6" t="s">
        <v>162</v>
      </c>
      <c r="D65" s="95">
        <f>IFERROR(SUMIF('Budget Mapping'!$A$3:$A$501,"Y",'Budget Mapping'!F$3:F$501)/D8,0)</f>
        <v>0</v>
      </c>
      <c r="E65" s="96">
        <f>IFERROR(SUMIF('Budget Mapping'!$A$3:$A$501,"Y",'Budget Mapping'!G$3:G$501)/E8,0)</f>
        <v>0</v>
      </c>
      <c r="F65" s="97">
        <f>IFERROR(SUMIF('Budget Mapping'!$A$3:$A$501,"Y",'Budget Mapping'!H$3:H$501)/F8,0)</f>
        <v>0</v>
      </c>
      <c r="G65" s="97">
        <f>IFERROR(SUMIF('Budget Mapping'!$A$3:$A$501,"Y",'Budget Mapping'!I$3:I$501)/G8,0)</f>
        <v>0</v>
      </c>
      <c r="H65" s="97">
        <f>IFERROR(SUMIF('Budget Mapping'!$A$3:$A$501,"Y",'Budget Mapping'!J$3:J$501)/H8,0)</f>
        <v>0</v>
      </c>
      <c r="I65" s="97">
        <f>IFERROR(SUMIF('Budget Mapping'!$A$3:$A$501,"Y",'Budget Mapping'!K$3:K$501)/I8,0)</f>
        <v>0</v>
      </c>
      <c r="J65" s="98" t="e">
        <f>AVERAGEIF($E$7:$I$7,"&lt;&gt;"&amp;"HIDE",E65:I65)</f>
        <v>#DIV/0!</v>
      </c>
      <c r="K65" s="96">
        <f>IFERROR(SUMIF('Budget Mapping'!$A$3:$A$501,"Y",'Budget Mapping'!L$3:L$501)/K8,0)</f>
        <v>0</v>
      </c>
      <c r="L65" s="97">
        <f>IFERROR(SUMIF('Budget Mapping'!$A$3:$A$501,"Y",'Budget Mapping'!M$3:M$501)/L8,0)</f>
        <v>0</v>
      </c>
      <c r="M65" s="97">
        <f>IFERROR(SUMIF('Budget Mapping'!$A$3:$A$501,"Y",'Budget Mapping'!N$3:N$501)/M8,0)</f>
        <v>0</v>
      </c>
      <c r="N65" s="97">
        <f>IFERROR(SUMIF('Budget Mapping'!$A$3:$A$501,"Y",'Budget Mapping'!O$3:O$501)/N8,0)</f>
        <v>0</v>
      </c>
      <c r="O65" s="97">
        <f>IFERROR(SUMIF('Budget Mapping'!$A$3:$A$501,"Y",'Budget Mapping'!P$3:P$501)/O8,0)</f>
        <v>0</v>
      </c>
      <c r="P65" s="97">
        <f>IFERROR(SUMIF('Budget Mapping'!$A$3:$A$501,"Y",'Budget Mapping'!Q$3:Q$501)/P8,0)</f>
        <v>0</v>
      </c>
      <c r="Q65" s="97">
        <f>IFERROR(SUMIF('Budget Mapping'!$A$3:$A$501,"Y",'Budget Mapping'!R$3:R$501)/Q8,0)</f>
        <v>0</v>
      </c>
      <c r="R65" s="97">
        <f>IFERROR(SUMIF('Budget Mapping'!$A$3:$A$501,"Y",'Budget Mapping'!S$3:S$501)/R8,0)</f>
        <v>0</v>
      </c>
      <c r="S65" s="97">
        <f>IFERROR(SUMIF('Budget Mapping'!$A$3:$A$501,"Y",'Budget Mapping'!T$3:T$501)/S8,0)</f>
        <v>0</v>
      </c>
      <c r="T65" s="97">
        <f>IFERROR(SUMIF('Budget Mapping'!$A$3:$A$501,"Y",'Budget Mapping'!U$3:U$501)/T8,0)</f>
        <v>0</v>
      </c>
      <c r="U65" s="97">
        <f>IFERROR(SUMIF('Budget Mapping'!$A$3:$A$501,"Y",'Budget Mapping'!V$3:V$501)/U8,0)</f>
        <v>0</v>
      </c>
      <c r="V65" s="97">
        <f>IFERROR(SUMIF('Budget Mapping'!$A$3:$A$501,"Y",'Budget Mapping'!W$3:W$501)/V8,0)</f>
        <v>0</v>
      </c>
      <c r="W65" s="97">
        <f>IFERROR(SUMIF('Budget Mapping'!$A$3:$A$501,"Y",'Budget Mapping'!X$3:X$501)/W8,0)</f>
        <v>0</v>
      </c>
      <c r="X65" s="97">
        <f>IFERROR(SUMIF('Budget Mapping'!$A$3:$A$501,"Y",'Budget Mapping'!Y$3:Y$501)/X8,0)</f>
        <v>0</v>
      </c>
      <c r="Y65" s="97">
        <f>IFERROR(SUMIF('Budget Mapping'!$A$3:$A$501,"Y",'Budget Mapping'!Z$3:Z$501)/Y8,0)</f>
        <v>0</v>
      </c>
      <c r="Z65" s="97">
        <f>IFERROR(SUMIF('Budget Mapping'!$A$3:$A$501,"Y",'Budget Mapping'!AA$3:AA$501)/Z8,0)</f>
        <v>0</v>
      </c>
      <c r="AA65" s="97">
        <f>IFERROR(SUMIF('Budget Mapping'!$A$3:$A$501,"Y",'Budget Mapping'!AB$3:AB$501)/AA8,0)</f>
        <v>0</v>
      </c>
      <c r="AB65" s="97">
        <f>IFERROR(SUMIF('Budget Mapping'!$A$3:$A$501,"Y",'Budget Mapping'!AC$3:AC$501)/AB8,0)</f>
        <v>0</v>
      </c>
      <c r="AC65" s="97">
        <f>IFERROR(SUMIF('Budget Mapping'!$A$3:$A$501,"Y",'Budget Mapping'!AD$3:AD$501)/AC8,0)</f>
        <v>0</v>
      </c>
      <c r="AD65" s="97">
        <f>IFERROR(SUMIF('Budget Mapping'!$A$3:$A$501,"Y",'Budget Mapping'!AE$3:AE$501)/AD8,0)</f>
        <v>0</v>
      </c>
      <c r="AE65" s="98" t="e">
        <f>AVERAGEIF(K$7:AD$7,"&lt;&gt;"&amp;"HIDE",K65:AD65)</f>
        <v>#DIV/0!</v>
      </c>
      <c r="AF65" s="96">
        <f>IFERROR(SUMIF('Budget Mapping'!$A$3:$A$501,"Y",'Budget Mapping'!AF$3:AF$501)/AF8,0)</f>
        <v>0</v>
      </c>
      <c r="AG65" s="97">
        <f>IFERROR(SUMIF('Budget Mapping'!$A$3:$A$501,"Y",'Budget Mapping'!AG$3:AG$501)/AG8,0)</f>
        <v>0</v>
      </c>
      <c r="AH65" s="97">
        <f>IFERROR(SUMIF('Budget Mapping'!$A$3:$A$501,"Y",'Budget Mapping'!AH$3:AH$501)/AH8,0)</f>
        <v>0</v>
      </c>
      <c r="AI65" s="97">
        <f>IFERROR(SUMIF('Budget Mapping'!$A$3:$A$501,"Y",'Budget Mapping'!AI$3:AI$501)/AI8,0)</f>
        <v>0</v>
      </c>
      <c r="AJ65" s="97">
        <f>IFERROR(SUMIF('Budget Mapping'!$A$3:$A$501,"Y",'Budget Mapping'!AJ$3:AJ$501)/AJ8,0)</f>
        <v>0</v>
      </c>
      <c r="AK65" s="97">
        <f>IFERROR(SUMIF('Budget Mapping'!$A$3:$A$501,"Y",'Budget Mapping'!AK$3:AK$501)/AK8,0)</f>
        <v>0</v>
      </c>
      <c r="AL65" s="97">
        <f>IFERROR(SUMIF('Budget Mapping'!$A$3:$A$501,"Y",'Budget Mapping'!AL$3:AL$501)/AL8,0)</f>
        <v>0</v>
      </c>
      <c r="AM65" s="97">
        <f>IFERROR(SUMIF('Budget Mapping'!$A$3:$A$501,"Y",'Budget Mapping'!AM$3:AM$501)/AM8,0)</f>
        <v>0</v>
      </c>
      <c r="AN65" s="97">
        <f>IFERROR(SUMIF('Budget Mapping'!$A$3:$A$501,"Y",'Budget Mapping'!AN$3:AN$501)/AN8,0)</f>
        <v>0</v>
      </c>
      <c r="AO65" s="97">
        <f>IFERROR(SUMIF('Budget Mapping'!$A$3:$A$501,"Y",'Budget Mapping'!AO$3:AO$501)/AO8,0)</f>
        <v>0</v>
      </c>
      <c r="AP65" s="97">
        <f>IFERROR(SUMIF('Budget Mapping'!$A$3:$A$501,"Y",'Budget Mapping'!AP$3:AP$501)/AP8,0)</f>
        <v>0</v>
      </c>
      <c r="AQ65" s="97">
        <f>IFERROR(SUMIF('Budget Mapping'!$A$3:$A$501,"Y",'Budget Mapping'!AQ$3:AQ$501)/AQ8,0)</f>
        <v>0</v>
      </c>
      <c r="AR65" s="97">
        <f>IFERROR(SUMIF('Budget Mapping'!$A$3:$A$501,"Y",'Budget Mapping'!AR$3:AR$501)/AR8,0)</f>
        <v>0</v>
      </c>
      <c r="AS65" s="97">
        <f>IFERROR(SUMIF('Budget Mapping'!$A$3:$A$501,"Y",'Budget Mapping'!AS$3:AS$501)/AS8,0)</f>
        <v>0</v>
      </c>
      <c r="AT65" s="97">
        <f>IFERROR(SUMIF('Budget Mapping'!$A$3:$A$501,"Y",'Budget Mapping'!AT$3:AT$501)/AT8,0)</f>
        <v>0</v>
      </c>
      <c r="AU65" s="97">
        <f>IFERROR(SUMIF('Budget Mapping'!$A$3:$A$501,"Y",'Budget Mapping'!AU$3:AU$501)/AU8,0)</f>
        <v>0</v>
      </c>
      <c r="AV65" s="97">
        <f>IFERROR(SUMIF('Budget Mapping'!$A$3:$A$501,"Y",'Budget Mapping'!AV$3:AV$501)/AV8,0)</f>
        <v>0</v>
      </c>
      <c r="AW65" s="97">
        <f>IFERROR(SUMIF('Budget Mapping'!$A$3:$A$501,"Y",'Budget Mapping'!AW$3:AW$501)/AW8,0)</f>
        <v>0</v>
      </c>
      <c r="AX65" s="97">
        <f>IFERROR(SUMIF('Budget Mapping'!$A$3:$A$501,"Y",'Budget Mapping'!AX$3:AX$501)/AX8,0)</f>
        <v>0</v>
      </c>
      <c r="AY65" s="97">
        <f>IFERROR(SUMIF('Budget Mapping'!$A$3:$A$501,"Y",'Budget Mapping'!AY$3:AY$501)/AY8,0)</f>
        <v>0</v>
      </c>
      <c r="AZ65" s="98" t="e">
        <f>AVERAGEIF(AF$7:AY$7,"&lt;&gt;"&amp;"HIDE",AF65:AY65)</f>
        <v>#DIV/0!</v>
      </c>
      <c r="BA65" s="96">
        <f>IFERROR(SUMIF('Budget Mapping'!$A$3:$A$501,"Y",'Budget Mapping'!AZ$3:AZ$501)/BA8,0)</f>
        <v>0</v>
      </c>
      <c r="BB65" s="97">
        <f>IFERROR(SUMIF('Budget Mapping'!$A$3:$A$501,"Y",'Budget Mapping'!BA$3:BA$501)/BB8,0)</f>
        <v>0</v>
      </c>
      <c r="BC65" s="97">
        <f>IFERROR(SUMIF('Budget Mapping'!$A$3:$A$501,"Y",'Budget Mapping'!BB$3:BB$501)/BC8,0)</f>
        <v>0</v>
      </c>
      <c r="BD65" s="97">
        <f>IFERROR(SUMIF('Budget Mapping'!$A$3:$A$501,"Y",'Budget Mapping'!BC$3:BC$501)/BD8,0)</f>
        <v>0</v>
      </c>
      <c r="BE65" s="97">
        <f>IFERROR(SUMIF('Budget Mapping'!$A$3:$A$501,"Y",'Budget Mapping'!BD$3:BD$501)/BE8,0)</f>
        <v>0</v>
      </c>
      <c r="BF65" s="97">
        <f>IFERROR(SUMIF('Budget Mapping'!$A$3:$A$501,"Y",'Budget Mapping'!BE$3:BE$501)/BF8,0)</f>
        <v>0</v>
      </c>
      <c r="BG65" s="97">
        <f>IFERROR(SUMIF('Budget Mapping'!$A$3:$A$501,"Y",'Budget Mapping'!BF$3:BF$501)/BG8,0)</f>
        <v>0</v>
      </c>
      <c r="BH65" s="97">
        <f>IFERROR(SUMIF('Budget Mapping'!$A$3:$A$501,"Y",'Budget Mapping'!BG$3:BG$501)/BH8,0)</f>
        <v>0</v>
      </c>
      <c r="BI65" s="97">
        <f>IFERROR(SUMIF('Budget Mapping'!$A$3:$A$501,"Y",'Budget Mapping'!BH$3:BH$501)/BI8,0)</f>
        <v>0</v>
      </c>
      <c r="BJ65" s="97">
        <f>IFERROR(SUMIF('Budget Mapping'!$A$3:$A$501,"Y",'Budget Mapping'!BI$3:BI$501)/BJ8,0)</f>
        <v>0</v>
      </c>
      <c r="BK65" s="97">
        <f>IFERROR(SUMIF('Budget Mapping'!$A$3:$A$501,"Y",'Budget Mapping'!BJ$3:BJ$501)/BK8,0)</f>
        <v>0</v>
      </c>
      <c r="BL65" s="97">
        <f>IFERROR(SUMIF('Budget Mapping'!$A$3:$A$501,"Y",'Budget Mapping'!BK$3:BK$501)/BL8,0)</f>
        <v>0</v>
      </c>
      <c r="BM65" s="97">
        <f>IFERROR(SUMIF('Budget Mapping'!$A$3:$A$501,"Y",'Budget Mapping'!BL$3:BL$501)/BM8,0)</f>
        <v>0</v>
      </c>
      <c r="BN65" s="97">
        <f>IFERROR(SUMIF('Budget Mapping'!$A$3:$A$501,"Y",'Budget Mapping'!BM$3:BM$501)/BN8,0)</f>
        <v>0</v>
      </c>
      <c r="BO65" s="97">
        <f>IFERROR(SUMIF('Budget Mapping'!$A$3:$A$501,"Y",'Budget Mapping'!BN$3:BN$501)/BO8,0)</f>
        <v>0</v>
      </c>
      <c r="BP65" s="97">
        <f>IFERROR(SUMIF('Budget Mapping'!$A$3:$A$501,"Y",'Budget Mapping'!BO$3:BO$501)/BP8,0)</f>
        <v>0</v>
      </c>
      <c r="BQ65" s="97">
        <f>IFERROR(SUMIF('Budget Mapping'!$A$3:$A$501,"Y",'Budget Mapping'!BP$3:BP$501)/BQ8,0)</f>
        <v>0</v>
      </c>
      <c r="BR65" s="97">
        <f>IFERROR(SUMIF('Budget Mapping'!$A$3:$A$501,"Y",'Budget Mapping'!BQ$3:BQ$501)/BR8,0)</f>
        <v>0</v>
      </c>
      <c r="BS65" s="97">
        <f>IFERROR(SUMIF('Budget Mapping'!$A$3:$A$501,"Y",'Budget Mapping'!BR$3:BR$501)/BS8,0)</f>
        <v>0</v>
      </c>
      <c r="BT65" s="97">
        <f>IFERROR(SUMIF('Budget Mapping'!$A$3:$A$501,"Y",'Budget Mapping'!BS$3:BS$501)/BT8,0)</f>
        <v>0</v>
      </c>
      <c r="BU65" s="98" t="e">
        <f>AVERAGEIF(BA$7:BT$7,"&lt;&gt;"&amp;"HIDE",BA65:BT65)</f>
        <v>#DIV/0!</v>
      </c>
      <c r="BV65" s="96">
        <f>IFERROR(SUMIF('Budget Mapping'!$A$3:$A$501,"Y",'Budget Mapping'!BT$3:BT$501)/BV8,0)</f>
        <v>0</v>
      </c>
      <c r="BW65" s="97">
        <f>IFERROR(SUMIF('Budget Mapping'!$A$3:$A$501,"Y",'Budget Mapping'!BU$3:BU$501)/BW8,0)</f>
        <v>0</v>
      </c>
      <c r="BX65" s="97">
        <f>IFERROR(SUMIF('Budget Mapping'!$A$3:$A$501,"Y",'Budget Mapping'!BV$3:BV$501)/BX8,0)</f>
        <v>0</v>
      </c>
      <c r="BY65" s="97">
        <f>IFERROR(SUMIF('Budget Mapping'!$A$3:$A$501,"Y",'Budget Mapping'!BW$3:BW$501)/BY8,0)</f>
        <v>0</v>
      </c>
      <c r="BZ65" s="97">
        <f>IFERROR(SUMIF('Budget Mapping'!$A$3:$A$501,"Y",'Budget Mapping'!BX$3:BX$501)/BZ8,0)</f>
        <v>0</v>
      </c>
      <c r="CA65" s="97">
        <f>IFERROR(SUMIF('Budget Mapping'!$A$3:$A$501,"Y",'Budget Mapping'!BY$3:BY$501)/CA8,0)</f>
        <v>0</v>
      </c>
      <c r="CB65" s="97">
        <f>IFERROR(SUMIF('Budget Mapping'!$A$3:$A$501,"Y",'Budget Mapping'!BZ$3:BZ$501)/CB8,0)</f>
        <v>0</v>
      </c>
      <c r="CC65" s="97">
        <f>IFERROR(SUMIF('Budget Mapping'!$A$3:$A$501,"Y",'Budget Mapping'!CA$3:CA$501)/CC8,0)</f>
        <v>0</v>
      </c>
      <c r="CD65" s="97">
        <f>IFERROR(SUMIF('Budget Mapping'!$A$3:$A$501,"Y",'Budget Mapping'!CB$3:CB$501)/CD8,0)</f>
        <v>0</v>
      </c>
      <c r="CE65" s="97">
        <f>IFERROR(SUMIF('Budget Mapping'!$A$3:$A$501,"Y",'Budget Mapping'!CC$3:CC$501)/CE8,0)</f>
        <v>0</v>
      </c>
      <c r="CF65" s="97">
        <f>IFERROR(SUMIF('Budget Mapping'!$A$3:$A$501,"Y",'Budget Mapping'!CD$3:CD$501)/CF8,0)</f>
        <v>0</v>
      </c>
      <c r="CG65" s="97">
        <f>IFERROR(SUMIF('Budget Mapping'!$A$3:$A$501,"Y",'Budget Mapping'!CE$3:CE$501)/CG8,0)</f>
        <v>0</v>
      </c>
      <c r="CH65" s="97">
        <f>IFERROR(SUMIF('Budget Mapping'!$A$3:$A$501,"Y",'Budget Mapping'!CF$3:CF$501)/CH8,0)</f>
        <v>0</v>
      </c>
      <c r="CI65" s="97">
        <f>IFERROR(SUMIF('Budget Mapping'!$A$3:$A$501,"Y",'Budget Mapping'!CG$3:CG$501)/CI8,0)</f>
        <v>0</v>
      </c>
      <c r="CJ65" s="97">
        <f>IFERROR(SUMIF('Budget Mapping'!$A$3:$A$501,"Y",'Budget Mapping'!CH$3:CH$501)/CJ8,0)</f>
        <v>0</v>
      </c>
      <c r="CK65" s="97">
        <f>IFERROR(SUMIF('Budget Mapping'!$A$3:$A$501,"Y",'Budget Mapping'!CI$3:CI$501)/CK8,0)</f>
        <v>0</v>
      </c>
      <c r="CL65" s="97">
        <f>IFERROR(SUMIF('Budget Mapping'!$A$3:$A$501,"Y",'Budget Mapping'!CJ$3:CJ$501)/CL8,0)</f>
        <v>0</v>
      </c>
      <c r="CM65" s="97">
        <f>IFERROR(SUMIF('Budget Mapping'!$A$3:$A$501,"Y",'Budget Mapping'!CK$3:CK$501)/CM8,0)</f>
        <v>0</v>
      </c>
      <c r="CN65" s="97">
        <f>IFERROR(SUMIF('Budget Mapping'!$A$3:$A$501,"Y",'Budget Mapping'!CL$3:CL$501)/CN8,0)</f>
        <v>0</v>
      </c>
      <c r="CO65" s="97">
        <f>IFERROR(SUMIF('Budget Mapping'!$A$3:$A$501,"Y",'Budget Mapping'!CM$3:CM$501)/CO8,0)</f>
        <v>0</v>
      </c>
      <c r="CP65" s="98" t="e">
        <f>AVERAGEIF(BV$7:CO$7,"&lt;&gt;"&amp;"HIDE",BV65:CO65)</f>
        <v>#DIV/0!</v>
      </c>
    </row>
    <row r="66" spans="1:94" x14ac:dyDescent="0.3">
      <c r="C66" s="6" t="s">
        <v>163</v>
      </c>
      <c r="D66" s="95">
        <f>IFERROR(SUMIF('Budget Mapping'!$B$3:$B$501,"Y",'Budget Mapping'!F$3:F$501)/SUMIF('Budget Mapping'!$E$3:$E$501,"DfE Revenue Grants",'Budget Mapping'!F$3:F$501),0)</f>
        <v>0</v>
      </c>
      <c r="E66" s="96">
        <f>IFERROR(SUMIF('Budget Mapping'!$B$3:$B$501,"Y",'Budget Mapping'!G$3:G$501)/SUMIF('Budget Mapping'!$E$3:$E$501,"DfE Revenue Grants",'Budget Mapping'!G$3:G$501),0)</f>
        <v>0</v>
      </c>
      <c r="F66" s="97">
        <f>IFERROR(SUMIF('Budget Mapping'!$B$3:$B$501,"Y",'Budget Mapping'!H$3:H$501)/SUMIF('Budget Mapping'!$E$3:$E$501,"DfE Revenue Grants",'Budget Mapping'!H$3:H$501),0)</f>
        <v>0</v>
      </c>
      <c r="G66" s="97">
        <f>IFERROR(SUMIF('Budget Mapping'!$B$3:$B$501,"Y",'Budget Mapping'!I$3:I$501)/SUMIF('Budget Mapping'!$E$3:$E$501,"DfE Revenue Grants",'Budget Mapping'!I$3:I$501),0)</f>
        <v>0</v>
      </c>
      <c r="H66" s="97">
        <f>IFERROR(SUMIF('Budget Mapping'!$B$3:$B$501,"Y",'Budget Mapping'!J$3:J$501)/SUMIF('Budget Mapping'!$E$3:$E$501,"DfE Revenue Grants",'Budget Mapping'!J$3:J$501),0)</f>
        <v>0</v>
      </c>
      <c r="I66" s="97">
        <f>IFERROR(SUMIF('Budget Mapping'!$B$3:$B$501,"Y",'Budget Mapping'!K$3:K$501)/SUMIF('Budget Mapping'!$E$3:$E$501,"DfE Revenue Grants",'Budget Mapping'!K$3:K$501),0)</f>
        <v>0</v>
      </c>
      <c r="J66" s="98" t="e">
        <f>AVERAGEIF($E$7:$I$7,"&lt;&gt;"&amp;"HIDE",E66:I66)</f>
        <v>#DIV/0!</v>
      </c>
      <c r="K66" s="96">
        <f>IFERROR(SUMIF('Budget Mapping'!$B$3:$B$501,"Y",'Budget Mapping'!L$3:L$501)/SUMIF('Budget Mapping'!$E$3:$E$501,"DfE Revenue Grants",'Budget Mapping'!L$3:L$501),0)</f>
        <v>0</v>
      </c>
      <c r="L66" s="97">
        <f>IFERROR(SUMIF('Budget Mapping'!$B$3:$B$501,"Y",'Budget Mapping'!M$3:M$501)/SUMIF('Budget Mapping'!$E$3:$E$501,"DfE Revenue Grants",'Budget Mapping'!M$3:M$501),0)</f>
        <v>0</v>
      </c>
      <c r="M66" s="97">
        <f>IFERROR(SUMIF('Budget Mapping'!$B$3:$B$501,"Y",'Budget Mapping'!N$3:N$501)/SUMIF('Budget Mapping'!$E$3:$E$501,"DfE Revenue Grants",'Budget Mapping'!N$3:N$501),0)</f>
        <v>0</v>
      </c>
      <c r="N66" s="97">
        <f>IFERROR(SUMIF('Budget Mapping'!$B$3:$B$501,"Y",'Budget Mapping'!O$3:O$501)/SUMIF('Budget Mapping'!$E$3:$E$501,"DfE Revenue Grants",'Budget Mapping'!O$3:O$501),0)</f>
        <v>0</v>
      </c>
      <c r="O66" s="97">
        <f>IFERROR(SUMIF('Budget Mapping'!$B$3:$B$501,"Y",'Budget Mapping'!P$3:P$501)/SUMIF('Budget Mapping'!$E$3:$E$501,"DfE Revenue Grants",'Budget Mapping'!P$3:P$501),0)</f>
        <v>0</v>
      </c>
      <c r="P66" s="97">
        <f>IFERROR(SUMIF('Budget Mapping'!$B$3:$B$501,"Y",'Budget Mapping'!Q$3:Q$501)/SUMIF('Budget Mapping'!$E$3:$E$501,"DfE Revenue Grants",'Budget Mapping'!Q$3:Q$501),0)</f>
        <v>0</v>
      </c>
      <c r="Q66" s="97">
        <f>IFERROR(SUMIF('Budget Mapping'!$B$3:$B$501,"Y",'Budget Mapping'!R$3:R$501)/SUMIF('Budget Mapping'!$E$3:$E$501,"DfE Revenue Grants",'Budget Mapping'!R$3:R$501),0)</f>
        <v>0</v>
      </c>
      <c r="R66" s="97">
        <f>IFERROR(SUMIF('Budget Mapping'!$B$3:$B$501,"Y",'Budget Mapping'!S$3:S$501)/SUMIF('Budget Mapping'!$E$3:$E$501,"DfE Revenue Grants",'Budget Mapping'!S$3:S$501),0)</f>
        <v>0</v>
      </c>
      <c r="S66" s="97">
        <f>IFERROR(SUMIF('Budget Mapping'!$B$3:$B$501,"Y",'Budget Mapping'!T$3:T$501)/SUMIF('Budget Mapping'!$E$3:$E$501,"DfE Revenue Grants",'Budget Mapping'!T$3:T$501),0)</f>
        <v>0</v>
      </c>
      <c r="T66" s="97">
        <f>IFERROR(SUMIF('Budget Mapping'!$B$3:$B$501,"Y",'Budget Mapping'!U$3:U$501)/SUMIF('Budget Mapping'!$E$3:$E$501,"DfE Revenue Grants",'Budget Mapping'!U$3:U$501),0)</f>
        <v>0</v>
      </c>
      <c r="U66" s="97">
        <f>IFERROR(SUMIF('Budget Mapping'!$B$3:$B$501,"Y",'Budget Mapping'!V$3:V$501)/SUMIF('Budget Mapping'!$E$3:$E$501,"DfE Revenue Grants",'Budget Mapping'!V$3:V$501),0)</f>
        <v>0</v>
      </c>
      <c r="V66" s="97">
        <f>IFERROR(SUMIF('Budget Mapping'!$B$3:$B$501,"Y",'Budget Mapping'!W$3:W$501)/SUMIF('Budget Mapping'!$E$3:$E$501,"DfE Revenue Grants",'Budget Mapping'!W$3:W$501),0)</f>
        <v>0</v>
      </c>
      <c r="W66" s="97">
        <f>IFERROR(SUMIF('Budget Mapping'!$B$3:$B$501,"Y",'Budget Mapping'!X$3:X$501)/SUMIF('Budget Mapping'!$E$3:$E$501,"DfE Revenue Grants",'Budget Mapping'!X$3:X$501),0)</f>
        <v>0</v>
      </c>
      <c r="X66" s="97">
        <f>IFERROR(SUMIF('Budget Mapping'!$B$3:$B$501,"Y",'Budget Mapping'!Y$3:Y$501)/SUMIF('Budget Mapping'!$E$3:$E$501,"DfE Revenue Grants",'Budget Mapping'!Y$3:Y$501),0)</f>
        <v>0</v>
      </c>
      <c r="Y66" s="97">
        <f>IFERROR(SUMIF('Budget Mapping'!$B$3:$B$501,"Y",'Budget Mapping'!Z$3:Z$501)/SUMIF('Budget Mapping'!$E$3:$E$501,"DfE Revenue Grants",'Budget Mapping'!Z$3:Z$501),0)</f>
        <v>0</v>
      </c>
      <c r="Z66" s="97">
        <f>IFERROR(SUMIF('Budget Mapping'!$B$3:$B$501,"Y",'Budget Mapping'!AA$3:AA$501)/SUMIF('Budget Mapping'!$E$3:$E$501,"DfE Revenue Grants",'Budget Mapping'!AA$3:AA$501),0)</f>
        <v>0</v>
      </c>
      <c r="AA66" s="97">
        <f>IFERROR(SUMIF('Budget Mapping'!$B$3:$B$501,"Y",'Budget Mapping'!AB$3:AB$501)/SUMIF('Budget Mapping'!$E$3:$E$501,"DfE Revenue Grants",'Budget Mapping'!AB$3:AB$501),0)</f>
        <v>0</v>
      </c>
      <c r="AB66" s="97">
        <f>IFERROR(SUMIF('Budget Mapping'!$B$3:$B$501,"Y",'Budget Mapping'!AC$3:AC$501)/SUMIF('Budget Mapping'!$E$3:$E$501,"DfE Revenue Grants",'Budget Mapping'!AC$3:AC$501),0)</f>
        <v>0</v>
      </c>
      <c r="AC66" s="97">
        <f>IFERROR(SUMIF('Budget Mapping'!$B$3:$B$501,"Y",'Budget Mapping'!AD$3:AD$501)/SUMIF('Budget Mapping'!$E$3:$E$501,"DfE Revenue Grants",'Budget Mapping'!AD$3:AD$501),0)</f>
        <v>0</v>
      </c>
      <c r="AD66" s="97">
        <f>IFERROR(SUMIF('Budget Mapping'!$B$3:$B$501,"Y",'Budget Mapping'!AE$3:AE$501)/SUMIF('Budget Mapping'!$E$3:$E$501,"DfE Revenue Grants",'Budget Mapping'!AE$3:AE$501),0)</f>
        <v>0</v>
      </c>
      <c r="AE66" s="98" t="e">
        <f>AVERAGEIF(K$7:AD$7,"&lt;&gt;"&amp;"HIDE",K66:AD66)</f>
        <v>#DIV/0!</v>
      </c>
      <c r="AF66" s="96">
        <f>IFERROR(SUMIF('Budget Mapping'!$B$3:$B$501,"Y",'Budget Mapping'!AF$3:AF$501)/SUMIF('Budget Mapping'!$E$3:$E$501,"DfE Revenue Grants",'Budget Mapping'!AF$3:AF$501),0)</f>
        <v>0</v>
      </c>
      <c r="AG66" s="97">
        <f>IFERROR(SUMIF('Budget Mapping'!$B$3:$B$501,"Y",'Budget Mapping'!AG$3:AG$501)/SUMIF('Budget Mapping'!$E$3:$E$501,"DfE Revenue Grants",'Budget Mapping'!AG$3:AG$501),0)</f>
        <v>0</v>
      </c>
      <c r="AH66" s="97">
        <f>IFERROR(SUMIF('Budget Mapping'!$B$3:$B$501,"Y",'Budget Mapping'!AH$3:AH$501)/SUMIF('Budget Mapping'!$E$3:$E$501,"DfE Revenue Grants",'Budget Mapping'!AH$3:AH$501),0)</f>
        <v>0</v>
      </c>
      <c r="AI66" s="97">
        <f>IFERROR(SUMIF('Budget Mapping'!$B$3:$B$501,"Y",'Budget Mapping'!AI$3:AI$501)/SUMIF('Budget Mapping'!$E$3:$E$501,"DfE Revenue Grants",'Budget Mapping'!AI$3:AI$501),0)</f>
        <v>0</v>
      </c>
      <c r="AJ66" s="97">
        <f>IFERROR(SUMIF('Budget Mapping'!$B$3:$B$501,"Y",'Budget Mapping'!AJ$3:AJ$501)/SUMIF('Budget Mapping'!$E$3:$E$501,"DfE Revenue Grants",'Budget Mapping'!AJ$3:AJ$501),0)</f>
        <v>0</v>
      </c>
      <c r="AK66" s="97">
        <f>IFERROR(SUMIF('Budget Mapping'!$B$3:$B$501,"Y",'Budget Mapping'!AK$3:AK$501)/SUMIF('Budget Mapping'!$E$3:$E$501,"DfE Revenue Grants",'Budget Mapping'!AK$3:AK$501),0)</f>
        <v>0</v>
      </c>
      <c r="AL66" s="97">
        <f>IFERROR(SUMIF('Budget Mapping'!$B$3:$B$501,"Y",'Budget Mapping'!AL$3:AL$501)/SUMIF('Budget Mapping'!$E$3:$E$501,"DfE Revenue Grants",'Budget Mapping'!AL$3:AL$501),0)</f>
        <v>0</v>
      </c>
      <c r="AM66" s="97">
        <f>IFERROR(SUMIF('Budget Mapping'!$B$3:$B$501,"Y",'Budget Mapping'!AM$3:AM$501)/SUMIF('Budget Mapping'!$E$3:$E$501,"DfE Revenue Grants",'Budget Mapping'!AM$3:AM$501),0)</f>
        <v>0</v>
      </c>
      <c r="AN66" s="97">
        <f>IFERROR(SUMIF('Budget Mapping'!$B$3:$B$501,"Y",'Budget Mapping'!AN$3:AN$501)/SUMIF('Budget Mapping'!$E$3:$E$501,"DfE Revenue Grants",'Budget Mapping'!AN$3:AN$501),0)</f>
        <v>0</v>
      </c>
      <c r="AO66" s="97">
        <f>IFERROR(SUMIF('Budget Mapping'!$B$3:$B$501,"Y",'Budget Mapping'!AO$3:AO$501)/SUMIF('Budget Mapping'!$E$3:$E$501,"DfE Revenue Grants",'Budget Mapping'!AO$3:AO$501),0)</f>
        <v>0</v>
      </c>
      <c r="AP66" s="97">
        <f>IFERROR(SUMIF('Budget Mapping'!$B$3:$B$501,"Y",'Budget Mapping'!AP$3:AP$501)/SUMIF('Budget Mapping'!$E$3:$E$501,"DfE Revenue Grants",'Budget Mapping'!AP$3:AP$501),0)</f>
        <v>0</v>
      </c>
      <c r="AQ66" s="97">
        <f>IFERROR(SUMIF('Budget Mapping'!$B$3:$B$501,"Y",'Budget Mapping'!AQ$3:AQ$501)/SUMIF('Budget Mapping'!$E$3:$E$501,"DfE Revenue Grants",'Budget Mapping'!AQ$3:AQ$501),0)</f>
        <v>0</v>
      </c>
      <c r="AR66" s="97">
        <f>IFERROR(SUMIF('Budget Mapping'!$B$3:$B$501,"Y",'Budget Mapping'!AR$3:AR$501)/SUMIF('Budget Mapping'!$E$3:$E$501,"DfE Revenue Grants",'Budget Mapping'!AR$3:AR$501),0)</f>
        <v>0</v>
      </c>
      <c r="AS66" s="97">
        <f>IFERROR(SUMIF('Budget Mapping'!$B$3:$B$501,"Y",'Budget Mapping'!AS$3:AS$501)/SUMIF('Budget Mapping'!$E$3:$E$501,"DfE Revenue Grants",'Budget Mapping'!AS$3:AS$501),0)</f>
        <v>0</v>
      </c>
      <c r="AT66" s="97">
        <f>IFERROR(SUMIF('Budget Mapping'!$B$3:$B$501,"Y",'Budget Mapping'!AT$3:AT$501)/SUMIF('Budget Mapping'!$E$3:$E$501,"DfE Revenue Grants",'Budget Mapping'!AT$3:AT$501),0)</f>
        <v>0</v>
      </c>
      <c r="AU66" s="97">
        <f>IFERROR(SUMIF('Budget Mapping'!$B$3:$B$501,"Y",'Budget Mapping'!AU$3:AU$501)/SUMIF('Budget Mapping'!$E$3:$E$501,"DfE Revenue Grants",'Budget Mapping'!AU$3:AU$501),0)</f>
        <v>0</v>
      </c>
      <c r="AV66" s="97">
        <f>IFERROR(SUMIF('Budget Mapping'!$B$3:$B$501,"Y",'Budget Mapping'!AV$3:AV$501)/SUMIF('Budget Mapping'!$E$3:$E$501,"DfE Revenue Grants",'Budget Mapping'!AV$3:AV$501),0)</f>
        <v>0</v>
      </c>
      <c r="AW66" s="97">
        <f>IFERROR(SUMIF('Budget Mapping'!$B$3:$B$501,"Y",'Budget Mapping'!AW$3:AW$501)/SUMIF('Budget Mapping'!$E$3:$E$501,"DfE Revenue Grants",'Budget Mapping'!AW$3:AW$501),0)</f>
        <v>0</v>
      </c>
      <c r="AX66" s="97">
        <f>IFERROR(SUMIF('Budget Mapping'!$B$3:$B$501,"Y",'Budget Mapping'!AX$3:AX$501)/SUMIF('Budget Mapping'!$E$3:$E$501,"DfE Revenue Grants",'Budget Mapping'!AX$3:AX$501),0)</f>
        <v>0</v>
      </c>
      <c r="AY66" s="97">
        <f>IFERROR(SUMIF('Budget Mapping'!$B$3:$B$501,"Y",'Budget Mapping'!AY$3:AY$501)/SUMIF('Budget Mapping'!$E$3:$E$501,"DfE Revenue Grants",'Budget Mapping'!AY$3:AY$501),0)</f>
        <v>0</v>
      </c>
      <c r="AZ66" s="98" t="e">
        <f>AVERAGEIF(AF$7:AY$7,"&lt;&gt;"&amp;"HIDE",AF66:AY66)</f>
        <v>#DIV/0!</v>
      </c>
      <c r="BA66" s="96">
        <f>IFERROR(SUMIF('Budget Mapping'!$B$3:$B$501,"Y",'Budget Mapping'!AZ$3:AZ$501)/SUMIF('Budget Mapping'!$E$3:$E$501,"DfE Revenue Grants",'Budget Mapping'!AZ$3:AZ$501),0)</f>
        <v>0</v>
      </c>
      <c r="BB66" s="97">
        <f>IFERROR(SUMIF('Budget Mapping'!$B$3:$B$501,"Y",'Budget Mapping'!BA$3:BA$501)/SUMIF('Budget Mapping'!$E$3:$E$501,"DfE Revenue Grants",'Budget Mapping'!BA$3:BA$501),0)</f>
        <v>0</v>
      </c>
      <c r="BC66" s="97">
        <f>IFERROR(SUMIF('Budget Mapping'!$B$3:$B$501,"Y",'Budget Mapping'!BB$3:BB$501)/SUMIF('Budget Mapping'!$E$3:$E$501,"DfE Revenue Grants",'Budget Mapping'!BB$3:BB$501),0)</f>
        <v>0</v>
      </c>
      <c r="BD66" s="97">
        <f>IFERROR(SUMIF('Budget Mapping'!$B$3:$B$501,"Y",'Budget Mapping'!BC$3:BC$501)/SUMIF('Budget Mapping'!$E$3:$E$501,"DfE Revenue Grants",'Budget Mapping'!BC$3:BC$501),0)</f>
        <v>0</v>
      </c>
      <c r="BE66" s="97">
        <f>IFERROR(SUMIF('Budget Mapping'!$B$3:$B$501,"Y",'Budget Mapping'!BD$3:BD$501)/SUMIF('Budget Mapping'!$E$3:$E$501,"DfE Revenue Grants",'Budget Mapping'!BD$3:BD$501),0)</f>
        <v>0</v>
      </c>
      <c r="BF66" s="97">
        <f>IFERROR(SUMIF('Budget Mapping'!$B$3:$B$501,"Y",'Budget Mapping'!BE$3:BE$501)/SUMIF('Budget Mapping'!$E$3:$E$501,"DfE Revenue Grants",'Budget Mapping'!BE$3:BE$501),0)</f>
        <v>0</v>
      </c>
      <c r="BG66" s="97">
        <f>IFERROR(SUMIF('Budget Mapping'!$B$3:$B$501,"Y",'Budget Mapping'!BF$3:BF$501)/SUMIF('Budget Mapping'!$E$3:$E$501,"DfE Revenue Grants",'Budget Mapping'!BF$3:BF$501),0)</f>
        <v>0</v>
      </c>
      <c r="BH66" s="97">
        <f>IFERROR(SUMIF('Budget Mapping'!$B$3:$B$501,"Y",'Budget Mapping'!BG$3:BG$501)/SUMIF('Budget Mapping'!$E$3:$E$501,"DfE Revenue Grants",'Budget Mapping'!BG$3:BG$501),0)</f>
        <v>0</v>
      </c>
      <c r="BI66" s="97">
        <f>IFERROR(SUMIF('Budget Mapping'!$B$3:$B$501,"Y",'Budget Mapping'!BH$3:BH$501)/SUMIF('Budget Mapping'!$E$3:$E$501,"DfE Revenue Grants",'Budget Mapping'!BH$3:BH$501),0)</f>
        <v>0</v>
      </c>
      <c r="BJ66" s="97">
        <f>IFERROR(SUMIF('Budget Mapping'!$B$3:$B$501,"Y",'Budget Mapping'!BI$3:BI$501)/SUMIF('Budget Mapping'!$E$3:$E$501,"DfE Revenue Grants",'Budget Mapping'!BI$3:BI$501),0)</f>
        <v>0</v>
      </c>
      <c r="BK66" s="97">
        <f>IFERROR(SUMIF('Budget Mapping'!$B$3:$B$501,"Y",'Budget Mapping'!BJ$3:BJ$501)/SUMIF('Budget Mapping'!$E$3:$E$501,"DfE Revenue Grants",'Budget Mapping'!BJ$3:BJ$501),0)</f>
        <v>0</v>
      </c>
      <c r="BL66" s="97">
        <f>IFERROR(SUMIF('Budget Mapping'!$B$3:$B$501,"Y",'Budget Mapping'!BK$3:BK$501)/SUMIF('Budget Mapping'!$E$3:$E$501,"DfE Revenue Grants",'Budget Mapping'!BK$3:BK$501),0)</f>
        <v>0</v>
      </c>
      <c r="BM66" s="97">
        <f>IFERROR(SUMIF('Budget Mapping'!$B$3:$B$501,"Y",'Budget Mapping'!BL$3:BL$501)/SUMIF('Budget Mapping'!$E$3:$E$501,"DfE Revenue Grants",'Budget Mapping'!BL$3:BL$501),0)</f>
        <v>0</v>
      </c>
      <c r="BN66" s="97">
        <f>IFERROR(SUMIF('Budget Mapping'!$B$3:$B$501,"Y",'Budget Mapping'!BM$3:BM$501)/SUMIF('Budget Mapping'!$E$3:$E$501,"DfE Revenue Grants",'Budget Mapping'!BM$3:BM$501),0)</f>
        <v>0</v>
      </c>
      <c r="BO66" s="97">
        <f>IFERROR(SUMIF('Budget Mapping'!$B$3:$B$501,"Y",'Budget Mapping'!BN$3:BN$501)/SUMIF('Budget Mapping'!$E$3:$E$501,"DfE Revenue Grants",'Budget Mapping'!BN$3:BN$501),0)</f>
        <v>0</v>
      </c>
      <c r="BP66" s="97">
        <f>IFERROR(SUMIF('Budget Mapping'!$B$3:$B$501,"Y",'Budget Mapping'!BO$3:BO$501)/SUMIF('Budget Mapping'!$E$3:$E$501,"DfE Revenue Grants",'Budget Mapping'!BO$3:BO$501),0)</f>
        <v>0</v>
      </c>
      <c r="BQ66" s="97">
        <f>IFERROR(SUMIF('Budget Mapping'!$B$3:$B$501,"Y",'Budget Mapping'!BP$3:BP$501)/SUMIF('Budget Mapping'!$E$3:$E$501,"DfE Revenue Grants",'Budget Mapping'!BP$3:BP$501),0)</f>
        <v>0</v>
      </c>
      <c r="BR66" s="97">
        <f>IFERROR(SUMIF('Budget Mapping'!$B$3:$B$501,"Y",'Budget Mapping'!BQ$3:BQ$501)/SUMIF('Budget Mapping'!$E$3:$E$501,"DfE Revenue Grants",'Budget Mapping'!BQ$3:BQ$501),0)</f>
        <v>0</v>
      </c>
      <c r="BS66" s="97">
        <f>IFERROR(SUMIF('Budget Mapping'!$B$3:$B$501,"Y",'Budget Mapping'!BR$3:BR$501)/SUMIF('Budget Mapping'!$E$3:$E$501,"DfE Revenue Grants",'Budget Mapping'!BR$3:BR$501),0)</f>
        <v>0</v>
      </c>
      <c r="BT66" s="97">
        <f>IFERROR(SUMIF('Budget Mapping'!$B$3:$B$501,"Y",'Budget Mapping'!BS$3:BS$501)/SUMIF('Budget Mapping'!$E$3:$E$501,"DfE Revenue Grants",'Budget Mapping'!BS$3:BS$501),0)</f>
        <v>0</v>
      </c>
      <c r="BU66" s="98" t="e">
        <f>AVERAGEIF(BA$7:BT$7,"&lt;&gt;"&amp;"HIDE",BA66:BT66)</f>
        <v>#DIV/0!</v>
      </c>
      <c r="BV66" s="96">
        <f>IFERROR(SUMIF('Budget Mapping'!$B$3:$B$501,"Y",'Budget Mapping'!BT$3:BT$501)/SUMIF('Budget Mapping'!$E$3:$E$501,"DfE Revenue Grants",'Budget Mapping'!BT$3:BT$501),0)</f>
        <v>0</v>
      </c>
      <c r="BW66" s="97">
        <f>IFERROR(SUMIF('Budget Mapping'!$B$3:$B$501,"Y",'Budget Mapping'!BU$3:BU$501)/SUMIF('Budget Mapping'!$E$3:$E$501,"DfE Revenue Grants",'Budget Mapping'!BU$3:BU$501),0)</f>
        <v>0</v>
      </c>
      <c r="BX66" s="97">
        <f>IFERROR(SUMIF('Budget Mapping'!$B$3:$B$501,"Y",'Budget Mapping'!BV$3:BV$501)/SUMIF('Budget Mapping'!$E$3:$E$501,"DfE Revenue Grants",'Budget Mapping'!BV$3:BV$501),0)</f>
        <v>0</v>
      </c>
      <c r="BY66" s="97">
        <f>IFERROR(SUMIF('Budget Mapping'!$B$3:$B$501,"Y",'Budget Mapping'!BW$3:BW$501)/SUMIF('Budget Mapping'!$E$3:$E$501,"DfE Revenue Grants",'Budget Mapping'!BW$3:BW$501),0)</f>
        <v>0</v>
      </c>
      <c r="BZ66" s="97">
        <f>IFERROR(SUMIF('Budget Mapping'!$B$3:$B$501,"Y",'Budget Mapping'!BX$3:BX$501)/SUMIF('Budget Mapping'!$E$3:$E$501,"DfE Revenue Grants",'Budget Mapping'!BX$3:BX$501),0)</f>
        <v>0</v>
      </c>
      <c r="CA66" s="97">
        <f>IFERROR(SUMIF('Budget Mapping'!$B$3:$B$501,"Y",'Budget Mapping'!BY$3:BY$501)/SUMIF('Budget Mapping'!$E$3:$E$501,"DfE Revenue Grants",'Budget Mapping'!BY$3:BY$501),0)</f>
        <v>0</v>
      </c>
      <c r="CB66" s="97">
        <f>IFERROR(SUMIF('Budget Mapping'!$B$3:$B$501,"Y",'Budget Mapping'!BZ$3:BZ$501)/SUMIF('Budget Mapping'!$E$3:$E$501,"DfE Revenue Grants",'Budget Mapping'!BZ$3:BZ$501),0)</f>
        <v>0</v>
      </c>
      <c r="CC66" s="97">
        <f>IFERROR(SUMIF('Budget Mapping'!$B$3:$B$501,"Y",'Budget Mapping'!CA$3:CA$501)/SUMIF('Budget Mapping'!$E$3:$E$501,"DfE Revenue Grants",'Budget Mapping'!CA$3:CA$501),0)</f>
        <v>0</v>
      </c>
      <c r="CD66" s="97">
        <f>IFERROR(SUMIF('Budget Mapping'!$B$3:$B$501,"Y",'Budget Mapping'!CB$3:CB$501)/SUMIF('Budget Mapping'!$E$3:$E$501,"DfE Revenue Grants",'Budget Mapping'!CB$3:CB$501),0)</f>
        <v>0</v>
      </c>
      <c r="CE66" s="97">
        <f>IFERROR(SUMIF('Budget Mapping'!$B$3:$B$501,"Y",'Budget Mapping'!CC$3:CC$501)/SUMIF('Budget Mapping'!$E$3:$E$501,"DfE Revenue Grants",'Budget Mapping'!CC$3:CC$501),0)</f>
        <v>0</v>
      </c>
      <c r="CF66" s="97">
        <f>IFERROR(SUMIF('Budget Mapping'!$B$3:$B$501,"Y",'Budget Mapping'!CD$3:CD$501)/SUMIF('Budget Mapping'!$E$3:$E$501,"DfE Revenue Grants",'Budget Mapping'!CD$3:CD$501),0)</f>
        <v>0</v>
      </c>
      <c r="CG66" s="97">
        <f>IFERROR(SUMIF('Budget Mapping'!$B$3:$B$501,"Y",'Budget Mapping'!CE$3:CE$501)/SUMIF('Budget Mapping'!$E$3:$E$501,"DfE Revenue Grants",'Budget Mapping'!CE$3:CE$501),0)</f>
        <v>0</v>
      </c>
      <c r="CH66" s="97">
        <f>IFERROR(SUMIF('Budget Mapping'!$B$3:$B$501,"Y",'Budget Mapping'!CF$3:CF$501)/SUMIF('Budget Mapping'!$E$3:$E$501,"DfE Revenue Grants",'Budget Mapping'!CF$3:CF$501),0)</f>
        <v>0</v>
      </c>
      <c r="CI66" s="97">
        <f>IFERROR(SUMIF('Budget Mapping'!$B$3:$B$501,"Y",'Budget Mapping'!CG$3:CG$501)/SUMIF('Budget Mapping'!$E$3:$E$501,"DfE Revenue Grants",'Budget Mapping'!CG$3:CG$501),0)</f>
        <v>0</v>
      </c>
      <c r="CJ66" s="97">
        <f>IFERROR(SUMIF('Budget Mapping'!$B$3:$B$501,"Y",'Budget Mapping'!CH$3:CH$501)/SUMIF('Budget Mapping'!$E$3:$E$501,"DfE Revenue Grants",'Budget Mapping'!CH$3:CH$501),0)</f>
        <v>0</v>
      </c>
      <c r="CK66" s="97">
        <f>IFERROR(SUMIF('Budget Mapping'!$B$3:$B$501,"Y",'Budget Mapping'!CI$3:CI$501)/SUMIF('Budget Mapping'!$E$3:$E$501,"DfE Revenue Grants",'Budget Mapping'!CI$3:CI$501),0)</f>
        <v>0</v>
      </c>
      <c r="CL66" s="97">
        <f>IFERROR(SUMIF('Budget Mapping'!$B$3:$B$501,"Y",'Budget Mapping'!CJ$3:CJ$501)/SUMIF('Budget Mapping'!$E$3:$E$501,"DfE Revenue Grants",'Budget Mapping'!CJ$3:CJ$501),0)</f>
        <v>0</v>
      </c>
      <c r="CM66" s="97">
        <f>IFERROR(SUMIF('Budget Mapping'!$B$3:$B$501,"Y",'Budget Mapping'!CK$3:CK$501)/SUMIF('Budget Mapping'!$E$3:$E$501,"DfE Revenue Grants",'Budget Mapping'!CK$3:CK$501),0)</f>
        <v>0</v>
      </c>
      <c r="CN66" s="97">
        <f>IFERROR(SUMIF('Budget Mapping'!$B$3:$B$501,"Y",'Budget Mapping'!CL$3:CL$501)/SUMIF('Budget Mapping'!$E$3:$E$501,"DfE Revenue Grants",'Budget Mapping'!CL$3:CL$501),0)</f>
        <v>0</v>
      </c>
      <c r="CO66" s="97">
        <f>IFERROR(SUMIF('Budget Mapping'!$B$3:$B$501,"Y",'Budget Mapping'!CM$3:CM$501)/SUMIF('Budget Mapping'!$E$3:$E$501,"DfE Revenue Grants",'Budget Mapping'!CM$3:CM$501),0)</f>
        <v>0</v>
      </c>
      <c r="CP66" s="98" t="e">
        <f>AVERAGEIF(BV$7:CO$7,"&lt;&gt;"&amp;"HIDE",BV66:CO66)</f>
        <v>#DIV/0!</v>
      </c>
    </row>
    <row r="67" spans="1:94" x14ac:dyDescent="0.3">
      <c r="C67" s="6" t="s">
        <v>164</v>
      </c>
      <c r="D67" s="95">
        <f>IFERROR(SUMIF('Budget Mapping'!$B$3:$B$501,"Y",'Budget Mapping'!F$3:F$501)/D8,0)</f>
        <v>0</v>
      </c>
      <c r="E67" s="96">
        <f>IFERROR(SUMIF('Budget Mapping'!$B$3:$B$501,"Y",'Budget Mapping'!G$3:G$501)/E8,0)</f>
        <v>0</v>
      </c>
      <c r="F67" s="97">
        <f>IFERROR(SUMIF('Budget Mapping'!$B$3:$B$501,"Y",'Budget Mapping'!H$3:H$501)/F8,0)</f>
        <v>0</v>
      </c>
      <c r="G67" s="97">
        <f>IFERROR(SUMIF('Budget Mapping'!$B$3:$B$501,"Y",'Budget Mapping'!I$3:I$501)/G8,0)</f>
        <v>0</v>
      </c>
      <c r="H67" s="97">
        <f>IFERROR(SUMIF('Budget Mapping'!$B$3:$B$501,"Y",'Budget Mapping'!J$3:J$501)/H8,0)</f>
        <v>0</v>
      </c>
      <c r="I67" s="97">
        <f>IFERROR(SUMIF('Budget Mapping'!$B$3:$B$501,"Y",'Budget Mapping'!K$3:K$501)/I8,0)</f>
        <v>0</v>
      </c>
      <c r="J67" s="98" t="e">
        <f>AVERAGEIF($E$7:$I$7,"&lt;&gt;"&amp;"HIDE",E67:I67)</f>
        <v>#DIV/0!</v>
      </c>
      <c r="K67" s="96">
        <f>IFERROR(SUMIF('Budget Mapping'!$B$3:$B$501,"Y",'Budget Mapping'!L$3:L$501)/K8,0)</f>
        <v>0</v>
      </c>
      <c r="L67" s="97">
        <f>IFERROR(SUMIF('Budget Mapping'!$B$3:$B$501,"Y",'Budget Mapping'!M$3:M$501)/L8,0)</f>
        <v>0</v>
      </c>
      <c r="M67" s="97">
        <f>IFERROR(SUMIF('Budget Mapping'!$B$3:$B$501,"Y",'Budget Mapping'!N$3:N$501)/M8,0)</f>
        <v>0</v>
      </c>
      <c r="N67" s="97">
        <f>IFERROR(SUMIF('Budget Mapping'!$B$3:$B$501,"Y",'Budget Mapping'!O$3:O$501)/N8,0)</f>
        <v>0</v>
      </c>
      <c r="O67" s="97">
        <f>IFERROR(SUMIF('Budget Mapping'!$B$3:$B$501,"Y",'Budget Mapping'!P$3:P$501)/O8,0)</f>
        <v>0</v>
      </c>
      <c r="P67" s="97">
        <f>IFERROR(SUMIF('Budget Mapping'!$B$3:$B$501,"Y",'Budget Mapping'!Q$3:Q$501)/P8,0)</f>
        <v>0</v>
      </c>
      <c r="Q67" s="97">
        <f>IFERROR(SUMIF('Budget Mapping'!$B$3:$B$501,"Y",'Budget Mapping'!R$3:R$501)/Q8,0)</f>
        <v>0</v>
      </c>
      <c r="R67" s="97">
        <f>IFERROR(SUMIF('Budget Mapping'!$B$3:$B$501,"Y",'Budget Mapping'!S$3:S$501)/R8,0)</f>
        <v>0</v>
      </c>
      <c r="S67" s="97">
        <f>IFERROR(SUMIF('Budget Mapping'!$B$3:$B$501,"Y",'Budget Mapping'!T$3:T$501)/S8,0)</f>
        <v>0</v>
      </c>
      <c r="T67" s="97">
        <f>IFERROR(SUMIF('Budget Mapping'!$B$3:$B$501,"Y",'Budget Mapping'!U$3:U$501)/T8,0)</f>
        <v>0</v>
      </c>
      <c r="U67" s="97">
        <f>IFERROR(SUMIF('Budget Mapping'!$B$3:$B$501,"Y",'Budget Mapping'!V$3:V$501)/U8,0)</f>
        <v>0</v>
      </c>
      <c r="V67" s="97">
        <f>IFERROR(SUMIF('Budget Mapping'!$B$3:$B$501,"Y",'Budget Mapping'!W$3:W$501)/V8,0)</f>
        <v>0</v>
      </c>
      <c r="W67" s="97">
        <f>IFERROR(SUMIF('Budget Mapping'!$B$3:$B$501,"Y",'Budget Mapping'!X$3:X$501)/W8,0)</f>
        <v>0</v>
      </c>
      <c r="X67" s="97">
        <f>IFERROR(SUMIF('Budget Mapping'!$B$3:$B$501,"Y",'Budget Mapping'!Y$3:Y$501)/X8,0)</f>
        <v>0</v>
      </c>
      <c r="Y67" s="97">
        <f>IFERROR(SUMIF('Budget Mapping'!$B$3:$B$501,"Y",'Budget Mapping'!Z$3:Z$501)/Y8,0)</f>
        <v>0</v>
      </c>
      <c r="Z67" s="97">
        <f>IFERROR(SUMIF('Budget Mapping'!$B$3:$B$501,"Y",'Budget Mapping'!AA$3:AA$501)/Z8,0)</f>
        <v>0</v>
      </c>
      <c r="AA67" s="97">
        <f>IFERROR(SUMIF('Budget Mapping'!$B$3:$B$501,"Y",'Budget Mapping'!AB$3:AB$501)/AA8,0)</f>
        <v>0</v>
      </c>
      <c r="AB67" s="97">
        <f>IFERROR(SUMIF('Budget Mapping'!$B$3:$B$501,"Y",'Budget Mapping'!AC$3:AC$501)/AB8,0)</f>
        <v>0</v>
      </c>
      <c r="AC67" s="97">
        <f>IFERROR(SUMIF('Budget Mapping'!$B$3:$B$501,"Y",'Budget Mapping'!AD$3:AD$501)/AC8,0)</f>
        <v>0</v>
      </c>
      <c r="AD67" s="97">
        <f>IFERROR(SUMIF('Budget Mapping'!$B$3:$B$501,"Y",'Budget Mapping'!AE$3:AE$501)/AD8,0)</f>
        <v>0</v>
      </c>
      <c r="AE67" s="98" t="e">
        <f>AVERAGEIF(K$7:AD$7,"&lt;&gt;"&amp;"HIDE",K67:AD67)</f>
        <v>#DIV/0!</v>
      </c>
      <c r="AF67" s="96">
        <f>IFERROR(SUMIF('Budget Mapping'!$B$3:$B$501,"Y",'Budget Mapping'!AF$3:AF$501)/AF8,0)</f>
        <v>0</v>
      </c>
      <c r="AG67" s="97">
        <f>IFERROR(SUMIF('Budget Mapping'!$B$3:$B$501,"Y",'Budget Mapping'!AG$3:AG$501)/AG8,0)</f>
        <v>0</v>
      </c>
      <c r="AH67" s="97">
        <f>IFERROR(SUMIF('Budget Mapping'!$B$3:$B$501,"Y",'Budget Mapping'!AH$3:AH$501)/AH8,0)</f>
        <v>0</v>
      </c>
      <c r="AI67" s="97">
        <f>IFERROR(SUMIF('Budget Mapping'!$B$3:$B$501,"Y",'Budget Mapping'!AI$3:AI$501)/AI8,0)</f>
        <v>0</v>
      </c>
      <c r="AJ67" s="97">
        <f>IFERROR(SUMIF('Budget Mapping'!$B$3:$B$501,"Y",'Budget Mapping'!AJ$3:AJ$501)/AJ8,0)</f>
        <v>0</v>
      </c>
      <c r="AK67" s="97">
        <f>IFERROR(SUMIF('Budget Mapping'!$B$3:$B$501,"Y",'Budget Mapping'!AK$3:AK$501)/AK8,0)</f>
        <v>0</v>
      </c>
      <c r="AL67" s="97">
        <f>IFERROR(SUMIF('Budget Mapping'!$B$3:$B$501,"Y",'Budget Mapping'!AL$3:AL$501)/AL8,0)</f>
        <v>0</v>
      </c>
      <c r="AM67" s="97">
        <f>IFERROR(SUMIF('Budget Mapping'!$B$3:$B$501,"Y",'Budget Mapping'!AM$3:AM$501)/AM8,0)</f>
        <v>0</v>
      </c>
      <c r="AN67" s="97">
        <f>IFERROR(SUMIF('Budget Mapping'!$B$3:$B$501,"Y",'Budget Mapping'!AN$3:AN$501)/AN8,0)</f>
        <v>0</v>
      </c>
      <c r="AO67" s="97">
        <f>IFERROR(SUMIF('Budget Mapping'!$B$3:$B$501,"Y",'Budget Mapping'!AO$3:AO$501)/AO8,0)</f>
        <v>0</v>
      </c>
      <c r="AP67" s="97">
        <f>IFERROR(SUMIF('Budget Mapping'!$B$3:$B$501,"Y",'Budget Mapping'!AP$3:AP$501)/AP8,0)</f>
        <v>0</v>
      </c>
      <c r="AQ67" s="97">
        <f>IFERROR(SUMIF('Budget Mapping'!$B$3:$B$501,"Y",'Budget Mapping'!AQ$3:AQ$501)/AQ8,0)</f>
        <v>0</v>
      </c>
      <c r="AR67" s="97">
        <f>IFERROR(SUMIF('Budget Mapping'!$B$3:$B$501,"Y",'Budget Mapping'!AR$3:AR$501)/AR8,0)</f>
        <v>0</v>
      </c>
      <c r="AS67" s="97">
        <f>IFERROR(SUMIF('Budget Mapping'!$B$3:$B$501,"Y",'Budget Mapping'!AS$3:AS$501)/AS8,0)</f>
        <v>0</v>
      </c>
      <c r="AT67" s="97">
        <f>IFERROR(SUMIF('Budget Mapping'!$B$3:$B$501,"Y",'Budget Mapping'!AT$3:AT$501)/AT8,0)</f>
        <v>0</v>
      </c>
      <c r="AU67" s="97">
        <f>IFERROR(SUMIF('Budget Mapping'!$B$3:$B$501,"Y",'Budget Mapping'!AU$3:AU$501)/AU8,0)</f>
        <v>0</v>
      </c>
      <c r="AV67" s="97">
        <f>IFERROR(SUMIF('Budget Mapping'!$B$3:$B$501,"Y",'Budget Mapping'!AV$3:AV$501)/AV8,0)</f>
        <v>0</v>
      </c>
      <c r="AW67" s="97">
        <f>IFERROR(SUMIF('Budget Mapping'!$B$3:$B$501,"Y",'Budget Mapping'!AW$3:AW$501)/AW8,0)</f>
        <v>0</v>
      </c>
      <c r="AX67" s="97">
        <f>IFERROR(SUMIF('Budget Mapping'!$B$3:$B$501,"Y",'Budget Mapping'!AX$3:AX$501)/AX8,0)</f>
        <v>0</v>
      </c>
      <c r="AY67" s="97">
        <f>IFERROR(SUMIF('Budget Mapping'!$B$3:$B$501,"Y",'Budget Mapping'!AY$3:AY$501)/AY8,0)</f>
        <v>0</v>
      </c>
      <c r="AZ67" s="98" t="e">
        <f>AVERAGEIF(AF$7:AY$7,"&lt;&gt;"&amp;"HIDE",AF67:AY67)</f>
        <v>#DIV/0!</v>
      </c>
      <c r="BA67" s="96">
        <f>IFERROR(SUMIF('Budget Mapping'!$B$3:$B$501,"Y",'Budget Mapping'!AZ$3:AZ$501)/BA8,0)</f>
        <v>0</v>
      </c>
      <c r="BB67" s="97">
        <f>IFERROR(SUMIF('Budget Mapping'!$B$3:$B$501,"Y",'Budget Mapping'!BA$3:BA$501)/BB8,0)</f>
        <v>0</v>
      </c>
      <c r="BC67" s="97">
        <f>IFERROR(SUMIF('Budget Mapping'!$B$3:$B$501,"Y",'Budget Mapping'!BB$3:BB$501)/BC8,0)</f>
        <v>0</v>
      </c>
      <c r="BD67" s="97">
        <f>IFERROR(SUMIF('Budget Mapping'!$B$3:$B$501,"Y",'Budget Mapping'!BC$3:BC$501)/BD8,0)</f>
        <v>0</v>
      </c>
      <c r="BE67" s="97">
        <f>IFERROR(SUMIF('Budget Mapping'!$B$3:$B$501,"Y",'Budget Mapping'!BD$3:BD$501)/BE8,0)</f>
        <v>0</v>
      </c>
      <c r="BF67" s="97">
        <f>IFERROR(SUMIF('Budget Mapping'!$B$3:$B$501,"Y",'Budget Mapping'!BE$3:BE$501)/BF8,0)</f>
        <v>0</v>
      </c>
      <c r="BG67" s="97">
        <f>IFERROR(SUMIF('Budget Mapping'!$B$3:$B$501,"Y",'Budget Mapping'!BF$3:BF$501)/BG8,0)</f>
        <v>0</v>
      </c>
      <c r="BH67" s="97">
        <f>IFERROR(SUMIF('Budget Mapping'!$B$3:$B$501,"Y",'Budget Mapping'!BG$3:BG$501)/BH8,0)</f>
        <v>0</v>
      </c>
      <c r="BI67" s="97">
        <f>IFERROR(SUMIF('Budget Mapping'!$B$3:$B$501,"Y",'Budget Mapping'!BH$3:BH$501)/BI8,0)</f>
        <v>0</v>
      </c>
      <c r="BJ67" s="97">
        <f>IFERROR(SUMIF('Budget Mapping'!$B$3:$B$501,"Y",'Budget Mapping'!BI$3:BI$501)/BJ8,0)</f>
        <v>0</v>
      </c>
      <c r="BK67" s="97">
        <f>IFERROR(SUMIF('Budget Mapping'!$B$3:$B$501,"Y",'Budget Mapping'!BJ$3:BJ$501)/BK8,0)</f>
        <v>0</v>
      </c>
      <c r="BL67" s="97">
        <f>IFERROR(SUMIF('Budget Mapping'!$B$3:$B$501,"Y",'Budget Mapping'!BK$3:BK$501)/BL8,0)</f>
        <v>0</v>
      </c>
      <c r="BM67" s="97">
        <f>IFERROR(SUMIF('Budget Mapping'!$B$3:$B$501,"Y",'Budget Mapping'!BL$3:BL$501)/BM8,0)</f>
        <v>0</v>
      </c>
      <c r="BN67" s="97">
        <f>IFERROR(SUMIF('Budget Mapping'!$B$3:$B$501,"Y",'Budget Mapping'!BM$3:BM$501)/BN8,0)</f>
        <v>0</v>
      </c>
      <c r="BO67" s="97">
        <f>IFERROR(SUMIF('Budget Mapping'!$B$3:$B$501,"Y",'Budget Mapping'!BN$3:BN$501)/BO8,0)</f>
        <v>0</v>
      </c>
      <c r="BP67" s="97">
        <f>IFERROR(SUMIF('Budget Mapping'!$B$3:$B$501,"Y",'Budget Mapping'!BO$3:BO$501)/BP8,0)</f>
        <v>0</v>
      </c>
      <c r="BQ67" s="97">
        <f>IFERROR(SUMIF('Budget Mapping'!$B$3:$B$501,"Y",'Budget Mapping'!BP$3:BP$501)/BQ8,0)</f>
        <v>0</v>
      </c>
      <c r="BR67" s="97">
        <f>IFERROR(SUMIF('Budget Mapping'!$B$3:$B$501,"Y",'Budget Mapping'!BQ$3:BQ$501)/BR8,0)</f>
        <v>0</v>
      </c>
      <c r="BS67" s="97">
        <f>IFERROR(SUMIF('Budget Mapping'!$B$3:$B$501,"Y",'Budget Mapping'!BR$3:BR$501)/BS8,0)</f>
        <v>0</v>
      </c>
      <c r="BT67" s="97">
        <f>IFERROR(SUMIF('Budget Mapping'!$B$3:$B$501,"Y",'Budget Mapping'!BS$3:BS$501)/BT8,0)</f>
        <v>0</v>
      </c>
      <c r="BU67" s="98" t="e">
        <f>AVERAGEIF(BA$7:BT$7,"&lt;&gt;"&amp;"HIDE",BA67:BT67)</f>
        <v>#DIV/0!</v>
      </c>
      <c r="BV67" s="96">
        <f>IFERROR(SUMIF('Budget Mapping'!$B$3:$B$501,"Y",'Budget Mapping'!BT$3:BT$501)/BV8,0)</f>
        <v>0</v>
      </c>
      <c r="BW67" s="97">
        <f>IFERROR(SUMIF('Budget Mapping'!$B$3:$B$501,"Y",'Budget Mapping'!BU$3:BU$501)/BW8,0)</f>
        <v>0</v>
      </c>
      <c r="BX67" s="97">
        <f>IFERROR(SUMIF('Budget Mapping'!$B$3:$B$501,"Y",'Budget Mapping'!BV$3:BV$501)/BX8,0)</f>
        <v>0</v>
      </c>
      <c r="BY67" s="97">
        <f>IFERROR(SUMIF('Budget Mapping'!$B$3:$B$501,"Y",'Budget Mapping'!BW$3:BW$501)/BY8,0)</f>
        <v>0</v>
      </c>
      <c r="BZ67" s="97">
        <f>IFERROR(SUMIF('Budget Mapping'!$B$3:$B$501,"Y",'Budget Mapping'!BX$3:BX$501)/BZ8,0)</f>
        <v>0</v>
      </c>
      <c r="CA67" s="97">
        <f>IFERROR(SUMIF('Budget Mapping'!$B$3:$B$501,"Y",'Budget Mapping'!BY$3:BY$501)/CA8,0)</f>
        <v>0</v>
      </c>
      <c r="CB67" s="97">
        <f>IFERROR(SUMIF('Budget Mapping'!$B$3:$B$501,"Y",'Budget Mapping'!BZ$3:BZ$501)/CB8,0)</f>
        <v>0</v>
      </c>
      <c r="CC67" s="97">
        <f>IFERROR(SUMIF('Budget Mapping'!$B$3:$B$501,"Y",'Budget Mapping'!CA$3:CA$501)/CC8,0)</f>
        <v>0</v>
      </c>
      <c r="CD67" s="97">
        <f>IFERROR(SUMIF('Budget Mapping'!$B$3:$B$501,"Y",'Budget Mapping'!CB$3:CB$501)/CD8,0)</f>
        <v>0</v>
      </c>
      <c r="CE67" s="97">
        <f>IFERROR(SUMIF('Budget Mapping'!$B$3:$B$501,"Y",'Budget Mapping'!CC$3:CC$501)/CE8,0)</f>
        <v>0</v>
      </c>
      <c r="CF67" s="97">
        <f>IFERROR(SUMIF('Budget Mapping'!$B$3:$B$501,"Y",'Budget Mapping'!CD$3:CD$501)/CF8,0)</f>
        <v>0</v>
      </c>
      <c r="CG67" s="97">
        <f>IFERROR(SUMIF('Budget Mapping'!$B$3:$B$501,"Y",'Budget Mapping'!CE$3:CE$501)/CG8,0)</f>
        <v>0</v>
      </c>
      <c r="CH67" s="97">
        <f>IFERROR(SUMIF('Budget Mapping'!$B$3:$B$501,"Y",'Budget Mapping'!CF$3:CF$501)/CH8,0)</f>
        <v>0</v>
      </c>
      <c r="CI67" s="97">
        <f>IFERROR(SUMIF('Budget Mapping'!$B$3:$B$501,"Y",'Budget Mapping'!CG$3:CG$501)/CI8,0)</f>
        <v>0</v>
      </c>
      <c r="CJ67" s="97">
        <f>IFERROR(SUMIF('Budget Mapping'!$B$3:$B$501,"Y",'Budget Mapping'!CH$3:CH$501)/CJ8,0)</f>
        <v>0</v>
      </c>
      <c r="CK67" s="97">
        <f>IFERROR(SUMIF('Budget Mapping'!$B$3:$B$501,"Y",'Budget Mapping'!CI$3:CI$501)/CK8,0)</f>
        <v>0</v>
      </c>
      <c r="CL67" s="97">
        <f>IFERROR(SUMIF('Budget Mapping'!$B$3:$B$501,"Y",'Budget Mapping'!CJ$3:CJ$501)/CL8,0)</f>
        <v>0</v>
      </c>
      <c r="CM67" s="97">
        <f>IFERROR(SUMIF('Budget Mapping'!$B$3:$B$501,"Y",'Budget Mapping'!CK$3:CK$501)/CM8,0)</f>
        <v>0</v>
      </c>
      <c r="CN67" s="97">
        <f>IFERROR(SUMIF('Budget Mapping'!$B$3:$B$501,"Y",'Budget Mapping'!CL$3:CL$501)/CN8,0)</f>
        <v>0</v>
      </c>
      <c r="CO67" s="97">
        <f>IFERROR(SUMIF('Budget Mapping'!$B$3:$B$501,"Y",'Budget Mapping'!CM$3:CM$501)/CO8,0)</f>
        <v>0</v>
      </c>
      <c r="CP67" s="98" t="e">
        <f>AVERAGEIF(BV$7:CO$7,"&lt;&gt;"&amp;"HIDE",BV67:CO67)</f>
        <v>#DIV/0!</v>
      </c>
    </row>
    <row r="68" spans="1:94" x14ac:dyDescent="0.3">
      <c r="C68" s="6" t="s">
        <v>154</v>
      </c>
      <c r="D68" s="99"/>
      <c r="E68" s="100"/>
      <c r="F68" s="101"/>
      <c r="G68" s="101"/>
      <c r="H68" s="101"/>
      <c r="I68" s="101"/>
      <c r="J68" s="56"/>
      <c r="K68" s="100"/>
      <c r="L68" s="101"/>
      <c r="M68" s="101"/>
      <c r="N68" s="101"/>
      <c r="O68" s="101"/>
      <c r="P68" s="101"/>
      <c r="Q68" s="101"/>
      <c r="R68" s="101"/>
      <c r="S68" s="101"/>
      <c r="T68" s="101"/>
      <c r="U68" s="101"/>
      <c r="V68" s="101"/>
      <c r="W68" s="101"/>
      <c r="X68" s="101"/>
      <c r="Y68" s="101"/>
      <c r="Z68" s="101"/>
      <c r="AA68" s="101"/>
      <c r="AB68" s="101"/>
      <c r="AC68" s="101"/>
      <c r="AD68" s="101"/>
      <c r="AE68" s="104"/>
      <c r="AF68" s="100"/>
      <c r="AG68" s="101"/>
      <c r="AH68" s="101"/>
      <c r="AI68" s="101"/>
      <c r="AJ68" s="101"/>
      <c r="AK68" s="101"/>
      <c r="AL68" s="101"/>
      <c r="AM68" s="101"/>
      <c r="AN68" s="101"/>
      <c r="AO68" s="101"/>
      <c r="AP68" s="101"/>
      <c r="AQ68" s="101"/>
      <c r="AR68" s="101"/>
      <c r="AS68" s="101"/>
      <c r="AT68" s="101"/>
      <c r="AU68" s="101"/>
      <c r="AV68" s="101"/>
      <c r="AW68" s="101"/>
      <c r="AX68" s="101"/>
      <c r="AY68" s="101"/>
      <c r="AZ68" s="104"/>
      <c r="BA68" s="100"/>
      <c r="BB68" s="101"/>
      <c r="BC68" s="101"/>
      <c r="BD68" s="101"/>
      <c r="BE68" s="101"/>
      <c r="BF68" s="101"/>
      <c r="BG68" s="101"/>
      <c r="BH68" s="101"/>
      <c r="BI68" s="101"/>
      <c r="BJ68" s="101"/>
      <c r="BK68" s="101"/>
      <c r="BL68" s="101"/>
      <c r="BM68" s="101"/>
      <c r="BN68" s="101"/>
      <c r="BO68" s="101"/>
      <c r="BP68" s="101"/>
      <c r="BQ68" s="101"/>
      <c r="BR68" s="101"/>
      <c r="BS68" s="101"/>
      <c r="BT68" s="101"/>
      <c r="BU68" s="104"/>
      <c r="BV68" s="100"/>
      <c r="BW68" s="101"/>
      <c r="BX68" s="101"/>
      <c r="BY68" s="101"/>
      <c r="BZ68" s="101"/>
      <c r="CA68" s="101"/>
      <c r="CB68" s="101"/>
      <c r="CC68" s="101"/>
      <c r="CD68" s="101"/>
      <c r="CE68" s="101"/>
      <c r="CF68" s="101"/>
      <c r="CG68" s="101"/>
      <c r="CH68" s="101"/>
      <c r="CI68" s="101"/>
      <c r="CJ68" s="101"/>
      <c r="CK68" s="101"/>
      <c r="CL68" s="101"/>
      <c r="CM68" s="101"/>
      <c r="CN68" s="101"/>
      <c r="CO68" s="101"/>
      <c r="CP68" s="104"/>
    </row>
    <row r="69" spans="1:94" x14ac:dyDescent="0.3">
      <c r="C69" s="6" t="s">
        <v>165</v>
      </c>
      <c r="D69" s="95">
        <f t="shared" ref="D69:E69" si="158">IFERROR(D11/D8,0)</f>
        <v>0</v>
      </c>
      <c r="E69" s="96">
        <f t="shared" si="158"/>
        <v>0</v>
      </c>
      <c r="F69" s="97">
        <f t="shared" ref="F69:I69" si="159">IFERROR(F11/F8,0)</f>
        <v>0</v>
      </c>
      <c r="G69" s="97">
        <f t="shared" si="159"/>
        <v>0</v>
      </c>
      <c r="H69" s="97">
        <f t="shared" si="159"/>
        <v>0</v>
      </c>
      <c r="I69" s="97">
        <f t="shared" si="159"/>
        <v>0</v>
      </c>
      <c r="J69" s="98" t="e">
        <f>AVERAGEIF($E$7:$I$7,"&lt;&gt;"&amp;"HIDE",E69:I69)</f>
        <v>#DIV/0!</v>
      </c>
      <c r="K69" s="96">
        <f t="shared" ref="K69" si="160">IFERROR(K11/K8,0)</f>
        <v>0</v>
      </c>
      <c r="L69" s="97">
        <f t="shared" ref="L69:AD69" si="161">IFERROR(L11/L8,0)</f>
        <v>0</v>
      </c>
      <c r="M69" s="97">
        <f t="shared" si="161"/>
        <v>0</v>
      </c>
      <c r="N69" s="97">
        <f t="shared" si="161"/>
        <v>0</v>
      </c>
      <c r="O69" s="97">
        <f t="shared" si="161"/>
        <v>0</v>
      </c>
      <c r="P69" s="97">
        <f t="shared" si="161"/>
        <v>0</v>
      </c>
      <c r="Q69" s="97">
        <f t="shared" si="161"/>
        <v>0</v>
      </c>
      <c r="R69" s="97">
        <f t="shared" si="161"/>
        <v>0</v>
      </c>
      <c r="S69" s="97">
        <f t="shared" si="161"/>
        <v>0</v>
      </c>
      <c r="T69" s="97">
        <f t="shared" si="161"/>
        <v>0</v>
      </c>
      <c r="U69" s="97">
        <f t="shared" si="161"/>
        <v>0</v>
      </c>
      <c r="V69" s="97">
        <f t="shared" si="161"/>
        <v>0</v>
      </c>
      <c r="W69" s="97">
        <f t="shared" si="161"/>
        <v>0</v>
      </c>
      <c r="X69" s="97">
        <f t="shared" si="161"/>
        <v>0</v>
      </c>
      <c r="Y69" s="97">
        <f t="shared" si="161"/>
        <v>0</v>
      </c>
      <c r="Z69" s="97">
        <f t="shared" si="161"/>
        <v>0</v>
      </c>
      <c r="AA69" s="97">
        <f t="shared" si="161"/>
        <v>0</v>
      </c>
      <c r="AB69" s="97">
        <f t="shared" si="161"/>
        <v>0</v>
      </c>
      <c r="AC69" s="97">
        <f t="shared" si="161"/>
        <v>0</v>
      </c>
      <c r="AD69" s="97">
        <f t="shared" si="161"/>
        <v>0</v>
      </c>
      <c r="AE69" s="98" t="e">
        <f>AVERAGEIF(K$7:AD$7,"&lt;&gt;"&amp;"HIDE",K69:AD69)</f>
        <v>#DIV/0!</v>
      </c>
      <c r="AF69" s="96">
        <f t="shared" ref="AF69" si="162">IFERROR(AF11/AF8,0)</f>
        <v>0</v>
      </c>
      <c r="AG69" s="97">
        <f t="shared" ref="AG69:AY69" si="163">IFERROR(AG11/AG8,0)</f>
        <v>0</v>
      </c>
      <c r="AH69" s="97">
        <f t="shared" si="163"/>
        <v>0</v>
      </c>
      <c r="AI69" s="97">
        <f t="shared" si="163"/>
        <v>0</v>
      </c>
      <c r="AJ69" s="97">
        <f t="shared" si="163"/>
        <v>0</v>
      </c>
      <c r="AK69" s="97">
        <f t="shared" si="163"/>
        <v>0</v>
      </c>
      <c r="AL69" s="97">
        <f t="shared" si="163"/>
        <v>0</v>
      </c>
      <c r="AM69" s="97">
        <f t="shared" si="163"/>
        <v>0</v>
      </c>
      <c r="AN69" s="97">
        <f t="shared" si="163"/>
        <v>0</v>
      </c>
      <c r="AO69" s="97">
        <f t="shared" si="163"/>
        <v>0</v>
      </c>
      <c r="AP69" s="97">
        <f t="shared" si="163"/>
        <v>0</v>
      </c>
      <c r="AQ69" s="97">
        <f t="shared" si="163"/>
        <v>0</v>
      </c>
      <c r="AR69" s="97">
        <f t="shared" si="163"/>
        <v>0</v>
      </c>
      <c r="AS69" s="97">
        <f t="shared" si="163"/>
        <v>0</v>
      </c>
      <c r="AT69" s="97">
        <f t="shared" si="163"/>
        <v>0</v>
      </c>
      <c r="AU69" s="97">
        <f t="shared" si="163"/>
        <v>0</v>
      </c>
      <c r="AV69" s="97">
        <f t="shared" si="163"/>
        <v>0</v>
      </c>
      <c r="AW69" s="97">
        <f t="shared" si="163"/>
        <v>0</v>
      </c>
      <c r="AX69" s="97">
        <f t="shared" si="163"/>
        <v>0</v>
      </c>
      <c r="AY69" s="97">
        <f t="shared" si="163"/>
        <v>0</v>
      </c>
      <c r="AZ69" s="98" t="e">
        <f>AVERAGEIF(AF$7:AY$7,"&lt;&gt;"&amp;"HIDE",AF69:AY69)</f>
        <v>#DIV/0!</v>
      </c>
      <c r="BA69" s="96">
        <f t="shared" ref="BA69" si="164">IFERROR(BA11/BA8,0)</f>
        <v>0</v>
      </c>
      <c r="BB69" s="97">
        <f t="shared" ref="BB69:BT69" si="165">IFERROR(BB11/BB8,0)</f>
        <v>0</v>
      </c>
      <c r="BC69" s="97">
        <f t="shared" si="165"/>
        <v>0</v>
      </c>
      <c r="BD69" s="97">
        <f t="shared" si="165"/>
        <v>0</v>
      </c>
      <c r="BE69" s="97">
        <f t="shared" si="165"/>
        <v>0</v>
      </c>
      <c r="BF69" s="97">
        <f t="shared" si="165"/>
        <v>0</v>
      </c>
      <c r="BG69" s="97">
        <f t="shared" si="165"/>
        <v>0</v>
      </c>
      <c r="BH69" s="97">
        <f t="shared" si="165"/>
        <v>0</v>
      </c>
      <c r="BI69" s="97">
        <f t="shared" si="165"/>
        <v>0</v>
      </c>
      <c r="BJ69" s="97">
        <f t="shared" si="165"/>
        <v>0</v>
      </c>
      <c r="BK69" s="97">
        <f t="shared" si="165"/>
        <v>0</v>
      </c>
      <c r="BL69" s="97">
        <f t="shared" si="165"/>
        <v>0</v>
      </c>
      <c r="BM69" s="97">
        <f t="shared" si="165"/>
        <v>0</v>
      </c>
      <c r="BN69" s="97">
        <f t="shared" si="165"/>
        <v>0</v>
      </c>
      <c r="BO69" s="97">
        <f t="shared" si="165"/>
        <v>0</v>
      </c>
      <c r="BP69" s="97">
        <f t="shared" si="165"/>
        <v>0</v>
      </c>
      <c r="BQ69" s="97">
        <f t="shared" si="165"/>
        <v>0</v>
      </c>
      <c r="BR69" s="97">
        <f t="shared" si="165"/>
        <v>0</v>
      </c>
      <c r="BS69" s="97">
        <f t="shared" si="165"/>
        <v>0</v>
      </c>
      <c r="BT69" s="97">
        <f t="shared" si="165"/>
        <v>0</v>
      </c>
      <c r="BU69" s="98" t="e">
        <f>AVERAGEIF(BA$7:BT$7,"&lt;&gt;"&amp;"HIDE",BA69:BT69)</f>
        <v>#DIV/0!</v>
      </c>
      <c r="BV69" s="96">
        <f t="shared" ref="BV69" si="166">IFERROR(BV11/BV8,0)</f>
        <v>0</v>
      </c>
      <c r="BW69" s="97">
        <f t="shared" ref="BW69:CO69" si="167">IFERROR(BW11/BW8,0)</f>
        <v>0</v>
      </c>
      <c r="BX69" s="97">
        <f t="shared" si="167"/>
        <v>0</v>
      </c>
      <c r="BY69" s="97">
        <f t="shared" si="167"/>
        <v>0</v>
      </c>
      <c r="BZ69" s="97">
        <f t="shared" si="167"/>
        <v>0</v>
      </c>
      <c r="CA69" s="97">
        <f t="shared" si="167"/>
        <v>0</v>
      </c>
      <c r="CB69" s="97">
        <f t="shared" si="167"/>
        <v>0</v>
      </c>
      <c r="CC69" s="97">
        <f t="shared" si="167"/>
        <v>0</v>
      </c>
      <c r="CD69" s="97">
        <f t="shared" si="167"/>
        <v>0</v>
      </c>
      <c r="CE69" s="97">
        <f t="shared" si="167"/>
        <v>0</v>
      </c>
      <c r="CF69" s="97">
        <f t="shared" si="167"/>
        <v>0</v>
      </c>
      <c r="CG69" s="97">
        <f t="shared" si="167"/>
        <v>0</v>
      </c>
      <c r="CH69" s="97">
        <f t="shared" si="167"/>
        <v>0</v>
      </c>
      <c r="CI69" s="97">
        <f t="shared" si="167"/>
        <v>0</v>
      </c>
      <c r="CJ69" s="97">
        <f t="shared" si="167"/>
        <v>0</v>
      </c>
      <c r="CK69" s="97">
        <f t="shared" si="167"/>
        <v>0</v>
      </c>
      <c r="CL69" s="97">
        <f t="shared" si="167"/>
        <v>0</v>
      </c>
      <c r="CM69" s="97">
        <f t="shared" si="167"/>
        <v>0</v>
      </c>
      <c r="CN69" s="97">
        <f t="shared" si="167"/>
        <v>0</v>
      </c>
      <c r="CO69" s="97">
        <f t="shared" si="167"/>
        <v>0</v>
      </c>
      <c r="CP69" s="98" t="e">
        <f>AVERAGEIF(BV$7:CO$7,"&lt;&gt;"&amp;"HIDE",BV69:CO69)</f>
        <v>#DIV/0!</v>
      </c>
    </row>
    <row r="70" spans="1:94" ht="15" thickBot="1" x14ac:dyDescent="0.35">
      <c r="C70" s="17" t="s">
        <v>166</v>
      </c>
      <c r="D70" s="109">
        <f t="shared" ref="D70:E70" si="168">IFERROR(D21/D8,0)</f>
        <v>0</v>
      </c>
      <c r="E70" s="110">
        <f t="shared" si="168"/>
        <v>0</v>
      </c>
      <c r="F70" s="111">
        <f t="shared" ref="F70:I70" si="169">IFERROR(F21/F8,0)</f>
        <v>0</v>
      </c>
      <c r="G70" s="111">
        <f t="shared" si="169"/>
        <v>0</v>
      </c>
      <c r="H70" s="111">
        <f t="shared" si="169"/>
        <v>0</v>
      </c>
      <c r="I70" s="111">
        <f t="shared" si="169"/>
        <v>0</v>
      </c>
      <c r="J70" s="112" t="e">
        <f>AVERAGEIF($E$7:$I$7,"&lt;&gt;"&amp;"HIDE",E70:I70)</f>
        <v>#DIV/0!</v>
      </c>
      <c r="K70" s="110">
        <f t="shared" ref="K70" si="170">IFERROR(K21/K8,0)</f>
        <v>0</v>
      </c>
      <c r="L70" s="111">
        <f t="shared" ref="L70:AD70" si="171">IFERROR(L21/L8,0)</f>
        <v>0</v>
      </c>
      <c r="M70" s="111">
        <f t="shared" si="171"/>
        <v>0</v>
      </c>
      <c r="N70" s="111">
        <f t="shared" si="171"/>
        <v>0</v>
      </c>
      <c r="O70" s="111">
        <f t="shared" si="171"/>
        <v>0</v>
      </c>
      <c r="P70" s="111">
        <f t="shared" si="171"/>
        <v>0</v>
      </c>
      <c r="Q70" s="111">
        <f t="shared" si="171"/>
        <v>0</v>
      </c>
      <c r="R70" s="111">
        <f t="shared" si="171"/>
        <v>0</v>
      </c>
      <c r="S70" s="111">
        <f t="shared" si="171"/>
        <v>0</v>
      </c>
      <c r="T70" s="111">
        <f t="shared" si="171"/>
        <v>0</v>
      </c>
      <c r="U70" s="111">
        <f t="shared" si="171"/>
        <v>0</v>
      </c>
      <c r="V70" s="111">
        <f t="shared" si="171"/>
        <v>0</v>
      </c>
      <c r="W70" s="111">
        <f t="shared" si="171"/>
        <v>0</v>
      </c>
      <c r="X70" s="111">
        <f t="shared" si="171"/>
        <v>0</v>
      </c>
      <c r="Y70" s="111">
        <f t="shared" si="171"/>
        <v>0</v>
      </c>
      <c r="Z70" s="111">
        <f t="shared" si="171"/>
        <v>0</v>
      </c>
      <c r="AA70" s="111">
        <f t="shared" si="171"/>
        <v>0</v>
      </c>
      <c r="AB70" s="111">
        <f t="shared" si="171"/>
        <v>0</v>
      </c>
      <c r="AC70" s="111">
        <f t="shared" si="171"/>
        <v>0</v>
      </c>
      <c r="AD70" s="111">
        <f t="shared" si="171"/>
        <v>0</v>
      </c>
      <c r="AE70" s="112" t="e">
        <f>AVERAGEIF(K$7:AD$7,"&lt;&gt;"&amp;"HIDE",K70:AD70)</f>
        <v>#DIV/0!</v>
      </c>
      <c r="AF70" s="110">
        <f t="shared" ref="AF70" si="172">IFERROR(AF21/AF8,0)</f>
        <v>0</v>
      </c>
      <c r="AG70" s="111">
        <f t="shared" ref="AG70:AY70" si="173">IFERROR(AG21/AG8,0)</f>
        <v>0</v>
      </c>
      <c r="AH70" s="111">
        <f t="shared" si="173"/>
        <v>0</v>
      </c>
      <c r="AI70" s="111">
        <f t="shared" si="173"/>
        <v>0</v>
      </c>
      <c r="AJ70" s="111">
        <f t="shared" si="173"/>
        <v>0</v>
      </c>
      <c r="AK70" s="111">
        <f t="shared" si="173"/>
        <v>0</v>
      </c>
      <c r="AL70" s="111">
        <f t="shared" si="173"/>
        <v>0</v>
      </c>
      <c r="AM70" s="111">
        <f t="shared" si="173"/>
        <v>0</v>
      </c>
      <c r="AN70" s="111">
        <f t="shared" si="173"/>
        <v>0</v>
      </c>
      <c r="AO70" s="111">
        <f t="shared" si="173"/>
        <v>0</v>
      </c>
      <c r="AP70" s="111">
        <f t="shared" si="173"/>
        <v>0</v>
      </c>
      <c r="AQ70" s="111">
        <f t="shared" si="173"/>
        <v>0</v>
      </c>
      <c r="AR70" s="111">
        <f t="shared" si="173"/>
        <v>0</v>
      </c>
      <c r="AS70" s="111">
        <f t="shared" si="173"/>
        <v>0</v>
      </c>
      <c r="AT70" s="111">
        <f t="shared" si="173"/>
        <v>0</v>
      </c>
      <c r="AU70" s="111">
        <f t="shared" si="173"/>
        <v>0</v>
      </c>
      <c r="AV70" s="111">
        <f t="shared" si="173"/>
        <v>0</v>
      </c>
      <c r="AW70" s="111">
        <f t="shared" si="173"/>
        <v>0</v>
      </c>
      <c r="AX70" s="111">
        <f t="shared" si="173"/>
        <v>0</v>
      </c>
      <c r="AY70" s="111">
        <f t="shared" si="173"/>
        <v>0</v>
      </c>
      <c r="AZ70" s="112" t="e">
        <f>AVERAGEIF(AF$7:AY$7,"&lt;&gt;"&amp;"HIDE",AF70:AY70)</f>
        <v>#DIV/0!</v>
      </c>
      <c r="BA70" s="110">
        <f t="shared" ref="BA70" si="174">IFERROR(BA21/BA8,0)</f>
        <v>0</v>
      </c>
      <c r="BB70" s="111">
        <f t="shared" ref="BB70:BT70" si="175">IFERROR(BB21/BB8,0)</f>
        <v>0</v>
      </c>
      <c r="BC70" s="111">
        <f t="shared" si="175"/>
        <v>0</v>
      </c>
      <c r="BD70" s="111">
        <f t="shared" si="175"/>
        <v>0</v>
      </c>
      <c r="BE70" s="111">
        <f t="shared" si="175"/>
        <v>0</v>
      </c>
      <c r="BF70" s="111">
        <f t="shared" si="175"/>
        <v>0</v>
      </c>
      <c r="BG70" s="111">
        <f t="shared" si="175"/>
        <v>0</v>
      </c>
      <c r="BH70" s="111">
        <f t="shared" si="175"/>
        <v>0</v>
      </c>
      <c r="BI70" s="111">
        <f t="shared" si="175"/>
        <v>0</v>
      </c>
      <c r="BJ70" s="111">
        <f t="shared" si="175"/>
        <v>0</v>
      </c>
      <c r="BK70" s="111">
        <f t="shared" si="175"/>
        <v>0</v>
      </c>
      <c r="BL70" s="111">
        <f t="shared" si="175"/>
        <v>0</v>
      </c>
      <c r="BM70" s="111">
        <f t="shared" si="175"/>
        <v>0</v>
      </c>
      <c r="BN70" s="111">
        <f t="shared" si="175"/>
        <v>0</v>
      </c>
      <c r="BO70" s="111">
        <f t="shared" si="175"/>
        <v>0</v>
      </c>
      <c r="BP70" s="111">
        <f t="shared" si="175"/>
        <v>0</v>
      </c>
      <c r="BQ70" s="111">
        <f t="shared" si="175"/>
        <v>0</v>
      </c>
      <c r="BR70" s="111">
        <f t="shared" si="175"/>
        <v>0</v>
      </c>
      <c r="BS70" s="111">
        <f t="shared" si="175"/>
        <v>0</v>
      </c>
      <c r="BT70" s="111">
        <f t="shared" si="175"/>
        <v>0</v>
      </c>
      <c r="BU70" s="112" t="e">
        <f>AVERAGEIF(BA$7:BT$7,"&lt;&gt;"&amp;"HIDE",BA70:BT70)</f>
        <v>#DIV/0!</v>
      </c>
      <c r="BV70" s="110">
        <f t="shared" ref="BV70" si="176">IFERROR(BV21/BV8,0)</f>
        <v>0</v>
      </c>
      <c r="BW70" s="111">
        <f t="shared" ref="BW70:CO70" si="177">IFERROR(BW21/BW8,0)</f>
        <v>0</v>
      </c>
      <c r="BX70" s="111">
        <f t="shared" si="177"/>
        <v>0</v>
      </c>
      <c r="BY70" s="111">
        <f t="shared" si="177"/>
        <v>0</v>
      </c>
      <c r="BZ70" s="111">
        <f t="shared" si="177"/>
        <v>0</v>
      </c>
      <c r="CA70" s="111">
        <f t="shared" si="177"/>
        <v>0</v>
      </c>
      <c r="CB70" s="111">
        <f t="shared" si="177"/>
        <v>0</v>
      </c>
      <c r="CC70" s="111">
        <f t="shared" si="177"/>
        <v>0</v>
      </c>
      <c r="CD70" s="111">
        <f t="shared" si="177"/>
        <v>0</v>
      </c>
      <c r="CE70" s="111">
        <f t="shared" si="177"/>
        <v>0</v>
      </c>
      <c r="CF70" s="111">
        <f t="shared" si="177"/>
        <v>0</v>
      </c>
      <c r="CG70" s="111">
        <f t="shared" si="177"/>
        <v>0</v>
      </c>
      <c r="CH70" s="111">
        <f t="shared" si="177"/>
        <v>0</v>
      </c>
      <c r="CI70" s="111">
        <f t="shared" si="177"/>
        <v>0</v>
      </c>
      <c r="CJ70" s="111">
        <f t="shared" si="177"/>
        <v>0</v>
      </c>
      <c r="CK70" s="111">
        <f t="shared" si="177"/>
        <v>0</v>
      </c>
      <c r="CL70" s="111">
        <f t="shared" si="177"/>
        <v>0</v>
      </c>
      <c r="CM70" s="111">
        <f t="shared" si="177"/>
        <v>0</v>
      </c>
      <c r="CN70" s="111">
        <f t="shared" si="177"/>
        <v>0</v>
      </c>
      <c r="CO70" s="111">
        <f t="shared" si="177"/>
        <v>0</v>
      </c>
      <c r="CP70" s="112" t="e">
        <f>AVERAGEIF(BV$7:CO$7,"&lt;&gt;"&amp;"HIDE",BV70:CO70)</f>
        <v>#DIV/0!</v>
      </c>
    </row>
    <row r="71" spans="1:94" ht="15" thickBot="1" x14ac:dyDescent="0.35">
      <c r="J71" s="5"/>
    </row>
    <row r="72" spans="1:94" ht="15" thickBot="1" x14ac:dyDescent="0.35">
      <c r="D72" s="203" t="str">
        <f>D6</f>
        <v>Total MAT</v>
      </c>
      <c r="E72" s="180" t="str">
        <f>E6</f>
        <v>Central Location</v>
      </c>
      <c r="F72" s="200"/>
      <c r="G72" s="200"/>
      <c r="H72" s="200"/>
      <c r="I72" s="200"/>
      <c r="J72" s="201"/>
      <c r="K72" s="180" t="str">
        <f>K6</f>
        <v>School Type 1</v>
      </c>
      <c r="L72" s="200"/>
      <c r="M72" s="200"/>
      <c r="N72" s="200"/>
      <c r="O72" s="200"/>
      <c r="P72" s="200"/>
      <c r="Q72" s="200"/>
      <c r="R72" s="200"/>
      <c r="S72" s="200"/>
      <c r="T72" s="200"/>
      <c r="U72" s="200"/>
      <c r="V72" s="200"/>
      <c r="W72" s="200"/>
      <c r="X72" s="200"/>
      <c r="Y72" s="200"/>
      <c r="Z72" s="200"/>
      <c r="AA72" s="200"/>
      <c r="AB72" s="200"/>
      <c r="AC72" s="200"/>
      <c r="AD72" s="200"/>
      <c r="AE72" s="201"/>
      <c r="AF72" s="180" t="str">
        <f>AF6</f>
        <v>School Type 2</v>
      </c>
      <c r="AG72" s="200"/>
      <c r="AH72" s="200"/>
      <c r="AI72" s="200"/>
      <c r="AJ72" s="200"/>
      <c r="AK72" s="200"/>
      <c r="AL72" s="200"/>
      <c r="AM72" s="200"/>
      <c r="AN72" s="200"/>
      <c r="AO72" s="200"/>
      <c r="AP72" s="200"/>
      <c r="AQ72" s="200"/>
      <c r="AR72" s="200"/>
      <c r="AS72" s="200"/>
      <c r="AT72" s="200"/>
      <c r="AU72" s="200"/>
      <c r="AV72" s="200"/>
      <c r="AW72" s="200"/>
      <c r="AX72" s="200"/>
      <c r="AY72" s="200"/>
      <c r="AZ72" s="201"/>
      <c r="BA72" s="180" t="str">
        <f>BA6</f>
        <v>School Type 3</v>
      </c>
      <c r="BB72" s="200"/>
      <c r="BC72" s="200"/>
      <c r="BD72" s="200"/>
      <c r="BE72" s="200"/>
      <c r="BF72" s="200"/>
      <c r="BG72" s="200"/>
      <c r="BH72" s="200"/>
      <c r="BI72" s="200"/>
      <c r="BJ72" s="200"/>
      <c r="BK72" s="200"/>
      <c r="BL72" s="200"/>
      <c r="BM72" s="200"/>
      <c r="BN72" s="200"/>
      <c r="BO72" s="200"/>
      <c r="BP72" s="200"/>
      <c r="BQ72" s="200"/>
      <c r="BR72" s="200"/>
      <c r="BS72" s="200"/>
      <c r="BT72" s="200"/>
      <c r="BU72" s="201"/>
      <c r="BV72" s="180" t="str">
        <f>BV6</f>
        <v>School Type 4</v>
      </c>
      <c r="BW72" s="200"/>
      <c r="BX72" s="200"/>
      <c r="BY72" s="200"/>
      <c r="BZ72" s="200"/>
      <c r="CA72" s="200"/>
      <c r="CB72" s="200"/>
      <c r="CC72" s="200"/>
      <c r="CD72" s="200"/>
      <c r="CE72" s="200"/>
      <c r="CF72" s="200"/>
      <c r="CG72" s="200"/>
      <c r="CH72" s="200"/>
      <c r="CI72" s="200"/>
      <c r="CJ72" s="200"/>
      <c r="CK72" s="200"/>
      <c r="CL72" s="200"/>
      <c r="CM72" s="200"/>
      <c r="CN72" s="200"/>
      <c r="CO72" s="200"/>
      <c r="CP72" s="201"/>
    </row>
    <row r="73" spans="1:94" ht="15" thickBot="1" x14ac:dyDescent="0.35">
      <c r="C73" s="16" t="s">
        <v>167</v>
      </c>
      <c r="D73" s="204"/>
      <c r="E73" s="20" t="str">
        <f>E7</f>
        <v>HIDE</v>
      </c>
      <c r="F73" s="20" t="str">
        <f t="shared" ref="F73:BQ73" si="178">F7</f>
        <v>HIDE</v>
      </c>
      <c r="G73" s="20" t="str">
        <f t="shared" si="178"/>
        <v>HIDE</v>
      </c>
      <c r="H73" s="20" t="str">
        <f t="shared" si="178"/>
        <v>HIDE</v>
      </c>
      <c r="I73" s="20" t="str">
        <f t="shared" si="178"/>
        <v>HIDE</v>
      </c>
      <c r="J73" s="21" t="str">
        <f t="shared" si="178"/>
        <v>HIDE</v>
      </c>
      <c r="K73" s="19" t="str">
        <f t="shared" si="178"/>
        <v>HIDE</v>
      </c>
      <c r="L73" s="20" t="str">
        <f t="shared" si="178"/>
        <v>HIDE</v>
      </c>
      <c r="M73" s="20" t="str">
        <f t="shared" si="178"/>
        <v>HIDE</v>
      </c>
      <c r="N73" s="20" t="str">
        <f t="shared" si="178"/>
        <v>HIDE</v>
      </c>
      <c r="O73" s="20" t="str">
        <f t="shared" si="178"/>
        <v>HIDE</v>
      </c>
      <c r="P73" s="20" t="str">
        <f t="shared" si="178"/>
        <v>HIDE</v>
      </c>
      <c r="Q73" s="20" t="str">
        <f t="shared" si="178"/>
        <v>HIDE</v>
      </c>
      <c r="R73" s="20" t="str">
        <f t="shared" si="178"/>
        <v>HIDE</v>
      </c>
      <c r="S73" s="20" t="str">
        <f t="shared" si="178"/>
        <v>HIDE</v>
      </c>
      <c r="T73" s="20" t="str">
        <f t="shared" si="178"/>
        <v>HIDE</v>
      </c>
      <c r="U73" s="20" t="str">
        <f t="shared" si="178"/>
        <v>HIDE</v>
      </c>
      <c r="V73" s="20" t="str">
        <f t="shared" si="178"/>
        <v>HIDE</v>
      </c>
      <c r="W73" s="20" t="str">
        <f t="shared" si="178"/>
        <v>HIDE</v>
      </c>
      <c r="X73" s="20" t="str">
        <f t="shared" si="178"/>
        <v>HIDE</v>
      </c>
      <c r="Y73" s="20" t="str">
        <f t="shared" si="178"/>
        <v>HIDE</v>
      </c>
      <c r="Z73" s="20" t="str">
        <f t="shared" si="178"/>
        <v>HIDE</v>
      </c>
      <c r="AA73" s="20" t="str">
        <f t="shared" si="178"/>
        <v>HIDE</v>
      </c>
      <c r="AB73" s="20" t="str">
        <f t="shared" si="178"/>
        <v>HIDE</v>
      </c>
      <c r="AC73" s="20" t="str">
        <f t="shared" si="178"/>
        <v>HIDE</v>
      </c>
      <c r="AD73" s="20" t="str">
        <f t="shared" si="178"/>
        <v>HIDE</v>
      </c>
      <c r="AE73" s="21" t="str">
        <f t="shared" si="178"/>
        <v>HIDE</v>
      </c>
      <c r="AF73" s="19" t="str">
        <f t="shared" si="178"/>
        <v>HIDE</v>
      </c>
      <c r="AG73" s="20" t="str">
        <f t="shared" si="178"/>
        <v>HIDE</v>
      </c>
      <c r="AH73" s="20" t="str">
        <f t="shared" si="178"/>
        <v>HIDE</v>
      </c>
      <c r="AI73" s="20" t="str">
        <f t="shared" si="178"/>
        <v>HIDE</v>
      </c>
      <c r="AJ73" s="20" t="str">
        <f t="shared" si="178"/>
        <v>HIDE</v>
      </c>
      <c r="AK73" s="20" t="str">
        <f t="shared" si="178"/>
        <v>HIDE</v>
      </c>
      <c r="AL73" s="20" t="str">
        <f t="shared" si="178"/>
        <v>HIDE</v>
      </c>
      <c r="AM73" s="20" t="str">
        <f t="shared" si="178"/>
        <v>HIDE</v>
      </c>
      <c r="AN73" s="20" t="str">
        <f t="shared" si="178"/>
        <v>HIDE</v>
      </c>
      <c r="AO73" s="20" t="str">
        <f t="shared" si="178"/>
        <v>HIDE</v>
      </c>
      <c r="AP73" s="20" t="str">
        <f t="shared" si="178"/>
        <v>HIDE</v>
      </c>
      <c r="AQ73" s="20" t="str">
        <f t="shared" si="178"/>
        <v>HIDE</v>
      </c>
      <c r="AR73" s="20" t="str">
        <f t="shared" si="178"/>
        <v>HIDE</v>
      </c>
      <c r="AS73" s="20" t="str">
        <f t="shared" si="178"/>
        <v>HIDE</v>
      </c>
      <c r="AT73" s="20" t="str">
        <f t="shared" si="178"/>
        <v>HIDE</v>
      </c>
      <c r="AU73" s="20" t="str">
        <f t="shared" si="178"/>
        <v>HIDE</v>
      </c>
      <c r="AV73" s="20" t="str">
        <f t="shared" si="178"/>
        <v>HIDE</v>
      </c>
      <c r="AW73" s="20" t="str">
        <f t="shared" si="178"/>
        <v>HIDE</v>
      </c>
      <c r="AX73" s="20" t="str">
        <f t="shared" si="178"/>
        <v>HIDE</v>
      </c>
      <c r="AY73" s="20" t="str">
        <f t="shared" si="178"/>
        <v>HIDE</v>
      </c>
      <c r="AZ73" s="21" t="str">
        <f t="shared" si="178"/>
        <v>HIDE</v>
      </c>
      <c r="BA73" s="19" t="str">
        <f t="shared" si="178"/>
        <v>HIDE</v>
      </c>
      <c r="BB73" s="20" t="str">
        <f t="shared" si="178"/>
        <v>HIDE</v>
      </c>
      <c r="BC73" s="20" t="str">
        <f t="shared" si="178"/>
        <v>HIDE</v>
      </c>
      <c r="BD73" s="20" t="str">
        <f t="shared" si="178"/>
        <v>HIDE</v>
      </c>
      <c r="BE73" s="20" t="str">
        <f t="shared" si="178"/>
        <v>HIDE</v>
      </c>
      <c r="BF73" s="20" t="str">
        <f t="shared" si="178"/>
        <v>HIDE</v>
      </c>
      <c r="BG73" s="20" t="str">
        <f t="shared" si="178"/>
        <v>HIDE</v>
      </c>
      <c r="BH73" s="20" t="str">
        <f t="shared" si="178"/>
        <v>HIDE</v>
      </c>
      <c r="BI73" s="20" t="str">
        <f t="shared" si="178"/>
        <v>HIDE</v>
      </c>
      <c r="BJ73" s="20" t="str">
        <f t="shared" si="178"/>
        <v>HIDE</v>
      </c>
      <c r="BK73" s="20" t="str">
        <f t="shared" si="178"/>
        <v>HIDE</v>
      </c>
      <c r="BL73" s="20" t="str">
        <f t="shared" si="178"/>
        <v>HIDE</v>
      </c>
      <c r="BM73" s="20" t="str">
        <f t="shared" si="178"/>
        <v>HIDE</v>
      </c>
      <c r="BN73" s="20" t="str">
        <f t="shared" si="178"/>
        <v>HIDE</v>
      </c>
      <c r="BO73" s="20" t="str">
        <f t="shared" si="178"/>
        <v>HIDE</v>
      </c>
      <c r="BP73" s="20" t="str">
        <f t="shared" si="178"/>
        <v>HIDE</v>
      </c>
      <c r="BQ73" s="20" t="str">
        <f t="shared" si="178"/>
        <v>HIDE</v>
      </c>
      <c r="BR73" s="20" t="str">
        <f t="shared" ref="BR73:CP73" si="179">BR7</f>
        <v>HIDE</v>
      </c>
      <c r="BS73" s="20" t="str">
        <f t="shared" si="179"/>
        <v>HIDE</v>
      </c>
      <c r="BT73" s="20" t="str">
        <f t="shared" si="179"/>
        <v>HIDE</v>
      </c>
      <c r="BU73" s="21" t="str">
        <f t="shared" si="179"/>
        <v>HIDE</v>
      </c>
      <c r="BV73" s="19" t="str">
        <f t="shared" si="179"/>
        <v>HIDE</v>
      </c>
      <c r="BW73" s="20" t="str">
        <f t="shared" si="179"/>
        <v>HIDE</v>
      </c>
      <c r="BX73" s="20" t="str">
        <f t="shared" si="179"/>
        <v>HIDE</v>
      </c>
      <c r="BY73" s="20" t="str">
        <f t="shared" si="179"/>
        <v>HIDE</v>
      </c>
      <c r="BZ73" s="20" t="str">
        <f t="shared" si="179"/>
        <v>HIDE</v>
      </c>
      <c r="CA73" s="20" t="str">
        <f t="shared" si="179"/>
        <v>HIDE</v>
      </c>
      <c r="CB73" s="20" t="str">
        <f t="shared" si="179"/>
        <v>HIDE</v>
      </c>
      <c r="CC73" s="20" t="str">
        <f t="shared" si="179"/>
        <v>HIDE</v>
      </c>
      <c r="CD73" s="20" t="str">
        <f t="shared" si="179"/>
        <v>HIDE</v>
      </c>
      <c r="CE73" s="20" t="str">
        <f t="shared" si="179"/>
        <v>HIDE</v>
      </c>
      <c r="CF73" s="20" t="str">
        <f t="shared" si="179"/>
        <v>HIDE</v>
      </c>
      <c r="CG73" s="20" t="str">
        <f t="shared" si="179"/>
        <v>HIDE</v>
      </c>
      <c r="CH73" s="20" t="str">
        <f t="shared" si="179"/>
        <v>HIDE</v>
      </c>
      <c r="CI73" s="20" t="str">
        <f t="shared" si="179"/>
        <v>HIDE</v>
      </c>
      <c r="CJ73" s="20" t="str">
        <f t="shared" si="179"/>
        <v>HIDE</v>
      </c>
      <c r="CK73" s="20" t="str">
        <f t="shared" si="179"/>
        <v>HIDE</v>
      </c>
      <c r="CL73" s="20" t="str">
        <f t="shared" si="179"/>
        <v>HIDE</v>
      </c>
      <c r="CM73" s="20" t="str">
        <f t="shared" si="179"/>
        <v>HIDE</v>
      </c>
      <c r="CN73" s="20" t="str">
        <f t="shared" si="179"/>
        <v>HIDE</v>
      </c>
      <c r="CO73" s="20" t="str">
        <f t="shared" si="179"/>
        <v>HIDE</v>
      </c>
      <c r="CP73" s="21" t="str">
        <f t="shared" si="179"/>
        <v>HIDE</v>
      </c>
    </row>
    <row r="74" spans="1:94" x14ac:dyDescent="0.3">
      <c r="A74" t="str">
        <f>Lists!I2</f>
        <v>Leadership - Teaching</v>
      </c>
      <c r="B74" t="str">
        <f t="shared" ref="B74:B99" si="180">IF(D74=0,"HIDE","")</f>
        <v>HIDE</v>
      </c>
      <c r="C74" s="8" t="str">
        <f>"FTE - "&amp;A74</f>
        <v>FTE - Leadership - Teaching</v>
      </c>
      <c r="D74" s="57">
        <f>SUMIF('Other Information'!$B$28:$B$112,'MAT Budget Review Summary'!$A74,'Other Information'!C$28:C$112)</f>
        <v>0</v>
      </c>
      <c r="E74" s="58">
        <f>SUMIF('Other Information'!$B$28:$B$112,'MAT Budget Review Summary'!$A74,'Other Information'!D$28:D$112)</f>
        <v>0</v>
      </c>
      <c r="F74" s="59">
        <f>SUMIF('Other Information'!$B$28:$B$112,'MAT Budget Review Summary'!$A74,'Other Information'!E$28:E$112)</f>
        <v>0</v>
      </c>
      <c r="G74" s="59">
        <f>SUMIF('Other Information'!$B$28:$B$112,'MAT Budget Review Summary'!$A74,'Other Information'!F$28:F$112)</f>
        <v>0</v>
      </c>
      <c r="H74" s="59">
        <f>SUMIF('Other Information'!$B$28:$B$112,'MAT Budget Review Summary'!$A74,'Other Information'!G$28:G$112)</f>
        <v>0</v>
      </c>
      <c r="I74" s="59">
        <f>SUMIF('Other Information'!$B$28:$B$112,'MAT Budget Review Summary'!$A74,'Other Information'!H$28:H$112)</f>
        <v>0</v>
      </c>
      <c r="J74" s="60" t="e">
        <f t="shared" ref="J74:J99" si="181">AVERAGEIF($E$7:$I$7,"&lt;&gt;"&amp;"HIDE",E74:I74)</f>
        <v>#DIV/0!</v>
      </c>
      <c r="K74" s="58">
        <f>SUMIF('Other Information'!$B$28:$B$112,'MAT Budget Review Summary'!$A74,'Other Information'!I$28:I$112)</f>
        <v>0</v>
      </c>
      <c r="L74" s="59">
        <f>SUMIF('Other Information'!$B$28:$B$112,'MAT Budget Review Summary'!$A74,'Other Information'!J$28:J$112)</f>
        <v>0</v>
      </c>
      <c r="M74" s="59">
        <f>SUMIF('Other Information'!$B$28:$B$112,'MAT Budget Review Summary'!$A74,'Other Information'!K$28:K$112)</f>
        <v>0</v>
      </c>
      <c r="N74" s="59">
        <f>SUMIF('Other Information'!$B$28:$B$112,'MAT Budget Review Summary'!$A74,'Other Information'!L$28:L$112)</f>
        <v>0</v>
      </c>
      <c r="O74" s="59">
        <f>SUMIF('Other Information'!$B$28:$B$112,'MAT Budget Review Summary'!$A74,'Other Information'!M$28:M$112)</f>
        <v>0</v>
      </c>
      <c r="P74" s="59">
        <f>SUMIF('Other Information'!$B$28:$B$112,'MAT Budget Review Summary'!$A74,'Other Information'!N$28:N$112)</f>
        <v>0</v>
      </c>
      <c r="Q74" s="59">
        <f>SUMIF('Other Information'!$B$28:$B$112,'MAT Budget Review Summary'!$A74,'Other Information'!O$28:O$112)</f>
        <v>0</v>
      </c>
      <c r="R74" s="59">
        <f>SUMIF('Other Information'!$B$28:$B$112,'MAT Budget Review Summary'!$A74,'Other Information'!P$28:P$112)</f>
        <v>0</v>
      </c>
      <c r="S74" s="59">
        <f>SUMIF('Other Information'!$B$28:$B$112,'MAT Budget Review Summary'!$A74,'Other Information'!Q$28:Q$112)</f>
        <v>0</v>
      </c>
      <c r="T74" s="59">
        <f>SUMIF('Other Information'!$B$28:$B$112,'MAT Budget Review Summary'!$A74,'Other Information'!R$28:R$112)</f>
        <v>0</v>
      </c>
      <c r="U74" s="59">
        <f>SUMIF('Other Information'!$B$28:$B$112,'MAT Budget Review Summary'!$A74,'Other Information'!S$28:S$112)</f>
        <v>0</v>
      </c>
      <c r="V74" s="59">
        <f>SUMIF('Other Information'!$B$28:$B$112,'MAT Budget Review Summary'!$A74,'Other Information'!T$28:T$112)</f>
        <v>0</v>
      </c>
      <c r="W74" s="59">
        <f>SUMIF('Other Information'!$B$28:$B$112,'MAT Budget Review Summary'!$A74,'Other Information'!U$28:U$112)</f>
        <v>0</v>
      </c>
      <c r="X74" s="59">
        <f>SUMIF('Other Information'!$B$28:$B$112,'MAT Budget Review Summary'!$A74,'Other Information'!V$28:V$112)</f>
        <v>0</v>
      </c>
      <c r="Y74" s="59">
        <f>SUMIF('Other Information'!$B$28:$B$112,'MAT Budget Review Summary'!$A74,'Other Information'!W$28:W$112)</f>
        <v>0</v>
      </c>
      <c r="Z74" s="59">
        <f>SUMIF('Other Information'!$B$28:$B$112,'MAT Budget Review Summary'!$A74,'Other Information'!X$28:X$112)</f>
        <v>0</v>
      </c>
      <c r="AA74" s="59">
        <f>SUMIF('Other Information'!$B$28:$B$112,'MAT Budget Review Summary'!$A74,'Other Information'!Y$28:Y$112)</f>
        <v>0</v>
      </c>
      <c r="AB74" s="59">
        <f>SUMIF('Other Information'!$B$28:$B$112,'MAT Budget Review Summary'!$A74,'Other Information'!Z$28:Z$112)</f>
        <v>0</v>
      </c>
      <c r="AC74" s="59">
        <f>SUMIF('Other Information'!$B$28:$B$112,'MAT Budget Review Summary'!$A74,'Other Information'!AA$28:AA$112)</f>
        <v>0</v>
      </c>
      <c r="AD74" s="59">
        <f>SUMIF('Other Information'!$B$28:$B$112,'MAT Budget Review Summary'!$A74,'Other Information'!AB$28:AB$112)</f>
        <v>0</v>
      </c>
      <c r="AE74" s="60" t="e">
        <f t="shared" ref="AE74:AE99" si="182">AVERAGEIF(K$7:AD$7,"&lt;&gt;"&amp;"HIDE",K74:AD74)</f>
        <v>#DIV/0!</v>
      </c>
      <c r="AF74" s="58">
        <f>SUMIF('Other Information'!$B$28:$B$112,'MAT Budget Review Summary'!$A74,'Other Information'!AC$28:AC$112)</f>
        <v>0</v>
      </c>
      <c r="AG74" s="59">
        <f>SUMIF('Other Information'!$B$28:$B$112,'MAT Budget Review Summary'!$A74,'Other Information'!AD$28:AD$112)</f>
        <v>0</v>
      </c>
      <c r="AH74" s="59">
        <f>SUMIF('Other Information'!$B$28:$B$112,'MAT Budget Review Summary'!$A74,'Other Information'!AE$28:AE$112)</f>
        <v>0</v>
      </c>
      <c r="AI74" s="59">
        <f>SUMIF('Other Information'!$B$28:$B$112,'MAT Budget Review Summary'!$A74,'Other Information'!AF$28:AF$112)</f>
        <v>0</v>
      </c>
      <c r="AJ74" s="59">
        <f>SUMIF('Other Information'!$B$28:$B$112,'MAT Budget Review Summary'!$A74,'Other Information'!AG$28:AG$112)</f>
        <v>0</v>
      </c>
      <c r="AK74" s="59">
        <f>SUMIF('Other Information'!$B$28:$B$112,'MAT Budget Review Summary'!$A74,'Other Information'!AH$28:AH$112)</f>
        <v>0</v>
      </c>
      <c r="AL74" s="59">
        <f>SUMIF('Other Information'!$B$28:$B$112,'MAT Budget Review Summary'!$A74,'Other Information'!AI$28:AI$112)</f>
        <v>0</v>
      </c>
      <c r="AM74" s="59">
        <f>SUMIF('Other Information'!$B$28:$B$112,'MAT Budget Review Summary'!$A74,'Other Information'!AJ$28:AJ$112)</f>
        <v>0</v>
      </c>
      <c r="AN74" s="59">
        <f>SUMIF('Other Information'!$B$28:$B$112,'MAT Budget Review Summary'!$A74,'Other Information'!AK$28:AK$112)</f>
        <v>0</v>
      </c>
      <c r="AO74" s="59">
        <f>SUMIF('Other Information'!$B$28:$B$112,'MAT Budget Review Summary'!$A74,'Other Information'!AL$28:AL$112)</f>
        <v>0</v>
      </c>
      <c r="AP74" s="59">
        <f>SUMIF('Other Information'!$B$28:$B$112,'MAT Budget Review Summary'!$A74,'Other Information'!AM$28:AM$112)</f>
        <v>0</v>
      </c>
      <c r="AQ74" s="59">
        <f>SUMIF('Other Information'!$B$28:$B$112,'MAT Budget Review Summary'!$A74,'Other Information'!AN$28:AN$112)</f>
        <v>0</v>
      </c>
      <c r="AR74" s="59">
        <f>SUMIF('Other Information'!$B$28:$B$112,'MAT Budget Review Summary'!$A74,'Other Information'!AO$28:AO$112)</f>
        <v>0</v>
      </c>
      <c r="AS74" s="59">
        <f>SUMIF('Other Information'!$B$28:$B$112,'MAT Budget Review Summary'!$A74,'Other Information'!AP$28:AP$112)</f>
        <v>0</v>
      </c>
      <c r="AT74" s="59">
        <f>SUMIF('Other Information'!$B$28:$B$112,'MAT Budget Review Summary'!$A74,'Other Information'!AQ$28:AQ$112)</f>
        <v>0</v>
      </c>
      <c r="AU74" s="59">
        <f>SUMIF('Other Information'!$B$28:$B$112,'MAT Budget Review Summary'!$A74,'Other Information'!AR$28:AR$112)</f>
        <v>0</v>
      </c>
      <c r="AV74" s="59">
        <f>SUMIF('Other Information'!$B$28:$B$112,'MAT Budget Review Summary'!$A74,'Other Information'!AS$28:AS$112)</f>
        <v>0</v>
      </c>
      <c r="AW74" s="59">
        <f>SUMIF('Other Information'!$B$28:$B$112,'MAT Budget Review Summary'!$A74,'Other Information'!AT$28:AT$112)</f>
        <v>0</v>
      </c>
      <c r="AX74" s="59">
        <f>SUMIF('Other Information'!$B$28:$B$112,'MAT Budget Review Summary'!$A74,'Other Information'!AU$28:AU$112)</f>
        <v>0</v>
      </c>
      <c r="AY74" s="59">
        <f>SUMIF('Other Information'!$B$28:$B$112,'MAT Budget Review Summary'!$A74,'Other Information'!AV$28:AV$112)</f>
        <v>0</v>
      </c>
      <c r="AZ74" s="60" t="e">
        <f t="shared" ref="AZ74:AZ99" si="183">AVERAGEIF(AF$7:AY$7,"&lt;&gt;"&amp;"HIDE",AF74:AY74)</f>
        <v>#DIV/0!</v>
      </c>
      <c r="BA74" s="58">
        <f>SUMIF('Other Information'!$B$28:$B$112,'MAT Budget Review Summary'!$A74,'Other Information'!AW$28:AW$112)</f>
        <v>0</v>
      </c>
      <c r="BB74" s="59">
        <f>SUMIF('Other Information'!$B$28:$B$112,'MAT Budget Review Summary'!$A74,'Other Information'!AX$28:AX$112)</f>
        <v>0</v>
      </c>
      <c r="BC74" s="59">
        <f>SUMIF('Other Information'!$B$28:$B$112,'MAT Budget Review Summary'!$A74,'Other Information'!AY$28:AY$112)</f>
        <v>0</v>
      </c>
      <c r="BD74" s="59">
        <f>SUMIF('Other Information'!$B$28:$B$112,'MAT Budget Review Summary'!$A74,'Other Information'!AZ$28:AZ$112)</f>
        <v>0</v>
      </c>
      <c r="BE74" s="59">
        <f>SUMIF('Other Information'!$B$28:$B$112,'MAT Budget Review Summary'!$A74,'Other Information'!BA$28:BA$112)</f>
        <v>0</v>
      </c>
      <c r="BF74" s="59">
        <f>SUMIF('Other Information'!$B$28:$B$112,'MAT Budget Review Summary'!$A74,'Other Information'!BB$28:BB$112)</f>
        <v>0</v>
      </c>
      <c r="BG74" s="59">
        <f>SUMIF('Other Information'!$B$28:$B$112,'MAT Budget Review Summary'!$A74,'Other Information'!BC$28:BC$112)</f>
        <v>0</v>
      </c>
      <c r="BH74" s="59">
        <f>SUMIF('Other Information'!$B$28:$B$112,'MAT Budget Review Summary'!$A74,'Other Information'!BD$28:BD$112)</f>
        <v>0</v>
      </c>
      <c r="BI74" s="59">
        <f>SUMIF('Other Information'!$B$28:$B$112,'MAT Budget Review Summary'!$A74,'Other Information'!BE$28:BE$112)</f>
        <v>0</v>
      </c>
      <c r="BJ74" s="59">
        <f>SUMIF('Other Information'!$B$28:$B$112,'MAT Budget Review Summary'!$A74,'Other Information'!BF$28:BF$112)</f>
        <v>0</v>
      </c>
      <c r="BK74" s="59">
        <f>SUMIF('Other Information'!$B$28:$B$112,'MAT Budget Review Summary'!$A74,'Other Information'!BG$28:BG$112)</f>
        <v>0</v>
      </c>
      <c r="BL74" s="59">
        <f>SUMIF('Other Information'!$B$28:$B$112,'MAT Budget Review Summary'!$A74,'Other Information'!BH$28:BH$112)</f>
        <v>0</v>
      </c>
      <c r="BM74" s="59">
        <f>SUMIF('Other Information'!$B$28:$B$112,'MAT Budget Review Summary'!$A74,'Other Information'!BI$28:BI$112)</f>
        <v>0</v>
      </c>
      <c r="BN74" s="59">
        <f>SUMIF('Other Information'!$B$28:$B$112,'MAT Budget Review Summary'!$A74,'Other Information'!BJ$28:BJ$112)</f>
        <v>0</v>
      </c>
      <c r="BO74" s="59">
        <f>SUMIF('Other Information'!$B$28:$B$112,'MAT Budget Review Summary'!$A74,'Other Information'!BK$28:BK$112)</f>
        <v>0</v>
      </c>
      <c r="BP74" s="59">
        <f>SUMIF('Other Information'!$B$28:$B$112,'MAT Budget Review Summary'!$A74,'Other Information'!BL$28:BL$112)</f>
        <v>0</v>
      </c>
      <c r="BQ74" s="59">
        <f>SUMIF('Other Information'!$B$28:$B$112,'MAT Budget Review Summary'!$A74,'Other Information'!BM$28:BM$112)</f>
        <v>0</v>
      </c>
      <c r="BR74" s="59">
        <f>SUMIF('Other Information'!$B$28:$B$112,'MAT Budget Review Summary'!$A74,'Other Information'!BN$28:BN$112)</f>
        <v>0</v>
      </c>
      <c r="BS74" s="59">
        <f>SUMIF('Other Information'!$B$28:$B$112,'MAT Budget Review Summary'!$A74,'Other Information'!BO$28:BO$112)</f>
        <v>0</v>
      </c>
      <c r="BT74" s="59">
        <f>SUMIF('Other Information'!$B$28:$B$112,'MAT Budget Review Summary'!$A74,'Other Information'!BP$28:BP$112)</f>
        <v>0</v>
      </c>
      <c r="BU74" s="60" t="e">
        <f t="shared" ref="BU74:BU99" si="184">AVERAGEIF(BA$7:BT$7,"&lt;&gt;"&amp;"HIDE",BA74:BT74)</f>
        <v>#DIV/0!</v>
      </c>
      <c r="BV74" s="58">
        <f>SUMIF('Other Information'!$B$28:$B$112,'MAT Budget Review Summary'!$A74,'Other Information'!BQ$28:BQ$112)</f>
        <v>0</v>
      </c>
      <c r="BW74" s="59">
        <f>SUMIF('Other Information'!$B$28:$B$112,'MAT Budget Review Summary'!$A74,'Other Information'!BR$28:BR$112)</f>
        <v>0</v>
      </c>
      <c r="BX74" s="59">
        <f>SUMIF('Other Information'!$B$28:$B$112,'MAT Budget Review Summary'!$A74,'Other Information'!BS$28:BS$112)</f>
        <v>0</v>
      </c>
      <c r="BY74" s="59">
        <f>SUMIF('Other Information'!$B$28:$B$112,'MAT Budget Review Summary'!$A74,'Other Information'!BT$28:BT$112)</f>
        <v>0</v>
      </c>
      <c r="BZ74" s="59">
        <f>SUMIF('Other Information'!$B$28:$B$112,'MAT Budget Review Summary'!$A74,'Other Information'!BU$28:BU$112)</f>
        <v>0</v>
      </c>
      <c r="CA74" s="59">
        <f>SUMIF('Other Information'!$B$28:$B$112,'MAT Budget Review Summary'!$A74,'Other Information'!BV$28:BV$112)</f>
        <v>0</v>
      </c>
      <c r="CB74" s="59">
        <f>SUMIF('Other Information'!$B$28:$B$112,'MAT Budget Review Summary'!$A74,'Other Information'!BW$28:BW$112)</f>
        <v>0</v>
      </c>
      <c r="CC74" s="59">
        <f>SUMIF('Other Information'!$B$28:$B$112,'MAT Budget Review Summary'!$A74,'Other Information'!BX$28:BX$112)</f>
        <v>0</v>
      </c>
      <c r="CD74" s="59">
        <f>SUMIF('Other Information'!$B$28:$B$112,'MAT Budget Review Summary'!$A74,'Other Information'!BY$28:BY$112)</f>
        <v>0</v>
      </c>
      <c r="CE74" s="59">
        <f>SUMIF('Other Information'!$B$28:$B$112,'MAT Budget Review Summary'!$A74,'Other Information'!BZ$28:BZ$112)</f>
        <v>0</v>
      </c>
      <c r="CF74" s="59">
        <f>SUMIF('Other Information'!$B$28:$B$112,'MAT Budget Review Summary'!$A74,'Other Information'!CA$28:CA$112)</f>
        <v>0</v>
      </c>
      <c r="CG74" s="59">
        <f>SUMIF('Other Information'!$B$28:$B$112,'MAT Budget Review Summary'!$A74,'Other Information'!CB$28:CB$112)</f>
        <v>0</v>
      </c>
      <c r="CH74" s="59">
        <f>SUMIF('Other Information'!$B$28:$B$112,'MAT Budget Review Summary'!$A74,'Other Information'!CC$28:CC$112)</f>
        <v>0</v>
      </c>
      <c r="CI74" s="59">
        <f>SUMIF('Other Information'!$B$28:$B$112,'MAT Budget Review Summary'!$A74,'Other Information'!CD$28:CD$112)</f>
        <v>0</v>
      </c>
      <c r="CJ74" s="59">
        <f>SUMIF('Other Information'!$B$28:$B$112,'MAT Budget Review Summary'!$A74,'Other Information'!CE$28:CE$112)</f>
        <v>0</v>
      </c>
      <c r="CK74" s="59">
        <f>SUMIF('Other Information'!$B$28:$B$112,'MAT Budget Review Summary'!$A74,'Other Information'!CF$28:CF$112)</f>
        <v>0</v>
      </c>
      <c r="CL74" s="59">
        <f>SUMIF('Other Information'!$B$28:$B$112,'MAT Budget Review Summary'!$A74,'Other Information'!CG$28:CG$112)</f>
        <v>0</v>
      </c>
      <c r="CM74" s="59">
        <f>SUMIF('Other Information'!$B$28:$B$112,'MAT Budget Review Summary'!$A74,'Other Information'!CH$28:CH$112)</f>
        <v>0</v>
      </c>
      <c r="CN74" s="59">
        <f>SUMIF('Other Information'!$B$28:$B$112,'MAT Budget Review Summary'!$A74,'Other Information'!CI$28:CI$112)</f>
        <v>0</v>
      </c>
      <c r="CO74" s="59">
        <f>SUMIF('Other Information'!$B$28:$B$112,'MAT Budget Review Summary'!$A74,'Other Information'!CJ$28:CJ$112)</f>
        <v>0</v>
      </c>
      <c r="CP74" s="60" t="e">
        <f t="shared" ref="CP74:CP99" si="185">AVERAGEIF(BV$7:CO$7,"&lt;&gt;"&amp;"HIDE",BV74:CO74)</f>
        <v>#DIV/0!</v>
      </c>
    </row>
    <row r="75" spans="1:94" x14ac:dyDescent="0.3">
      <c r="A75" t="str">
        <f>Lists!I3</f>
        <v>Teachers</v>
      </c>
      <c r="B75" t="str">
        <f t="shared" si="180"/>
        <v>HIDE</v>
      </c>
      <c r="C75" s="6" t="str">
        <f>"FTE - "&amp;A75</f>
        <v>FTE - Teachers</v>
      </c>
      <c r="D75" s="61">
        <f>SUMIF('Other Information'!$B$28:$B$112,'MAT Budget Review Summary'!$A75,'Other Information'!C$28:C$112)</f>
        <v>0</v>
      </c>
      <c r="E75" s="62">
        <f>SUMIF('Other Information'!$B$28:$B$112,'MAT Budget Review Summary'!$A75,'Other Information'!D$28:D$112)</f>
        <v>0</v>
      </c>
      <c r="F75" s="63">
        <f>SUMIF('Other Information'!$B$28:$B$112,'MAT Budget Review Summary'!$A75,'Other Information'!E$28:E$112)</f>
        <v>0</v>
      </c>
      <c r="G75" s="63">
        <f>SUMIF('Other Information'!$B$28:$B$112,'MAT Budget Review Summary'!$A75,'Other Information'!F$28:F$112)</f>
        <v>0</v>
      </c>
      <c r="H75" s="63">
        <f>SUMIF('Other Information'!$B$28:$B$112,'MAT Budget Review Summary'!$A75,'Other Information'!G$28:G$112)</f>
        <v>0</v>
      </c>
      <c r="I75" s="63">
        <f>SUMIF('Other Information'!$B$28:$B$112,'MAT Budget Review Summary'!$A75,'Other Information'!H$28:H$112)</f>
        <v>0</v>
      </c>
      <c r="J75" s="64" t="e">
        <f t="shared" si="181"/>
        <v>#DIV/0!</v>
      </c>
      <c r="K75" s="62">
        <f>SUMIF('Other Information'!$B$28:$B$112,'MAT Budget Review Summary'!$A75,'Other Information'!I$28:I$112)</f>
        <v>0</v>
      </c>
      <c r="L75" s="63">
        <f>SUMIF('Other Information'!$B$28:$B$112,'MAT Budget Review Summary'!$A75,'Other Information'!J$28:J$112)</f>
        <v>0</v>
      </c>
      <c r="M75" s="63">
        <f>SUMIF('Other Information'!$B$28:$B$112,'MAT Budget Review Summary'!$A75,'Other Information'!K$28:K$112)</f>
        <v>0</v>
      </c>
      <c r="N75" s="63">
        <f>SUMIF('Other Information'!$B$28:$B$112,'MAT Budget Review Summary'!$A75,'Other Information'!L$28:L$112)</f>
        <v>0</v>
      </c>
      <c r="O75" s="63">
        <f>SUMIF('Other Information'!$B$28:$B$112,'MAT Budget Review Summary'!$A75,'Other Information'!M$28:M$112)</f>
        <v>0</v>
      </c>
      <c r="P75" s="63">
        <f>SUMIF('Other Information'!$B$28:$B$112,'MAT Budget Review Summary'!$A75,'Other Information'!N$28:N$112)</f>
        <v>0</v>
      </c>
      <c r="Q75" s="63">
        <f>SUMIF('Other Information'!$B$28:$B$112,'MAT Budget Review Summary'!$A75,'Other Information'!O$28:O$112)</f>
        <v>0</v>
      </c>
      <c r="R75" s="63">
        <f>SUMIF('Other Information'!$B$28:$B$112,'MAT Budget Review Summary'!$A75,'Other Information'!P$28:P$112)</f>
        <v>0</v>
      </c>
      <c r="S75" s="63">
        <f>SUMIF('Other Information'!$B$28:$B$112,'MAT Budget Review Summary'!$A75,'Other Information'!Q$28:Q$112)</f>
        <v>0</v>
      </c>
      <c r="T75" s="63">
        <f>SUMIF('Other Information'!$B$28:$B$112,'MAT Budget Review Summary'!$A75,'Other Information'!R$28:R$112)</f>
        <v>0</v>
      </c>
      <c r="U75" s="63">
        <f>SUMIF('Other Information'!$B$28:$B$112,'MAT Budget Review Summary'!$A75,'Other Information'!S$28:S$112)</f>
        <v>0</v>
      </c>
      <c r="V75" s="63">
        <f>SUMIF('Other Information'!$B$28:$B$112,'MAT Budget Review Summary'!$A75,'Other Information'!T$28:T$112)</f>
        <v>0</v>
      </c>
      <c r="W75" s="63">
        <f>SUMIF('Other Information'!$B$28:$B$112,'MAT Budget Review Summary'!$A75,'Other Information'!U$28:U$112)</f>
        <v>0</v>
      </c>
      <c r="X75" s="63">
        <f>SUMIF('Other Information'!$B$28:$B$112,'MAT Budget Review Summary'!$A75,'Other Information'!V$28:V$112)</f>
        <v>0</v>
      </c>
      <c r="Y75" s="63">
        <f>SUMIF('Other Information'!$B$28:$B$112,'MAT Budget Review Summary'!$A75,'Other Information'!W$28:W$112)</f>
        <v>0</v>
      </c>
      <c r="Z75" s="63">
        <f>SUMIF('Other Information'!$B$28:$B$112,'MAT Budget Review Summary'!$A75,'Other Information'!X$28:X$112)</f>
        <v>0</v>
      </c>
      <c r="AA75" s="63">
        <f>SUMIF('Other Information'!$B$28:$B$112,'MAT Budget Review Summary'!$A75,'Other Information'!Y$28:Y$112)</f>
        <v>0</v>
      </c>
      <c r="AB75" s="63">
        <f>SUMIF('Other Information'!$B$28:$B$112,'MAT Budget Review Summary'!$A75,'Other Information'!Z$28:Z$112)</f>
        <v>0</v>
      </c>
      <c r="AC75" s="63">
        <f>SUMIF('Other Information'!$B$28:$B$112,'MAT Budget Review Summary'!$A75,'Other Information'!AA$28:AA$112)</f>
        <v>0</v>
      </c>
      <c r="AD75" s="63">
        <f>SUMIF('Other Information'!$B$28:$B$112,'MAT Budget Review Summary'!$A75,'Other Information'!AB$28:AB$112)</f>
        <v>0</v>
      </c>
      <c r="AE75" s="64" t="e">
        <f t="shared" si="182"/>
        <v>#DIV/0!</v>
      </c>
      <c r="AF75" s="62">
        <f>SUMIF('Other Information'!$B$28:$B$112,'MAT Budget Review Summary'!$A75,'Other Information'!AC$28:AC$112)</f>
        <v>0</v>
      </c>
      <c r="AG75" s="63">
        <f>SUMIF('Other Information'!$B$28:$B$112,'MAT Budget Review Summary'!$A75,'Other Information'!AD$28:AD$112)</f>
        <v>0</v>
      </c>
      <c r="AH75" s="63">
        <f>SUMIF('Other Information'!$B$28:$B$112,'MAT Budget Review Summary'!$A75,'Other Information'!AE$28:AE$112)</f>
        <v>0</v>
      </c>
      <c r="AI75" s="63">
        <f>SUMIF('Other Information'!$B$28:$B$112,'MAT Budget Review Summary'!$A75,'Other Information'!AF$28:AF$112)</f>
        <v>0</v>
      </c>
      <c r="AJ75" s="63">
        <f>SUMIF('Other Information'!$B$28:$B$112,'MAT Budget Review Summary'!$A75,'Other Information'!AG$28:AG$112)</f>
        <v>0</v>
      </c>
      <c r="AK75" s="63">
        <f>SUMIF('Other Information'!$B$28:$B$112,'MAT Budget Review Summary'!$A75,'Other Information'!AH$28:AH$112)</f>
        <v>0</v>
      </c>
      <c r="AL75" s="63">
        <f>SUMIF('Other Information'!$B$28:$B$112,'MAT Budget Review Summary'!$A75,'Other Information'!AI$28:AI$112)</f>
        <v>0</v>
      </c>
      <c r="AM75" s="63">
        <f>SUMIF('Other Information'!$B$28:$B$112,'MAT Budget Review Summary'!$A75,'Other Information'!AJ$28:AJ$112)</f>
        <v>0</v>
      </c>
      <c r="AN75" s="63">
        <f>SUMIF('Other Information'!$B$28:$B$112,'MAT Budget Review Summary'!$A75,'Other Information'!AK$28:AK$112)</f>
        <v>0</v>
      </c>
      <c r="AO75" s="63">
        <f>SUMIF('Other Information'!$B$28:$B$112,'MAT Budget Review Summary'!$A75,'Other Information'!AL$28:AL$112)</f>
        <v>0</v>
      </c>
      <c r="AP75" s="63">
        <f>SUMIF('Other Information'!$B$28:$B$112,'MAT Budget Review Summary'!$A75,'Other Information'!AM$28:AM$112)</f>
        <v>0</v>
      </c>
      <c r="AQ75" s="63">
        <f>SUMIF('Other Information'!$B$28:$B$112,'MAT Budget Review Summary'!$A75,'Other Information'!AN$28:AN$112)</f>
        <v>0</v>
      </c>
      <c r="AR75" s="63">
        <f>SUMIF('Other Information'!$B$28:$B$112,'MAT Budget Review Summary'!$A75,'Other Information'!AO$28:AO$112)</f>
        <v>0</v>
      </c>
      <c r="AS75" s="63">
        <f>SUMIF('Other Information'!$B$28:$B$112,'MAT Budget Review Summary'!$A75,'Other Information'!AP$28:AP$112)</f>
        <v>0</v>
      </c>
      <c r="AT75" s="63">
        <f>SUMIF('Other Information'!$B$28:$B$112,'MAT Budget Review Summary'!$A75,'Other Information'!AQ$28:AQ$112)</f>
        <v>0</v>
      </c>
      <c r="AU75" s="63">
        <f>SUMIF('Other Information'!$B$28:$B$112,'MAT Budget Review Summary'!$A75,'Other Information'!AR$28:AR$112)</f>
        <v>0</v>
      </c>
      <c r="AV75" s="63">
        <f>SUMIF('Other Information'!$B$28:$B$112,'MAT Budget Review Summary'!$A75,'Other Information'!AS$28:AS$112)</f>
        <v>0</v>
      </c>
      <c r="AW75" s="63">
        <f>SUMIF('Other Information'!$B$28:$B$112,'MAT Budget Review Summary'!$A75,'Other Information'!AT$28:AT$112)</f>
        <v>0</v>
      </c>
      <c r="AX75" s="63">
        <f>SUMIF('Other Information'!$B$28:$B$112,'MAT Budget Review Summary'!$A75,'Other Information'!AU$28:AU$112)</f>
        <v>0</v>
      </c>
      <c r="AY75" s="63">
        <f>SUMIF('Other Information'!$B$28:$B$112,'MAT Budget Review Summary'!$A75,'Other Information'!AV$28:AV$112)</f>
        <v>0</v>
      </c>
      <c r="AZ75" s="64" t="e">
        <f t="shared" si="183"/>
        <v>#DIV/0!</v>
      </c>
      <c r="BA75" s="62">
        <f>SUMIF('Other Information'!$B$28:$B$112,'MAT Budget Review Summary'!$A75,'Other Information'!AW$28:AW$112)</f>
        <v>0</v>
      </c>
      <c r="BB75" s="63">
        <f>SUMIF('Other Information'!$B$28:$B$112,'MAT Budget Review Summary'!$A75,'Other Information'!AX$28:AX$112)</f>
        <v>0</v>
      </c>
      <c r="BC75" s="63">
        <f>SUMIF('Other Information'!$B$28:$B$112,'MAT Budget Review Summary'!$A75,'Other Information'!AY$28:AY$112)</f>
        <v>0</v>
      </c>
      <c r="BD75" s="63">
        <f>SUMIF('Other Information'!$B$28:$B$112,'MAT Budget Review Summary'!$A75,'Other Information'!AZ$28:AZ$112)</f>
        <v>0</v>
      </c>
      <c r="BE75" s="63">
        <f>SUMIF('Other Information'!$B$28:$B$112,'MAT Budget Review Summary'!$A75,'Other Information'!BA$28:BA$112)</f>
        <v>0</v>
      </c>
      <c r="BF75" s="63">
        <f>SUMIF('Other Information'!$B$28:$B$112,'MAT Budget Review Summary'!$A75,'Other Information'!BB$28:BB$112)</f>
        <v>0</v>
      </c>
      <c r="BG75" s="63">
        <f>SUMIF('Other Information'!$B$28:$B$112,'MAT Budget Review Summary'!$A75,'Other Information'!BC$28:BC$112)</f>
        <v>0</v>
      </c>
      <c r="BH75" s="63">
        <f>SUMIF('Other Information'!$B$28:$B$112,'MAT Budget Review Summary'!$A75,'Other Information'!BD$28:BD$112)</f>
        <v>0</v>
      </c>
      <c r="BI75" s="63">
        <f>SUMIF('Other Information'!$B$28:$B$112,'MAT Budget Review Summary'!$A75,'Other Information'!BE$28:BE$112)</f>
        <v>0</v>
      </c>
      <c r="BJ75" s="63">
        <f>SUMIF('Other Information'!$B$28:$B$112,'MAT Budget Review Summary'!$A75,'Other Information'!BF$28:BF$112)</f>
        <v>0</v>
      </c>
      <c r="BK75" s="63">
        <f>SUMIF('Other Information'!$B$28:$B$112,'MAT Budget Review Summary'!$A75,'Other Information'!BG$28:BG$112)</f>
        <v>0</v>
      </c>
      <c r="BL75" s="63">
        <f>SUMIF('Other Information'!$B$28:$B$112,'MAT Budget Review Summary'!$A75,'Other Information'!BH$28:BH$112)</f>
        <v>0</v>
      </c>
      <c r="BM75" s="63">
        <f>SUMIF('Other Information'!$B$28:$B$112,'MAT Budget Review Summary'!$A75,'Other Information'!BI$28:BI$112)</f>
        <v>0</v>
      </c>
      <c r="BN75" s="63">
        <f>SUMIF('Other Information'!$B$28:$B$112,'MAT Budget Review Summary'!$A75,'Other Information'!BJ$28:BJ$112)</f>
        <v>0</v>
      </c>
      <c r="BO75" s="63">
        <f>SUMIF('Other Information'!$B$28:$B$112,'MAT Budget Review Summary'!$A75,'Other Information'!BK$28:BK$112)</f>
        <v>0</v>
      </c>
      <c r="BP75" s="63">
        <f>SUMIF('Other Information'!$B$28:$B$112,'MAT Budget Review Summary'!$A75,'Other Information'!BL$28:BL$112)</f>
        <v>0</v>
      </c>
      <c r="BQ75" s="63">
        <f>SUMIF('Other Information'!$B$28:$B$112,'MAT Budget Review Summary'!$A75,'Other Information'!BM$28:BM$112)</f>
        <v>0</v>
      </c>
      <c r="BR75" s="63">
        <f>SUMIF('Other Information'!$B$28:$B$112,'MAT Budget Review Summary'!$A75,'Other Information'!BN$28:BN$112)</f>
        <v>0</v>
      </c>
      <c r="BS75" s="63">
        <f>SUMIF('Other Information'!$B$28:$B$112,'MAT Budget Review Summary'!$A75,'Other Information'!BO$28:BO$112)</f>
        <v>0</v>
      </c>
      <c r="BT75" s="63">
        <f>SUMIF('Other Information'!$B$28:$B$112,'MAT Budget Review Summary'!$A75,'Other Information'!BP$28:BP$112)</f>
        <v>0</v>
      </c>
      <c r="BU75" s="64" t="e">
        <f t="shared" si="184"/>
        <v>#DIV/0!</v>
      </c>
      <c r="BV75" s="62">
        <f>SUMIF('Other Information'!$B$28:$B$112,'MAT Budget Review Summary'!$A75,'Other Information'!BQ$28:BQ$112)</f>
        <v>0</v>
      </c>
      <c r="BW75" s="63">
        <f>SUMIF('Other Information'!$B$28:$B$112,'MAT Budget Review Summary'!$A75,'Other Information'!BR$28:BR$112)</f>
        <v>0</v>
      </c>
      <c r="BX75" s="63">
        <f>SUMIF('Other Information'!$B$28:$B$112,'MAT Budget Review Summary'!$A75,'Other Information'!BS$28:BS$112)</f>
        <v>0</v>
      </c>
      <c r="BY75" s="63">
        <f>SUMIF('Other Information'!$B$28:$B$112,'MAT Budget Review Summary'!$A75,'Other Information'!BT$28:BT$112)</f>
        <v>0</v>
      </c>
      <c r="BZ75" s="63">
        <f>SUMIF('Other Information'!$B$28:$B$112,'MAT Budget Review Summary'!$A75,'Other Information'!BU$28:BU$112)</f>
        <v>0</v>
      </c>
      <c r="CA75" s="63">
        <f>SUMIF('Other Information'!$B$28:$B$112,'MAT Budget Review Summary'!$A75,'Other Information'!BV$28:BV$112)</f>
        <v>0</v>
      </c>
      <c r="CB75" s="63">
        <f>SUMIF('Other Information'!$B$28:$B$112,'MAT Budget Review Summary'!$A75,'Other Information'!BW$28:BW$112)</f>
        <v>0</v>
      </c>
      <c r="CC75" s="63">
        <f>SUMIF('Other Information'!$B$28:$B$112,'MAT Budget Review Summary'!$A75,'Other Information'!BX$28:BX$112)</f>
        <v>0</v>
      </c>
      <c r="CD75" s="63">
        <f>SUMIF('Other Information'!$B$28:$B$112,'MAT Budget Review Summary'!$A75,'Other Information'!BY$28:BY$112)</f>
        <v>0</v>
      </c>
      <c r="CE75" s="63">
        <f>SUMIF('Other Information'!$B$28:$B$112,'MAT Budget Review Summary'!$A75,'Other Information'!BZ$28:BZ$112)</f>
        <v>0</v>
      </c>
      <c r="CF75" s="63">
        <f>SUMIF('Other Information'!$B$28:$B$112,'MAT Budget Review Summary'!$A75,'Other Information'!CA$28:CA$112)</f>
        <v>0</v>
      </c>
      <c r="CG75" s="63">
        <f>SUMIF('Other Information'!$B$28:$B$112,'MAT Budget Review Summary'!$A75,'Other Information'!CB$28:CB$112)</f>
        <v>0</v>
      </c>
      <c r="CH75" s="63">
        <f>SUMIF('Other Information'!$B$28:$B$112,'MAT Budget Review Summary'!$A75,'Other Information'!CC$28:CC$112)</f>
        <v>0</v>
      </c>
      <c r="CI75" s="63">
        <f>SUMIF('Other Information'!$B$28:$B$112,'MAT Budget Review Summary'!$A75,'Other Information'!CD$28:CD$112)</f>
        <v>0</v>
      </c>
      <c r="CJ75" s="63">
        <f>SUMIF('Other Information'!$B$28:$B$112,'MAT Budget Review Summary'!$A75,'Other Information'!CE$28:CE$112)</f>
        <v>0</v>
      </c>
      <c r="CK75" s="63">
        <f>SUMIF('Other Information'!$B$28:$B$112,'MAT Budget Review Summary'!$A75,'Other Information'!CF$28:CF$112)</f>
        <v>0</v>
      </c>
      <c r="CL75" s="63">
        <f>SUMIF('Other Information'!$B$28:$B$112,'MAT Budget Review Summary'!$A75,'Other Information'!CG$28:CG$112)</f>
        <v>0</v>
      </c>
      <c r="CM75" s="63">
        <f>SUMIF('Other Information'!$B$28:$B$112,'MAT Budget Review Summary'!$A75,'Other Information'!CH$28:CH$112)</f>
        <v>0</v>
      </c>
      <c r="CN75" s="63">
        <f>SUMIF('Other Information'!$B$28:$B$112,'MAT Budget Review Summary'!$A75,'Other Information'!CI$28:CI$112)</f>
        <v>0</v>
      </c>
      <c r="CO75" s="63">
        <f>SUMIF('Other Information'!$B$28:$B$112,'MAT Budget Review Summary'!$A75,'Other Information'!CJ$28:CJ$112)</f>
        <v>0</v>
      </c>
      <c r="CP75" s="64" t="e">
        <f t="shared" si="185"/>
        <v>#DIV/0!</v>
      </c>
    </row>
    <row r="76" spans="1:94" ht="15" thickBot="1" x14ac:dyDescent="0.35">
      <c r="B76" t="str">
        <f t="shared" si="180"/>
        <v>HIDE</v>
      </c>
      <c r="C76" s="7" t="s">
        <v>168</v>
      </c>
      <c r="D76" s="115">
        <f>D74+D75</f>
        <v>0</v>
      </c>
      <c r="E76" s="72">
        <f t="shared" ref="E76:BA76" si="186">E74+E75</f>
        <v>0</v>
      </c>
      <c r="F76" s="73">
        <f t="shared" ref="F76:I76" si="187">F74+F75</f>
        <v>0</v>
      </c>
      <c r="G76" s="73">
        <f t="shared" si="187"/>
        <v>0</v>
      </c>
      <c r="H76" s="73">
        <f t="shared" si="187"/>
        <v>0</v>
      </c>
      <c r="I76" s="73">
        <f t="shared" si="187"/>
        <v>0</v>
      </c>
      <c r="J76" s="68" t="e">
        <f t="shared" si="181"/>
        <v>#DIV/0!</v>
      </c>
      <c r="K76" s="72">
        <f t="shared" si="186"/>
        <v>0</v>
      </c>
      <c r="L76" s="73">
        <f t="shared" ref="L76:AD76" si="188">L74+L75</f>
        <v>0</v>
      </c>
      <c r="M76" s="73">
        <f t="shared" si="188"/>
        <v>0</v>
      </c>
      <c r="N76" s="73">
        <f t="shared" si="188"/>
        <v>0</v>
      </c>
      <c r="O76" s="73">
        <f t="shared" si="188"/>
        <v>0</v>
      </c>
      <c r="P76" s="73">
        <f t="shared" si="188"/>
        <v>0</v>
      </c>
      <c r="Q76" s="73">
        <f t="shared" si="188"/>
        <v>0</v>
      </c>
      <c r="R76" s="73">
        <f t="shared" si="188"/>
        <v>0</v>
      </c>
      <c r="S76" s="73">
        <f t="shared" si="188"/>
        <v>0</v>
      </c>
      <c r="T76" s="73">
        <f t="shared" si="188"/>
        <v>0</v>
      </c>
      <c r="U76" s="73">
        <f t="shared" si="188"/>
        <v>0</v>
      </c>
      <c r="V76" s="73">
        <f t="shared" si="188"/>
        <v>0</v>
      </c>
      <c r="W76" s="73">
        <f t="shared" si="188"/>
        <v>0</v>
      </c>
      <c r="X76" s="73">
        <f t="shared" si="188"/>
        <v>0</v>
      </c>
      <c r="Y76" s="73">
        <f t="shared" si="188"/>
        <v>0</v>
      </c>
      <c r="Z76" s="73">
        <f t="shared" si="188"/>
        <v>0</v>
      </c>
      <c r="AA76" s="73">
        <f t="shared" si="188"/>
        <v>0</v>
      </c>
      <c r="AB76" s="73">
        <f t="shared" si="188"/>
        <v>0</v>
      </c>
      <c r="AC76" s="73">
        <f t="shared" si="188"/>
        <v>0</v>
      </c>
      <c r="AD76" s="73">
        <f t="shared" si="188"/>
        <v>0</v>
      </c>
      <c r="AE76" s="68" t="e">
        <f t="shared" si="182"/>
        <v>#DIV/0!</v>
      </c>
      <c r="AF76" s="72">
        <f t="shared" si="186"/>
        <v>0</v>
      </c>
      <c r="AG76" s="73">
        <f t="shared" ref="AG76:AY76" si="189">AG74+AG75</f>
        <v>0</v>
      </c>
      <c r="AH76" s="73">
        <f t="shared" si="189"/>
        <v>0</v>
      </c>
      <c r="AI76" s="73">
        <f t="shared" si="189"/>
        <v>0</v>
      </c>
      <c r="AJ76" s="73">
        <f t="shared" si="189"/>
        <v>0</v>
      </c>
      <c r="AK76" s="73">
        <f t="shared" si="189"/>
        <v>0</v>
      </c>
      <c r="AL76" s="73">
        <f t="shared" si="189"/>
        <v>0</v>
      </c>
      <c r="AM76" s="73">
        <f t="shared" si="189"/>
        <v>0</v>
      </c>
      <c r="AN76" s="73">
        <f t="shared" si="189"/>
        <v>0</v>
      </c>
      <c r="AO76" s="73">
        <f t="shared" si="189"/>
        <v>0</v>
      </c>
      <c r="AP76" s="73">
        <f t="shared" si="189"/>
        <v>0</v>
      </c>
      <c r="AQ76" s="73">
        <f t="shared" si="189"/>
        <v>0</v>
      </c>
      <c r="AR76" s="73">
        <f t="shared" si="189"/>
        <v>0</v>
      </c>
      <c r="AS76" s="73">
        <f t="shared" si="189"/>
        <v>0</v>
      </c>
      <c r="AT76" s="73">
        <f t="shared" si="189"/>
        <v>0</v>
      </c>
      <c r="AU76" s="73">
        <f t="shared" si="189"/>
        <v>0</v>
      </c>
      <c r="AV76" s="73">
        <f t="shared" si="189"/>
        <v>0</v>
      </c>
      <c r="AW76" s="73">
        <f t="shared" si="189"/>
        <v>0</v>
      </c>
      <c r="AX76" s="73">
        <f t="shared" si="189"/>
        <v>0</v>
      </c>
      <c r="AY76" s="73">
        <f t="shared" si="189"/>
        <v>0</v>
      </c>
      <c r="AZ76" s="68" t="e">
        <f t="shared" si="183"/>
        <v>#DIV/0!</v>
      </c>
      <c r="BA76" s="72">
        <f t="shared" si="186"/>
        <v>0</v>
      </c>
      <c r="BB76" s="73">
        <f t="shared" ref="BB76:BT76" si="190">BB74+BB75</f>
        <v>0</v>
      </c>
      <c r="BC76" s="73">
        <f t="shared" si="190"/>
        <v>0</v>
      </c>
      <c r="BD76" s="73">
        <f t="shared" si="190"/>
        <v>0</v>
      </c>
      <c r="BE76" s="73">
        <f t="shared" si="190"/>
        <v>0</v>
      </c>
      <c r="BF76" s="73">
        <f t="shared" si="190"/>
        <v>0</v>
      </c>
      <c r="BG76" s="73">
        <f t="shared" si="190"/>
        <v>0</v>
      </c>
      <c r="BH76" s="73">
        <f t="shared" si="190"/>
        <v>0</v>
      </c>
      <c r="BI76" s="73">
        <f t="shared" si="190"/>
        <v>0</v>
      </c>
      <c r="BJ76" s="73">
        <f t="shared" si="190"/>
        <v>0</v>
      </c>
      <c r="BK76" s="73">
        <f t="shared" si="190"/>
        <v>0</v>
      </c>
      <c r="BL76" s="73">
        <f t="shared" si="190"/>
        <v>0</v>
      </c>
      <c r="BM76" s="73">
        <f t="shared" si="190"/>
        <v>0</v>
      </c>
      <c r="BN76" s="73">
        <f t="shared" si="190"/>
        <v>0</v>
      </c>
      <c r="BO76" s="73">
        <f t="shared" si="190"/>
        <v>0</v>
      </c>
      <c r="BP76" s="73">
        <f t="shared" si="190"/>
        <v>0</v>
      </c>
      <c r="BQ76" s="73">
        <f t="shared" si="190"/>
        <v>0</v>
      </c>
      <c r="BR76" s="73">
        <f t="shared" si="190"/>
        <v>0</v>
      </c>
      <c r="BS76" s="73">
        <f t="shared" si="190"/>
        <v>0</v>
      </c>
      <c r="BT76" s="73">
        <f t="shared" si="190"/>
        <v>0</v>
      </c>
      <c r="BU76" s="68" t="e">
        <f t="shared" si="184"/>
        <v>#DIV/0!</v>
      </c>
      <c r="BV76" s="72">
        <f t="shared" ref="BV76" si="191">BV74+BV75</f>
        <v>0</v>
      </c>
      <c r="BW76" s="73">
        <f t="shared" ref="BW76:CO76" si="192">BW74+BW75</f>
        <v>0</v>
      </c>
      <c r="BX76" s="73">
        <f t="shared" si="192"/>
        <v>0</v>
      </c>
      <c r="BY76" s="73">
        <f t="shared" si="192"/>
        <v>0</v>
      </c>
      <c r="BZ76" s="73">
        <f t="shared" si="192"/>
        <v>0</v>
      </c>
      <c r="CA76" s="73">
        <f t="shared" si="192"/>
        <v>0</v>
      </c>
      <c r="CB76" s="73">
        <f t="shared" si="192"/>
        <v>0</v>
      </c>
      <c r="CC76" s="73">
        <f t="shared" si="192"/>
        <v>0</v>
      </c>
      <c r="CD76" s="73">
        <f t="shared" si="192"/>
        <v>0</v>
      </c>
      <c r="CE76" s="73">
        <f t="shared" si="192"/>
        <v>0</v>
      </c>
      <c r="CF76" s="73">
        <f t="shared" si="192"/>
        <v>0</v>
      </c>
      <c r="CG76" s="73">
        <f t="shared" si="192"/>
        <v>0</v>
      </c>
      <c r="CH76" s="73">
        <f t="shared" si="192"/>
        <v>0</v>
      </c>
      <c r="CI76" s="73">
        <f t="shared" si="192"/>
        <v>0</v>
      </c>
      <c r="CJ76" s="73">
        <f t="shared" si="192"/>
        <v>0</v>
      </c>
      <c r="CK76" s="73">
        <f t="shared" si="192"/>
        <v>0</v>
      </c>
      <c r="CL76" s="73">
        <f t="shared" si="192"/>
        <v>0</v>
      </c>
      <c r="CM76" s="73">
        <f t="shared" si="192"/>
        <v>0</v>
      </c>
      <c r="CN76" s="73">
        <f t="shared" si="192"/>
        <v>0</v>
      </c>
      <c r="CO76" s="73">
        <f t="shared" si="192"/>
        <v>0</v>
      </c>
      <c r="CP76" s="68" t="e">
        <f t="shared" si="185"/>
        <v>#DIV/0!</v>
      </c>
    </row>
    <row r="77" spans="1:94" x14ac:dyDescent="0.3">
      <c r="A77" t="str">
        <f>Lists!I4</f>
        <v>Boarding Staff costs - direct</v>
      </c>
      <c r="B77" t="str">
        <f t="shared" si="180"/>
        <v>HIDE</v>
      </c>
      <c r="C77" s="6" t="str">
        <f t="shared" ref="C77:C97" si="193">"FTE - "&amp;A77</f>
        <v>FTE - Boarding Staff costs - direct</v>
      </c>
      <c r="D77" s="57">
        <f>SUMIF('Other Information'!$B$28:$B$112,'MAT Budget Review Summary'!$A77,'Other Information'!C$28:C$112)</f>
        <v>0</v>
      </c>
      <c r="E77" s="58">
        <f>SUMIF('Other Information'!$B$28:$B$112,'MAT Budget Review Summary'!$A77,'Other Information'!D$28:D$112)</f>
        <v>0</v>
      </c>
      <c r="F77" s="59">
        <f>SUMIF('Other Information'!$B$28:$B$112,'MAT Budget Review Summary'!$A77,'Other Information'!E$28:E$112)</f>
        <v>0</v>
      </c>
      <c r="G77" s="59">
        <f>SUMIF('Other Information'!$B$28:$B$112,'MAT Budget Review Summary'!$A77,'Other Information'!F$28:F$112)</f>
        <v>0</v>
      </c>
      <c r="H77" s="59">
        <f>SUMIF('Other Information'!$B$28:$B$112,'MAT Budget Review Summary'!$A77,'Other Information'!G$28:G$112)</f>
        <v>0</v>
      </c>
      <c r="I77" s="59">
        <f>SUMIF('Other Information'!$B$28:$B$112,'MAT Budget Review Summary'!$A77,'Other Information'!H$28:H$112)</f>
        <v>0</v>
      </c>
      <c r="J77" s="60" t="e">
        <f t="shared" si="181"/>
        <v>#DIV/0!</v>
      </c>
      <c r="K77" s="58">
        <f>SUMIF('Other Information'!$B$28:$B$112,'MAT Budget Review Summary'!$A77,'Other Information'!I$28:I$112)</f>
        <v>0</v>
      </c>
      <c r="L77" s="59">
        <f>SUMIF('Other Information'!$B$28:$B$112,'MAT Budget Review Summary'!$A77,'Other Information'!J$28:J$112)</f>
        <v>0</v>
      </c>
      <c r="M77" s="59">
        <f>SUMIF('Other Information'!$B$28:$B$112,'MAT Budget Review Summary'!$A77,'Other Information'!K$28:K$112)</f>
        <v>0</v>
      </c>
      <c r="N77" s="59">
        <f>SUMIF('Other Information'!$B$28:$B$112,'MAT Budget Review Summary'!$A77,'Other Information'!L$28:L$112)</f>
        <v>0</v>
      </c>
      <c r="O77" s="59">
        <f>SUMIF('Other Information'!$B$28:$B$112,'MAT Budget Review Summary'!$A77,'Other Information'!M$28:M$112)</f>
        <v>0</v>
      </c>
      <c r="P77" s="59">
        <f>SUMIF('Other Information'!$B$28:$B$112,'MAT Budget Review Summary'!$A77,'Other Information'!N$28:N$112)</f>
        <v>0</v>
      </c>
      <c r="Q77" s="59">
        <f>SUMIF('Other Information'!$B$28:$B$112,'MAT Budget Review Summary'!$A77,'Other Information'!O$28:O$112)</f>
        <v>0</v>
      </c>
      <c r="R77" s="59">
        <f>SUMIF('Other Information'!$B$28:$B$112,'MAT Budget Review Summary'!$A77,'Other Information'!P$28:P$112)</f>
        <v>0</v>
      </c>
      <c r="S77" s="59">
        <f>SUMIF('Other Information'!$B$28:$B$112,'MAT Budget Review Summary'!$A77,'Other Information'!Q$28:Q$112)</f>
        <v>0</v>
      </c>
      <c r="T77" s="59">
        <f>SUMIF('Other Information'!$B$28:$B$112,'MAT Budget Review Summary'!$A77,'Other Information'!R$28:R$112)</f>
        <v>0</v>
      </c>
      <c r="U77" s="59">
        <f>SUMIF('Other Information'!$B$28:$B$112,'MAT Budget Review Summary'!$A77,'Other Information'!S$28:S$112)</f>
        <v>0</v>
      </c>
      <c r="V77" s="59">
        <f>SUMIF('Other Information'!$B$28:$B$112,'MAT Budget Review Summary'!$A77,'Other Information'!T$28:T$112)</f>
        <v>0</v>
      </c>
      <c r="W77" s="59">
        <f>SUMIF('Other Information'!$B$28:$B$112,'MAT Budget Review Summary'!$A77,'Other Information'!U$28:U$112)</f>
        <v>0</v>
      </c>
      <c r="X77" s="59">
        <f>SUMIF('Other Information'!$B$28:$B$112,'MAT Budget Review Summary'!$A77,'Other Information'!V$28:V$112)</f>
        <v>0</v>
      </c>
      <c r="Y77" s="59">
        <f>SUMIF('Other Information'!$B$28:$B$112,'MAT Budget Review Summary'!$A77,'Other Information'!W$28:W$112)</f>
        <v>0</v>
      </c>
      <c r="Z77" s="59">
        <f>SUMIF('Other Information'!$B$28:$B$112,'MAT Budget Review Summary'!$A77,'Other Information'!X$28:X$112)</f>
        <v>0</v>
      </c>
      <c r="AA77" s="59">
        <f>SUMIF('Other Information'!$B$28:$B$112,'MAT Budget Review Summary'!$A77,'Other Information'!Y$28:Y$112)</f>
        <v>0</v>
      </c>
      <c r="AB77" s="59">
        <f>SUMIF('Other Information'!$B$28:$B$112,'MAT Budget Review Summary'!$A77,'Other Information'!Z$28:Z$112)</f>
        <v>0</v>
      </c>
      <c r="AC77" s="59">
        <f>SUMIF('Other Information'!$B$28:$B$112,'MAT Budget Review Summary'!$A77,'Other Information'!AA$28:AA$112)</f>
        <v>0</v>
      </c>
      <c r="AD77" s="59">
        <f>SUMIF('Other Information'!$B$28:$B$112,'MAT Budget Review Summary'!$A77,'Other Information'!AB$28:AB$112)</f>
        <v>0</v>
      </c>
      <c r="AE77" s="60" t="e">
        <f t="shared" si="182"/>
        <v>#DIV/0!</v>
      </c>
      <c r="AF77" s="58">
        <f>SUMIF('Other Information'!$B$28:$B$112,'MAT Budget Review Summary'!$A77,'Other Information'!AC$28:AC$112)</f>
        <v>0</v>
      </c>
      <c r="AG77" s="59">
        <f>SUMIF('Other Information'!$B$28:$B$112,'MAT Budget Review Summary'!$A77,'Other Information'!AD$28:AD$112)</f>
        <v>0</v>
      </c>
      <c r="AH77" s="59">
        <f>SUMIF('Other Information'!$B$28:$B$112,'MAT Budget Review Summary'!$A77,'Other Information'!AE$28:AE$112)</f>
        <v>0</v>
      </c>
      <c r="AI77" s="59">
        <f>SUMIF('Other Information'!$B$28:$B$112,'MAT Budget Review Summary'!$A77,'Other Information'!AF$28:AF$112)</f>
        <v>0</v>
      </c>
      <c r="AJ77" s="59">
        <f>SUMIF('Other Information'!$B$28:$B$112,'MAT Budget Review Summary'!$A77,'Other Information'!AG$28:AG$112)</f>
        <v>0</v>
      </c>
      <c r="AK77" s="59">
        <f>SUMIF('Other Information'!$B$28:$B$112,'MAT Budget Review Summary'!$A77,'Other Information'!AH$28:AH$112)</f>
        <v>0</v>
      </c>
      <c r="AL77" s="59">
        <f>SUMIF('Other Information'!$B$28:$B$112,'MAT Budget Review Summary'!$A77,'Other Information'!AI$28:AI$112)</f>
        <v>0</v>
      </c>
      <c r="AM77" s="59">
        <f>SUMIF('Other Information'!$B$28:$B$112,'MAT Budget Review Summary'!$A77,'Other Information'!AJ$28:AJ$112)</f>
        <v>0</v>
      </c>
      <c r="AN77" s="59">
        <f>SUMIF('Other Information'!$B$28:$B$112,'MAT Budget Review Summary'!$A77,'Other Information'!AK$28:AK$112)</f>
        <v>0</v>
      </c>
      <c r="AO77" s="59">
        <f>SUMIF('Other Information'!$B$28:$B$112,'MAT Budget Review Summary'!$A77,'Other Information'!AL$28:AL$112)</f>
        <v>0</v>
      </c>
      <c r="AP77" s="59">
        <f>SUMIF('Other Information'!$B$28:$B$112,'MAT Budget Review Summary'!$A77,'Other Information'!AM$28:AM$112)</f>
        <v>0</v>
      </c>
      <c r="AQ77" s="59">
        <f>SUMIF('Other Information'!$B$28:$B$112,'MAT Budget Review Summary'!$A77,'Other Information'!AN$28:AN$112)</f>
        <v>0</v>
      </c>
      <c r="AR77" s="59">
        <f>SUMIF('Other Information'!$B$28:$B$112,'MAT Budget Review Summary'!$A77,'Other Information'!AO$28:AO$112)</f>
        <v>0</v>
      </c>
      <c r="AS77" s="59">
        <f>SUMIF('Other Information'!$B$28:$B$112,'MAT Budget Review Summary'!$A77,'Other Information'!AP$28:AP$112)</f>
        <v>0</v>
      </c>
      <c r="AT77" s="59">
        <f>SUMIF('Other Information'!$B$28:$B$112,'MAT Budget Review Summary'!$A77,'Other Information'!AQ$28:AQ$112)</f>
        <v>0</v>
      </c>
      <c r="AU77" s="59">
        <f>SUMIF('Other Information'!$B$28:$B$112,'MAT Budget Review Summary'!$A77,'Other Information'!AR$28:AR$112)</f>
        <v>0</v>
      </c>
      <c r="AV77" s="59">
        <f>SUMIF('Other Information'!$B$28:$B$112,'MAT Budget Review Summary'!$A77,'Other Information'!AS$28:AS$112)</f>
        <v>0</v>
      </c>
      <c r="AW77" s="59">
        <f>SUMIF('Other Information'!$B$28:$B$112,'MAT Budget Review Summary'!$A77,'Other Information'!AT$28:AT$112)</f>
        <v>0</v>
      </c>
      <c r="AX77" s="59">
        <f>SUMIF('Other Information'!$B$28:$B$112,'MAT Budget Review Summary'!$A77,'Other Information'!AU$28:AU$112)</f>
        <v>0</v>
      </c>
      <c r="AY77" s="59">
        <f>SUMIF('Other Information'!$B$28:$B$112,'MAT Budget Review Summary'!$A77,'Other Information'!AV$28:AV$112)</f>
        <v>0</v>
      </c>
      <c r="AZ77" s="60" t="e">
        <f t="shared" si="183"/>
        <v>#DIV/0!</v>
      </c>
      <c r="BA77" s="58">
        <f>SUMIF('Other Information'!$B$28:$B$112,'MAT Budget Review Summary'!$A77,'Other Information'!AW$28:AW$112)</f>
        <v>0</v>
      </c>
      <c r="BB77" s="59">
        <f>SUMIF('Other Information'!$B$28:$B$112,'MAT Budget Review Summary'!$A77,'Other Information'!AX$28:AX$112)</f>
        <v>0</v>
      </c>
      <c r="BC77" s="59">
        <f>SUMIF('Other Information'!$B$28:$B$112,'MAT Budget Review Summary'!$A77,'Other Information'!AY$28:AY$112)</f>
        <v>0</v>
      </c>
      <c r="BD77" s="59">
        <f>SUMIF('Other Information'!$B$28:$B$112,'MAT Budget Review Summary'!$A77,'Other Information'!AZ$28:AZ$112)</f>
        <v>0</v>
      </c>
      <c r="BE77" s="59">
        <f>SUMIF('Other Information'!$B$28:$B$112,'MAT Budget Review Summary'!$A77,'Other Information'!BA$28:BA$112)</f>
        <v>0</v>
      </c>
      <c r="BF77" s="59">
        <f>SUMIF('Other Information'!$B$28:$B$112,'MAT Budget Review Summary'!$A77,'Other Information'!BB$28:BB$112)</f>
        <v>0</v>
      </c>
      <c r="BG77" s="59">
        <f>SUMIF('Other Information'!$B$28:$B$112,'MAT Budget Review Summary'!$A77,'Other Information'!BC$28:BC$112)</f>
        <v>0</v>
      </c>
      <c r="BH77" s="59">
        <f>SUMIF('Other Information'!$B$28:$B$112,'MAT Budget Review Summary'!$A77,'Other Information'!BD$28:BD$112)</f>
        <v>0</v>
      </c>
      <c r="BI77" s="59">
        <f>SUMIF('Other Information'!$B$28:$B$112,'MAT Budget Review Summary'!$A77,'Other Information'!BE$28:BE$112)</f>
        <v>0</v>
      </c>
      <c r="BJ77" s="59">
        <f>SUMIF('Other Information'!$B$28:$B$112,'MAT Budget Review Summary'!$A77,'Other Information'!BF$28:BF$112)</f>
        <v>0</v>
      </c>
      <c r="BK77" s="59">
        <f>SUMIF('Other Information'!$B$28:$B$112,'MAT Budget Review Summary'!$A77,'Other Information'!BG$28:BG$112)</f>
        <v>0</v>
      </c>
      <c r="BL77" s="59">
        <f>SUMIF('Other Information'!$B$28:$B$112,'MAT Budget Review Summary'!$A77,'Other Information'!BH$28:BH$112)</f>
        <v>0</v>
      </c>
      <c r="BM77" s="59">
        <f>SUMIF('Other Information'!$B$28:$B$112,'MAT Budget Review Summary'!$A77,'Other Information'!BI$28:BI$112)</f>
        <v>0</v>
      </c>
      <c r="BN77" s="59">
        <f>SUMIF('Other Information'!$B$28:$B$112,'MAT Budget Review Summary'!$A77,'Other Information'!BJ$28:BJ$112)</f>
        <v>0</v>
      </c>
      <c r="BO77" s="59">
        <f>SUMIF('Other Information'!$B$28:$B$112,'MAT Budget Review Summary'!$A77,'Other Information'!BK$28:BK$112)</f>
        <v>0</v>
      </c>
      <c r="BP77" s="59">
        <f>SUMIF('Other Information'!$B$28:$B$112,'MAT Budget Review Summary'!$A77,'Other Information'!BL$28:BL$112)</f>
        <v>0</v>
      </c>
      <c r="BQ77" s="59">
        <f>SUMIF('Other Information'!$B$28:$B$112,'MAT Budget Review Summary'!$A77,'Other Information'!BM$28:BM$112)</f>
        <v>0</v>
      </c>
      <c r="BR77" s="59">
        <f>SUMIF('Other Information'!$B$28:$B$112,'MAT Budget Review Summary'!$A77,'Other Information'!BN$28:BN$112)</f>
        <v>0</v>
      </c>
      <c r="BS77" s="59">
        <f>SUMIF('Other Information'!$B$28:$B$112,'MAT Budget Review Summary'!$A77,'Other Information'!BO$28:BO$112)</f>
        <v>0</v>
      </c>
      <c r="BT77" s="59">
        <f>SUMIF('Other Information'!$B$28:$B$112,'MAT Budget Review Summary'!$A77,'Other Information'!BP$28:BP$112)</f>
        <v>0</v>
      </c>
      <c r="BU77" s="60" t="e">
        <f t="shared" si="184"/>
        <v>#DIV/0!</v>
      </c>
      <c r="BV77" s="58">
        <f>SUMIF('Other Information'!$B$28:$B$112,'MAT Budget Review Summary'!$A77,'Other Information'!BQ$28:BQ$112)</f>
        <v>0</v>
      </c>
      <c r="BW77" s="59">
        <f>SUMIF('Other Information'!$B$28:$B$112,'MAT Budget Review Summary'!$A77,'Other Information'!BR$28:BR$112)</f>
        <v>0</v>
      </c>
      <c r="BX77" s="59">
        <f>SUMIF('Other Information'!$B$28:$B$112,'MAT Budget Review Summary'!$A77,'Other Information'!BS$28:BS$112)</f>
        <v>0</v>
      </c>
      <c r="BY77" s="59">
        <f>SUMIF('Other Information'!$B$28:$B$112,'MAT Budget Review Summary'!$A77,'Other Information'!BT$28:BT$112)</f>
        <v>0</v>
      </c>
      <c r="BZ77" s="59">
        <f>SUMIF('Other Information'!$B$28:$B$112,'MAT Budget Review Summary'!$A77,'Other Information'!BU$28:BU$112)</f>
        <v>0</v>
      </c>
      <c r="CA77" s="59">
        <f>SUMIF('Other Information'!$B$28:$B$112,'MAT Budget Review Summary'!$A77,'Other Information'!BV$28:BV$112)</f>
        <v>0</v>
      </c>
      <c r="CB77" s="59">
        <f>SUMIF('Other Information'!$B$28:$B$112,'MAT Budget Review Summary'!$A77,'Other Information'!BW$28:BW$112)</f>
        <v>0</v>
      </c>
      <c r="CC77" s="59">
        <f>SUMIF('Other Information'!$B$28:$B$112,'MAT Budget Review Summary'!$A77,'Other Information'!BX$28:BX$112)</f>
        <v>0</v>
      </c>
      <c r="CD77" s="59">
        <f>SUMIF('Other Information'!$B$28:$B$112,'MAT Budget Review Summary'!$A77,'Other Information'!BY$28:BY$112)</f>
        <v>0</v>
      </c>
      <c r="CE77" s="59">
        <f>SUMIF('Other Information'!$B$28:$B$112,'MAT Budget Review Summary'!$A77,'Other Information'!BZ$28:BZ$112)</f>
        <v>0</v>
      </c>
      <c r="CF77" s="59">
        <f>SUMIF('Other Information'!$B$28:$B$112,'MAT Budget Review Summary'!$A77,'Other Information'!CA$28:CA$112)</f>
        <v>0</v>
      </c>
      <c r="CG77" s="59">
        <f>SUMIF('Other Information'!$B$28:$B$112,'MAT Budget Review Summary'!$A77,'Other Information'!CB$28:CB$112)</f>
        <v>0</v>
      </c>
      <c r="CH77" s="59">
        <f>SUMIF('Other Information'!$B$28:$B$112,'MAT Budget Review Summary'!$A77,'Other Information'!CC$28:CC$112)</f>
        <v>0</v>
      </c>
      <c r="CI77" s="59">
        <f>SUMIF('Other Information'!$B$28:$B$112,'MAT Budget Review Summary'!$A77,'Other Information'!CD$28:CD$112)</f>
        <v>0</v>
      </c>
      <c r="CJ77" s="59">
        <f>SUMIF('Other Information'!$B$28:$B$112,'MAT Budget Review Summary'!$A77,'Other Information'!CE$28:CE$112)</f>
        <v>0</v>
      </c>
      <c r="CK77" s="59">
        <f>SUMIF('Other Information'!$B$28:$B$112,'MAT Budget Review Summary'!$A77,'Other Information'!CF$28:CF$112)</f>
        <v>0</v>
      </c>
      <c r="CL77" s="59">
        <f>SUMIF('Other Information'!$B$28:$B$112,'MAT Budget Review Summary'!$A77,'Other Information'!CG$28:CG$112)</f>
        <v>0</v>
      </c>
      <c r="CM77" s="59">
        <f>SUMIF('Other Information'!$B$28:$B$112,'MAT Budget Review Summary'!$A77,'Other Information'!CH$28:CH$112)</f>
        <v>0</v>
      </c>
      <c r="CN77" s="59">
        <f>SUMIF('Other Information'!$B$28:$B$112,'MAT Budget Review Summary'!$A77,'Other Information'!CI$28:CI$112)</f>
        <v>0</v>
      </c>
      <c r="CO77" s="59">
        <f>SUMIF('Other Information'!$B$28:$B$112,'MAT Budget Review Summary'!$A77,'Other Information'!CJ$28:CJ$112)</f>
        <v>0</v>
      </c>
      <c r="CP77" s="60" t="e">
        <f t="shared" si="185"/>
        <v>#DIV/0!</v>
      </c>
    </row>
    <row r="78" spans="1:94" x14ac:dyDescent="0.3">
      <c r="A78" t="str">
        <f>Lists!I5</f>
        <v>Boarding Staff costs - indirect</v>
      </c>
      <c r="B78" t="str">
        <f t="shared" si="180"/>
        <v>HIDE</v>
      </c>
      <c r="C78" s="6" t="str">
        <f t="shared" si="193"/>
        <v>FTE - Boarding Staff costs - indirect</v>
      </c>
      <c r="D78" s="61">
        <f>SUMIF('Other Information'!$B$28:$B$112,'MAT Budget Review Summary'!$A78,'Other Information'!C$28:C$112)</f>
        <v>0</v>
      </c>
      <c r="E78" s="62">
        <f>SUMIF('Other Information'!$B$28:$B$112,'MAT Budget Review Summary'!$A78,'Other Information'!D$28:D$112)</f>
        <v>0</v>
      </c>
      <c r="F78" s="63">
        <f>SUMIF('Other Information'!$B$28:$B$112,'MAT Budget Review Summary'!$A78,'Other Information'!E$28:E$112)</f>
        <v>0</v>
      </c>
      <c r="G78" s="63">
        <f>SUMIF('Other Information'!$B$28:$B$112,'MAT Budget Review Summary'!$A78,'Other Information'!F$28:F$112)</f>
        <v>0</v>
      </c>
      <c r="H78" s="63">
        <f>SUMIF('Other Information'!$B$28:$B$112,'MAT Budget Review Summary'!$A78,'Other Information'!G$28:G$112)</f>
        <v>0</v>
      </c>
      <c r="I78" s="63">
        <f>SUMIF('Other Information'!$B$28:$B$112,'MAT Budget Review Summary'!$A78,'Other Information'!H$28:H$112)</f>
        <v>0</v>
      </c>
      <c r="J78" s="64" t="e">
        <f t="shared" si="181"/>
        <v>#DIV/0!</v>
      </c>
      <c r="K78" s="62">
        <f>SUMIF('Other Information'!$B$28:$B$112,'MAT Budget Review Summary'!$A78,'Other Information'!I$28:I$112)</f>
        <v>0</v>
      </c>
      <c r="L78" s="63">
        <f>SUMIF('Other Information'!$B$28:$B$112,'MAT Budget Review Summary'!$A78,'Other Information'!J$28:J$112)</f>
        <v>0</v>
      </c>
      <c r="M78" s="63">
        <f>SUMIF('Other Information'!$B$28:$B$112,'MAT Budget Review Summary'!$A78,'Other Information'!K$28:K$112)</f>
        <v>0</v>
      </c>
      <c r="N78" s="63">
        <f>SUMIF('Other Information'!$B$28:$B$112,'MAT Budget Review Summary'!$A78,'Other Information'!L$28:L$112)</f>
        <v>0</v>
      </c>
      <c r="O78" s="63">
        <f>SUMIF('Other Information'!$B$28:$B$112,'MAT Budget Review Summary'!$A78,'Other Information'!M$28:M$112)</f>
        <v>0</v>
      </c>
      <c r="P78" s="63">
        <f>SUMIF('Other Information'!$B$28:$B$112,'MAT Budget Review Summary'!$A78,'Other Information'!N$28:N$112)</f>
        <v>0</v>
      </c>
      <c r="Q78" s="63">
        <f>SUMIF('Other Information'!$B$28:$B$112,'MAT Budget Review Summary'!$A78,'Other Information'!O$28:O$112)</f>
        <v>0</v>
      </c>
      <c r="R78" s="63">
        <f>SUMIF('Other Information'!$B$28:$B$112,'MAT Budget Review Summary'!$A78,'Other Information'!P$28:P$112)</f>
        <v>0</v>
      </c>
      <c r="S78" s="63">
        <f>SUMIF('Other Information'!$B$28:$B$112,'MAT Budget Review Summary'!$A78,'Other Information'!Q$28:Q$112)</f>
        <v>0</v>
      </c>
      <c r="T78" s="63">
        <f>SUMIF('Other Information'!$B$28:$B$112,'MAT Budget Review Summary'!$A78,'Other Information'!R$28:R$112)</f>
        <v>0</v>
      </c>
      <c r="U78" s="63">
        <f>SUMIF('Other Information'!$B$28:$B$112,'MAT Budget Review Summary'!$A78,'Other Information'!S$28:S$112)</f>
        <v>0</v>
      </c>
      <c r="V78" s="63">
        <f>SUMIF('Other Information'!$B$28:$B$112,'MAT Budget Review Summary'!$A78,'Other Information'!T$28:T$112)</f>
        <v>0</v>
      </c>
      <c r="W78" s="63">
        <f>SUMIF('Other Information'!$B$28:$B$112,'MAT Budget Review Summary'!$A78,'Other Information'!U$28:U$112)</f>
        <v>0</v>
      </c>
      <c r="X78" s="63">
        <f>SUMIF('Other Information'!$B$28:$B$112,'MAT Budget Review Summary'!$A78,'Other Information'!V$28:V$112)</f>
        <v>0</v>
      </c>
      <c r="Y78" s="63">
        <f>SUMIF('Other Information'!$B$28:$B$112,'MAT Budget Review Summary'!$A78,'Other Information'!W$28:W$112)</f>
        <v>0</v>
      </c>
      <c r="Z78" s="63">
        <f>SUMIF('Other Information'!$B$28:$B$112,'MAT Budget Review Summary'!$A78,'Other Information'!X$28:X$112)</f>
        <v>0</v>
      </c>
      <c r="AA78" s="63">
        <f>SUMIF('Other Information'!$B$28:$B$112,'MAT Budget Review Summary'!$A78,'Other Information'!Y$28:Y$112)</f>
        <v>0</v>
      </c>
      <c r="AB78" s="63">
        <f>SUMIF('Other Information'!$B$28:$B$112,'MAT Budget Review Summary'!$A78,'Other Information'!Z$28:Z$112)</f>
        <v>0</v>
      </c>
      <c r="AC78" s="63">
        <f>SUMIF('Other Information'!$B$28:$B$112,'MAT Budget Review Summary'!$A78,'Other Information'!AA$28:AA$112)</f>
        <v>0</v>
      </c>
      <c r="AD78" s="63">
        <f>SUMIF('Other Information'!$B$28:$B$112,'MAT Budget Review Summary'!$A78,'Other Information'!AB$28:AB$112)</f>
        <v>0</v>
      </c>
      <c r="AE78" s="64" t="e">
        <f t="shared" si="182"/>
        <v>#DIV/0!</v>
      </c>
      <c r="AF78" s="62">
        <f>SUMIF('Other Information'!$B$28:$B$112,'MAT Budget Review Summary'!$A78,'Other Information'!AC$28:AC$112)</f>
        <v>0</v>
      </c>
      <c r="AG78" s="63">
        <f>SUMIF('Other Information'!$B$28:$B$112,'MAT Budget Review Summary'!$A78,'Other Information'!AD$28:AD$112)</f>
        <v>0</v>
      </c>
      <c r="AH78" s="63">
        <f>SUMIF('Other Information'!$B$28:$B$112,'MAT Budget Review Summary'!$A78,'Other Information'!AE$28:AE$112)</f>
        <v>0</v>
      </c>
      <c r="AI78" s="63">
        <f>SUMIF('Other Information'!$B$28:$B$112,'MAT Budget Review Summary'!$A78,'Other Information'!AF$28:AF$112)</f>
        <v>0</v>
      </c>
      <c r="AJ78" s="63">
        <f>SUMIF('Other Information'!$B$28:$B$112,'MAT Budget Review Summary'!$A78,'Other Information'!AG$28:AG$112)</f>
        <v>0</v>
      </c>
      <c r="AK78" s="63">
        <f>SUMIF('Other Information'!$B$28:$B$112,'MAT Budget Review Summary'!$A78,'Other Information'!AH$28:AH$112)</f>
        <v>0</v>
      </c>
      <c r="AL78" s="63">
        <f>SUMIF('Other Information'!$B$28:$B$112,'MAT Budget Review Summary'!$A78,'Other Information'!AI$28:AI$112)</f>
        <v>0</v>
      </c>
      <c r="AM78" s="63">
        <f>SUMIF('Other Information'!$B$28:$B$112,'MAT Budget Review Summary'!$A78,'Other Information'!AJ$28:AJ$112)</f>
        <v>0</v>
      </c>
      <c r="AN78" s="63">
        <f>SUMIF('Other Information'!$B$28:$B$112,'MAT Budget Review Summary'!$A78,'Other Information'!AK$28:AK$112)</f>
        <v>0</v>
      </c>
      <c r="AO78" s="63">
        <f>SUMIF('Other Information'!$B$28:$B$112,'MAT Budget Review Summary'!$A78,'Other Information'!AL$28:AL$112)</f>
        <v>0</v>
      </c>
      <c r="AP78" s="63">
        <f>SUMIF('Other Information'!$B$28:$B$112,'MAT Budget Review Summary'!$A78,'Other Information'!AM$28:AM$112)</f>
        <v>0</v>
      </c>
      <c r="AQ78" s="63">
        <f>SUMIF('Other Information'!$B$28:$B$112,'MAT Budget Review Summary'!$A78,'Other Information'!AN$28:AN$112)</f>
        <v>0</v>
      </c>
      <c r="AR78" s="63">
        <f>SUMIF('Other Information'!$B$28:$B$112,'MAT Budget Review Summary'!$A78,'Other Information'!AO$28:AO$112)</f>
        <v>0</v>
      </c>
      <c r="AS78" s="63">
        <f>SUMIF('Other Information'!$B$28:$B$112,'MAT Budget Review Summary'!$A78,'Other Information'!AP$28:AP$112)</f>
        <v>0</v>
      </c>
      <c r="AT78" s="63">
        <f>SUMIF('Other Information'!$B$28:$B$112,'MAT Budget Review Summary'!$A78,'Other Information'!AQ$28:AQ$112)</f>
        <v>0</v>
      </c>
      <c r="AU78" s="63">
        <f>SUMIF('Other Information'!$B$28:$B$112,'MAT Budget Review Summary'!$A78,'Other Information'!AR$28:AR$112)</f>
        <v>0</v>
      </c>
      <c r="AV78" s="63">
        <f>SUMIF('Other Information'!$B$28:$B$112,'MAT Budget Review Summary'!$A78,'Other Information'!AS$28:AS$112)</f>
        <v>0</v>
      </c>
      <c r="AW78" s="63">
        <f>SUMIF('Other Information'!$B$28:$B$112,'MAT Budget Review Summary'!$A78,'Other Information'!AT$28:AT$112)</f>
        <v>0</v>
      </c>
      <c r="AX78" s="63">
        <f>SUMIF('Other Information'!$B$28:$B$112,'MAT Budget Review Summary'!$A78,'Other Information'!AU$28:AU$112)</f>
        <v>0</v>
      </c>
      <c r="AY78" s="63">
        <f>SUMIF('Other Information'!$B$28:$B$112,'MAT Budget Review Summary'!$A78,'Other Information'!AV$28:AV$112)</f>
        <v>0</v>
      </c>
      <c r="AZ78" s="64" t="e">
        <f t="shared" si="183"/>
        <v>#DIV/0!</v>
      </c>
      <c r="BA78" s="62">
        <f>SUMIF('Other Information'!$B$28:$B$112,'MAT Budget Review Summary'!$A78,'Other Information'!AW$28:AW$112)</f>
        <v>0</v>
      </c>
      <c r="BB78" s="63">
        <f>SUMIF('Other Information'!$B$28:$B$112,'MAT Budget Review Summary'!$A78,'Other Information'!AX$28:AX$112)</f>
        <v>0</v>
      </c>
      <c r="BC78" s="63">
        <f>SUMIF('Other Information'!$B$28:$B$112,'MAT Budget Review Summary'!$A78,'Other Information'!AY$28:AY$112)</f>
        <v>0</v>
      </c>
      <c r="BD78" s="63">
        <f>SUMIF('Other Information'!$B$28:$B$112,'MAT Budget Review Summary'!$A78,'Other Information'!AZ$28:AZ$112)</f>
        <v>0</v>
      </c>
      <c r="BE78" s="63">
        <f>SUMIF('Other Information'!$B$28:$B$112,'MAT Budget Review Summary'!$A78,'Other Information'!BA$28:BA$112)</f>
        <v>0</v>
      </c>
      <c r="BF78" s="63">
        <f>SUMIF('Other Information'!$B$28:$B$112,'MAT Budget Review Summary'!$A78,'Other Information'!BB$28:BB$112)</f>
        <v>0</v>
      </c>
      <c r="BG78" s="63">
        <f>SUMIF('Other Information'!$B$28:$B$112,'MAT Budget Review Summary'!$A78,'Other Information'!BC$28:BC$112)</f>
        <v>0</v>
      </c>
      <c r="BH78" s="63">
        <f>SUMIF('Other Information'!$B$28:$B$112,'MAT Budget Review Summary'!$A78,'Other Information'!BD$28:BD$112)</f>
        <v>0</v>
      </c>
      <c r="BI78" s="63">
        <f>SUMIF('Other Information'!$B$28:$B$112,'MAT Budget Review Summary'!$A78,'Other Information'!BE$28:BE$112)</f>
        <v>0</v>
      </c>
      <c r="BJ78" s="63">
        <f>SUMIF('Other Information'!$B$28:$B$112,'MAT Budget Review Summary'!$A78,'Other Information'!BF$28:BF$112)</f>
        <v>0</v>
      </c>
      <c r="BK78" s="63">
        <f>SUMIF('Other Information'!$B$28:$B$112,'MAT Budget Review Summary'!$A78,'Other Information'!BG$28:BG$112)</f>
        <v>0</v>
      </c>
      <c r="BL78" s="63">
        <f>SUMIF('Other Information'!$B$28:$B$112,'MAT Budget Review Summary'!$A78,'Other Information'!BH$28:BH$112)</f>
        <v>0</v>
      </c>
      <c r="BM78" s="63">
        <f>SUMIF('Other Information'!$B$28:$B$112,'MAT Budget Review Summary'!$A78,'Other Information'!BI$28:BI$112)</f>
        <v>0</v>
      </c>
      <c r="BN78" s="63">
        <f>SUMIF('Other Information'!$B$28:$B$112,'MAT Budget Review Summary'!$A78,'Other Information'!BJ$28:BJ$112)</f>
        <v>0</v>
      </c>
      <c r="BO78" s="63">
        <f>SUMIF('Other Information'!$B$28:$B$112,'MAT Budget Review Summary'!$A78,'Other Information'!BK$28:BK$112)</f>
        <v>0</v>
      </c>
      <c r="BP78" s="63">
        <f>SUMIF('Other Information'!$B$28:$B$112,'MAT Budget Review Summary'!$A78,'Other Information'!BL$28:BL$112)</f>
        <v>0</v>
      </c>
      <c r="BQ78" s="63">
        <f>SUMIF('Other Information'!$B$28:$B$112,'MAT Budget Review Summary'!$A78,'Other Information'!BM$28:BM$112)</f>
        <v>0</v>
      </c>
      <c r="BR78" s="63">
        <f>SUMIF('Other Information'!$B$28:$B$112,'MAT Budget Review Summary'!$A78,'Other Information'!BN$28:BN$112)</f>
        <v>0</v>
      </c>
      <c r="BS78" s="63">
        <f>SUMIF('Other Information'!$B$28:$B$112,'MAT Budget Review Summary'!$A78,'Other Information'!BO$28:BO$112)</f>
        <v>0</v>
      </c>
      <c r="BT78" s="63">
        <f>SUMIF('Other Information'!$B$28:$B$112,'MAT Budget Review Summary'!$A78,'Other Information'!BP$28:BP$112)</f>
        <v>0</v>
      </c>
      <c r="BU78" s="64" t="e">
        <f t="shared" si="184"/>
        <v>#DIV/0!</v>
      </c>
      <c r="BV78" s="62">
        <f>SUMIF('Other Information'!$B$28:$B$112,'MAT Budget Review Summary'!$A78,'Other Information'!BQ$28:BQ$112)</f>
        <v>0</v>
      </c>
      <c r="BW78" s="63">
        <f>SUMIF('Other Information'!$B$28:$B$112,'MAT Budget Review Summary'!$A78,'Other Information'!BR$28:BR$112)</f>
        <v>0</v>
      </c>
      <c r="BX78" s="63">
        <f>SUMIF('Other Information'!$B$28:$B$112,'MAT Budget Review Summary'!$A78,'Other Information'!BS$28:BS$112)</f>
        <v>0</v>
      </c>
      <c r="BY78" s="63">
        <f>SUMIF('Other Information'!$B$28:$B$112,'MAT Budget Review Summary'!$A78,'Other Information'!BT$28:BT$112)</f>
        <v>0</v>
      </c>
      <c r="BZ78" s="63">
        <f>SUMIF('Other Information'!$B$28:$B$112,'MAT Budget Review Summary'!$A78,'Other Information'!BU$28:BU$112)</f>
        <v>0</v>
      </c>
      <c r="CA78" s="63">
        <f>SUMIF('Other Information'!$B$28:$B$112,'MAT Budget Review Summary'!$A78,'Other Information'!BV$28:BV$112)</f>
        <v>0</v>
      </c>
      <c r="CB78" s="63">
        <f>SUMIF('Other Information'!$B$28:$B$112,'MAT Budget Review Summary'!$A78,'Other Information'!BW$28:BW$112)</f>
        <v>0</v>
      </c>
      <c r="CC78" s="63">
        <f>SUMIF('Other Information'!$B$28:$B$112,'MAT Budget Review Summary'!$A78,'Other Information'!BX$28:BX$112)</f>
        <v>0</v>
      </c>
      <c r="CD78" s="63">
        <f>SUMIF('Other Information'!$B$28:$B$112,'MAT Budget Review Summary'!$A78,'Other Information'!BY$28:BY$112)</f>
        <v>0</v>
      </c>
      <c r="CE78" s="63">
        <f>SUMIF('Other Information'!$B$28:$B$112,'MAT Budget Review Summary'!$A78,'Other Information'!BZ$28:BZ$112)</f>
        <v>0</v>
      </c>
      <c r="CF78" s="63">
        <f>SUMIF('Other Information'!$B$28:$B$112,'MAT Budget Review Summary'!$A78,'Other Information'!CA$28:CA$112)</f>
        <v>0</v>
      </c>
      <c r="CG78" s="63">
        <f>SUMIF('Other Information'!$B$28:$B$112,'MAT Budget Review Summary'!$A78,'Other Information'!CB$28:CB$112)</f>
        <v>0</v>
      </c>
      <c r="CH78" s="63">
        <f>SUMIF('Other Information'!$B$28:$B$112,'MAT Budget Review Summary'!$A78,'Other Information'!CC$28:CC$112)</f>
        <v>0</v>
      </c>
      <c r="CI78" s="63">
        <f>SUMIF('Other Information'!$B$28:$B$112,'MAT Budget Review Summary'!$A78,'Other Information'!CD$28:CD$112)</f>
        <v>0</v>
      </c>
      <c r="CJ78" s="63">
        <f>SUMIF('Other Information'!$B$28:$B$112,'MAT Budget Review Summary'!$A78,'Other Information'!CE$28:CE$112)</f>
        <v>0</v>
      </c>
      <c r="CK78" s="63">
        <f>SUMIF('Other Information'!$B$28:$B$112,'MAT Budget Review Summary'!$A78,'Other Information'!CF$28:CF$112)</f>
        <v>0</v>
      </c>
      <c r="CL78" s="63">
        <f>SUMIF('Other Information'!$B$28:$B$112,'MAT Budget Review Summary'!$A78,'Other Information'!CG$28:CG$112)</f>
        <v>0</v>
      </c>
      <c r="CM78" s="63">
        <f>SUMIF('Other Information'!$B$28:$B$112,'MAT Budget Review Summary'!$A78,'Other Information'!CH$28:CH$112)</f>
        <v>0</v>
      </c>
      <c r="CN78" s="63">
        <f>SUMIF('Other Information'!$B$28:$B$112,'MAT Budget Review Summary'!$A78,'Other Information'!CI$28:CI$112)</f>
        <v>0</v>
      </c>
      <c r="CO78" s="63">
        <f>SUMIF('Other Information'!$B$28:$B$112,'MAT Budget Review Summary'!$A78,'Other Information'!CJ$28:CJ$112)</f>
        <v>0</v>
      </c>
      <c r="CP78" s="64" t="e">
        <f t="shared" si="185"/>
        <v>#DIV/0!</v>
      </c>
    </row>
    <row r="79" spans="1:94" x14ac:dyDescent="0.3">
      <c r="A79" t="str">
        <f>Lists!I6</f>
        <v>Catering Staff</v>
      </c>
      <c r="B79" t="str">
        <f t="shared" si="180"/>
        <v>HIDE</v>
      </c>
      <c r="C79" s="6" t="str">
        <f t="shared" si="193"/>
        <v>FTE - Catering Staff</v>
      </c>
      <c r="D79" s="61">
        <f>SUMIF('Other Information'!$B$28:$B$112,'MAT Budget Review Summary'!$A79,'Other Information'!C$28:C$112)</f>
        <v>0</v>
      </c>
      <c r="E79" s="62">
        <f>SUMIF('Other Information'!$B$28:$B$112,'MAT Budget Review Summary'!$A79,'Other Information'!D$28:D$112)</f>
        <v>0</v>
      </c>
      <c r="F79" s="63">
        <f>SUMIF('Other Information'!$B$28:$B$112,'MAT Budget Review Summary'!$A79,'Other Information'!E$28:E$112)</f>
        <v>0</v>
      </c>
      <c r="G79" s="63">
        <f>SUMIF('Other Information'!$B$28:$B$112,'MAT Budget Review Summary'!$A79,'Other Information'!F$28:F$112)</f>
        <v>0</v>
      </c>
      <c r="H79" s="63">
        <f>SUMIF('Other Information'!$B$28:$B$112,'MAT Budget Review Summary'!$A79,'Other Information'!G$28:G$112)</f>
        <v>0</v>
      </c>
      <c r="I79" s="63">
        <f>SUMIF('Other Information'!$B$28:$B$112,'MAT Budget Review Summary'!$A79,'Other Information'!H$28:H$112)</f>
        <v>0</v>
      </c>
      <c r="J79" s="64" t="e">
        <f t="shared" si="181"/>
        <v>#DIV/0!</v>
      </c>
      <c r="K79" s="62">
        <f>SUMIF('Other Information'!$B$28:$B$112,'MAT Budget Review Summary'!$A79,'Other Information'!I$28:I$112)</f>
        <v>0</v>
      </c>
      <c r="L79" s="63">
        <f>SUMIF('Other Information'!$B$28:$B$112,'MAT Budget Review Summary'!$A79,'Other Information'!J$28:J$112)</f>
        <v>0</v>
      </c>
      <c r="M79" s="63">
        <f>SUMIF('Other Information'!$B$28:$B$112,'MAT Budget Review Summary'!$A79,'Other Information'!K$28:K$112)</f>
        <v>0</v>
      </c>
      <c r="N79" s="63">
        <f>SUMIF('Other Information'!$B$28:$B$112,'MAT Budget Review Summary'!$A79,'Other Information'!L$28:L$112)</f>
        <v>0</v>
      </c>
      <c r="O79" s="63">
        <f>SUMIF('Other Information'!$B$28:$B$112,'MAT Budget Review Summary'!$A79,'Other Information'!M$28:M$112)</f>
        <v>0</v>
      </c>
      <c r="P79" s="63">
        <f>SUMIF('Other Information'!$B$28:$B$112,'MAT Budget Review Summary'!$A79,'Other Information'!N$28:N$112)</f>
        <v>0</v>
      </c>
      <c r="Q79" s="63">
        <f>SUMIF('Other Information'!$B$28:$B$112,'MAT Budget Review Summary'!$A79,'Other Information'!O$28:O$112)</f>
        <v>0</v>
      </c>
      <c r="R79" s="63">
        <f>SUMIF('Other Information'!$B$28:$B$112,'MAT Budget Review Summary'!$A79,'Other Information'!P$28:P$112)</f>
        <v>0</v>
      </c>
      <c r="S79" s="63">
        <f>SUMIF('Other Information'!$B$28:$B$112,'MAT Budget Review Summary'!$A79,'Other Information'!Q$28:Q$112)</f>
        <v>0</v>
      </c>
      <c r="T79" s="63">
        <f>SUMIF('Other Information'!$B$28:$B$112,'MAT Budget Review Summary'!$A79,'Other Information'!R$28:R$112)</f>
        <v>0</v>
      </c>
      <c r="U79" s="63">
        <f>SUMIF('Other Information'!$B$28:$B$112,'MAT Budget Review Summary'!$A79,'Other Information'!S$28:S$112)</f>
        <v>0</v>
      </c>
      <c r="V79" s="63">
        <f>SUMIF('Other Information'!$B$28:$B$112,'MAT Budget Review Summary'!$A79,'Other Information'!T$28:T$112)</f>
        <v>0</v>
      </c>
      <c r="W79" s="63">
        <f>SUMIF('Other Information'!$B$28:$B$112,'MAT Budget Review Summary'!$A79,'Other Information'!U$28:U$112)</f>
        <v>0</v>
      </c>
      <c r="X79" s="63">
        <f>SUMIF('Other Information'!$B$28:$B$112,'MAT Budget Review Summary'!$A79,'Other Information'!V$28:V$112)</f>
        <v>0</v>
      </c>
      <c r="Y79" s="63">
        <f>SUMIF('Other Information'!$B$28:$B$112,'MAT Budget Review Summary'!$A79,'Other Information'!W$28:W$112)</f>
        <v>0</v>
      </c>
      <c r="Z79" s="63">
        <f>SUMIF('Other Information'!$B$28:$B$112,'MAT Budget Review Summary'!$A79,'Other Information'!X$28:X$112)</f>
        <v>0</v>
      </c>
      <c r="AA79" s="63">
        <f>SUMIF('Other Information'!$B$28:$B$112,'MAT Budget Review Summary'!$A79,'Other Information'!Y$28:Y$112)</f>
        <v>0</v>
      </c>
      <c r="AB79" s="63">
        <f>SUMIF('Other Information'!$B$28:$B$112,'MAT Budget Review Summary'!$A79,'Other Information'!Z$28:Z$112)</f>
        <v>0</v>
      </c>
      <c r="AC79" s="63">
        <f>SUMIF('Other Information'!$B$28:$B$112,'MAT Budget Review Summary'!$A79,'Other Information'!AA$28:AA$112)</f>
        <v>0</v>
      </c>
      <c r="AD79" s="63">
        <f>SUMIF('Other Information'!$B$28:$B$112,'MAT Budget Review Summary'!$A79,'Other Information'!AB$28:AB$112)</f>
        <v>0</v>
      </c>
      <c r="AE79" s="64" t="e">
        <f t="shared" si="182"/>
        <v>#DIV/0!</v>
      </c>
      <c r="AF79" s="62">
        <f>SUMIF('Other Information'!$B$28:$B$112,'MAT Budget Review Summary'!$A79,'Other Information'!AC$28:AC$112)</f>
        <v>0</v>
      </c>
      <c r="AG79" s="63">
        <f>SUMIF('Other Information'!$B$28:$B$112,'MAT Budget Review Summary'!$A79,'Other Information'!AD$28:AD$112)</f>
        <v>0</v>
      </c>
      <c r="AH79" s="63">
        <f>SUMIF('Other Information'!$B$28:$B$112,'MAT Budget Review Summary'!$A79,'Other Information'!AE$28:AE$112)</f>
        <v>0</v>
      </c>
      <c r="AI79" s="63">
        <f>SUMIF('Other Information'!$B$28:$B$112,'MAT Budget Review Summary'!$A79,'Other Information'!AF$28:AF$112)</f>
        <v>0</v>
      </c>
      <c r="AJ79" s="63">
        <f>SUMIF('Other Information'!$B$28:$B$112,'MAT Budget Review Summary'!$A79,'Other Information'!AG$28:AG$112)</f>
        <v>0</v>
      </c>
      <c r="AK79" s="63">
        <f>SUMIF('Other Information'!$B$28:$B$112,'MAT Budget Review Summary'!$A79,'Other Information'!AH$28:AH$112)</f>
        <v>0</v>
      </c>
      <c r="AL79" s="63">
        <f>SUMIF('Other Information'!$B$28:$B$112,'MAT Budget Review Summary'!$A79,'Other Information'!AI$28:AI$112)</f>
        <v>0</v>
      </c>
      <c r="AM79" s="63">
        <f>SUMIF('Other Information'!$B$28:$B$112,'MAT Budget Review Summary'!$A79,'Other Information'!AJ$28:AJ$112)</f>
        <v>0</v>
      </c>
      <c r="AN79" s="63">
        <f>SUMIF('Other Information'!$B$28:$B$112,'MAT Budget Review Summary'!$A79,'Other Information'!AK$28:AK$112)</f>
        <v>0</v>
      </c>
      <c r="AO79" s="63">
        <f>SUMIF('Other Information'!$B$28:$B$112,'MAT Budget Review Summary'!$A79,'Other Information'!AL$28:AL$112)</f>
        <v>0</v>
      </c>
      <c r="AP79" s="63">
        <f>SUMIF('Other Information'!$B$28:$B$112,'MAT Budget Review Summary'!$A79,'Other Information'!AM$28:AM$112)</f>
        <v>0</v>
      </c>
      <c r="AQ79" s="63">
        <f>SUMIF('Other Information'!$B$28:$B$112,'MAT Budget Review Summary'!$A79,'Other Information'!AN$28:AN$112)</f>
        <v>0</v>
      </c>
      <c r="AR79" s="63">
        <f>SUMIF('Other Information'!$B$28:$B$112,'MAT Budget Review Summary'!$A79,'Other Information'!AO$28:AO$112)</f>
        <v>0</v>
      </c>
      <c r="AS79" s="63">
        <f>SUMIF('Other Information'!$B$28:$B$112,'MAT Budget Review Summary'!$A79,'Other Information'!AP$28:AP$112)</f>
        <v>0</v>
      </c>
      <c r="AT79" s="63">
        <f>SUMIF('Other Information'!$B$28:$B$112,'MAT Budget Review Summary'!$A79,'Other Information'!AQ$28:AQ$112)</f>
        <v>0</v>
      </c>
      <c r="AU79" s="63">
        <f>SUMIF('Other Information'!$B$28:$B$112,'MAT Budget Review Summary'!$A79,'Other Information'!AR$28:AR$112)</f>
        <v>0</v>
      </c>
      <c r="AV79" s="63">
        <f>SUMIF('Other Information'!$B$28:$B$112,'MAT Budget Review Summary'!$A79,'Other Information'!AS$28:AS$112)</f>
        <v>0</v>
      </c>
      <c r="AW79" s="63">
        <f>SUMIF('Other Information'!$B$28:$B$112,'MAT Budget Review Summary'!$A79,'Other Information'!AT$28:AT$112)</f>
        <v>0</v>
      </c>
      <c r="AX79" s="63">
        <f>SUMIF('Other Information'!$B$28:$B$112,'MAT Budget Review Summary'!$A79,'Other Information'!AU$28:AU$112)</f>
        <v>0</v>
      </c>
      <c r="AY79" s="63">
        <f>SUMIF('Other Information'!$B$28:$B$112,'MAT Budget Review Summary'!$A79,'Other Information'!AV$28:AV$112)</f>
        <v>0</v>
      </c>
      <c r="AZ79" s="64" t="e">
        <f t="shared" si="183"/>
        <v>#DIV/0!</v>
      </c>
      <c r="BA79" s="62">
        <f>SUMIF('Other Information'!$B$28:$B$112,'MAT Budget Review Summary'!$A79,'Other Information'!AW$28:AW$112)</f>
        <v>0</v>
      </c>
      <c r="BB79" s="63">
        <f>SUMIF('Other Information'!$B$28:$B$112,'MAT Budget Review Summary'!$A79,'Other Information'!AX$28:AX$112)</f>
        <v>0</v>
      </c>
      <c r="BC79" s="63">
        <f>SUMIF('Other Information'!$B$28:$B$112,'MAT Budget Review Summary'!$A79,'Other Information'!AY$28:AY$112)</f>
        <v>0</v>
      </c>
      <c r="BD79" s="63">
        <f>SUMIF('Other Information'!$B$28:$B$112,'MAT Budget Review Summary'!$A79,'Other Information'!AZ$28:AZ$112)</f>
        <v>0</v>
      </c>
      <c r="BE79" s="63">
        <f>SUMIF('Other Information'!$B$28:$B$112,'MAT Budget Review Summary'!$A79,'Other Information'!BA$28:BA$112)</f>
        <v>0</v>
      </c>
      <c r="BF79" s="63">
        <f>SUMIF('Other Information'!$B$28:$B$112,'MAT Budget Review Summary'!$A79,'Other Information'!BB$28:BB$112)</f>
        <v>0</v>
      </c>
      <c r="BG79" s="63">
        <f>SUMIF('Other Information'!$B$28:$B$112,'MAT Budget Review Summary'!$A79,'Other Information'!BC$28:BC$112)</f>
        <v>0</v>
      </c>
      <c r="BH79" s="63">
        <f>SUMIF('Other Information'!$B$28:$B$112,'MAT Budget Review Summary'!$A79,'Other Information'!BD$28:BD$112)</f>
        <v>0</v>
      </c>
      <c r="BI79" s="63">
        <f>SUMIF('Other Information'!$B$28:$B$112,'MAT Budget Review Summary'!$A79,'Other Information'!BE$28:BE$112)</f>
        <v>0</v>
      </c>
      <c r="BJ79" s="63">
        <f>SUMIF('Other Information'!$B$28:$B$112,'MAT Budget Review Summary'!$A79,'Other Information'!BF$28:BF$112)</f>
        <v>0</v>
      </c>
      <c r="BK79" s="63">
        <f>SUMIF('Other Information'!$B$28:$B$112,'MAT Budget Review Summary'!$A79,'Other Information'!BG$28:BG$112)</f>
        <v>0</v>
      </c>
      <c r="BL79" s="63">
        <f>SUMIF('Other Information'!$B$28:$B$112,'MAT Budget Review Summary'!$A79,'Other Information'!BH$28:BH$112)</f>
        <v>0</v>
      </c>
      <c r="BM79" s="63">
        <f>SUMIF('Other Information'!$B$28:$B$112,'MAT Budget Review Summary'!$A79,'Other Information'!BI$28:BI$112)</f>
        <v>0</v>
      </c>
      <c r="BN79" s="63">
        <f>SUMIF('Other Information'!$B$28:$B$112,'MAT Budget Review Summary'!$A79,'Other Information'!BJ$28:BJ$112)</f>
        <v>0</v>
      </c>
      <c r="BO79" s="63">
        <f>SUMIF('Other Information'!$B$28:$B$112,'MAT Budget Review Summary'!$A79,'Other Information'!BK$28:BK$112)</f>
        <v>0</v>
      </c>
      <c r="BP79" s="63">
        <f>SUMIF('Other Information'!$B$28:$B$112,'MAT Budget Review Summary'!$A79,'Other Information'!BL$28:BL$112)</f>
        <v>0</v>
      </c>
      <c r="BQ79" s="63">
        <f>SUMIF('Other Information'!$B$28:$B$112,'MAT Budget Review Summary'!$A79,'Other Information'!BM$28:BM$112)</f>
        <v>0</v>
      </c>
      <c r="BR79" s="63">
        <f>SUMIF('Other Information'!$B$28:$B$112,'MAT Budget Review Summary'!$A79,'Other Information'!BN$28:BN$112)</f>
        <v>0</v>
      </c>
      <c r="BS79" s="63">
        <f>SUMIF('Other Information'!$B$28:$B$112,'MAT Budget Review Summary'!$A79,'Other Information'!BO$28:BO$112)</f>
        <v>0</v>
      </c>
      <c r="BT79" s="63">
        <f>SUMIF('Other Information'!$B$28:$B$112,'MAT Budget Review Summary'!$A79,'Other Information'!BP$28:BP$112)</f>
        <v>0</v>
      </c>
      <c r="BU79" s="64" t="e">
        <f t="shared" si="184"/>
        <v>#DIV/0!</v>
      </c>
      <c r="BV79" s="62">
        <f>SUMIF('Other Information'!$B$28:$B$112,'MAT Budget Review Summary'!$A79,'Other Information'!BQ$28:BQ$112)</f>
        <v>0</v>
      </c>
      <c r="BW79" s="63">
        <f>SUMIF('Other Information'!$B$28:$B$112,'MAT Budget Review Summary'!$A79,'Other Information'!BR$28:BR$112)</f>
        <v>0</v>
      </c>
      <c r="BX79" s="63">
        <f>SUMIF('Other Information'!$B$28:$B$112,'MAT Budget Review Summary'!$A79,'Other Information'!BS$28:BS$112)</f>
        <v>0</v>
      </c>
      <c r="BY79" s="63">
        <f>SUMIF('Other Information'!$B$28:$B$112,'MAT Budget Review Summary'!$A79,'Other Information'!BT$28:BT$112)</f>
        <v>0</v>
      </c>
      <c r="BZ79" s="63">
        <f>SUMIF('Other Information'!$B$28:$B$112,'MAT Budget Review Summary'!$A79,'Other Information'!BU$28:BU$112)</f>
        <v>0</v>
      </c>
      <c r="CA79" s="63">
        <f>SUMIF('Other Information'!$B$28:$B$112,'MAT Budget Review Summary'!$A79,'Other Information'!BV$28:BV$112)</f>
        <v>0</v>
      </c>
      <c r="CB79" s="63">
        <f>SUMIF('Other Information'!$B$28:$B$112,'MAT Budget Review Summary'!$A79,'Other Information'!BW$28:BW$112)</f>
        <v>0</v>
      </c>
      <c r="CC79" s="63">
        <f>SUMIF('Other Information'!$B$28:$B$112,'MAT Budget Review Summary'!$A79,'Other Information'!BX$28:BX$112)</f>
        <v>0</v>
      </c>
      <c r="CD79" s="63">
        <f>SUMIF('Other Information'!$B$28:$B$112,'MAT Budget Review Summary'!$A79,'Other Information'!BY$28:BY$112)</f>
        <v>0</v>
      </c>
      <c r="CE79" s="63">
        <f>SUMIF('Other Information'!$B$28:$B$112,'MAT Budget Review Summary'!$A79,'Other Information'!BZ$28:BZ$112)</f>
        <v>0</v>
      </c>
      <c r="CF79" s="63">
        <f>SUMIF('Other Information'!$B$28:$B$112,'MAT Budget Review Summary'!$A79,'Other Information'!CA$28:CA$112)</f>
        <v>0</v>
      </c>
      <c r="CG79" s="63">
        <f>SUMIF('Other Information'!$B$28:$B$112,'MAT Budget Review Summary'!$A79,'Other Information'!CB$28:CB$112)</f>
        <v>0</v>
      </c>
      <c r="CH79" s="63">
        <f>SUMIF('Other Information'!$B$28:$B$112,'MAT Budget Review Summary'!$A79,'Other Information'!CC$28:CC$112)</f>
        <v>0</v>
      </c>
      <c r="CI79" s="63">
        <f>SUMIF('Other Information'!$B$28:$B$112,'MAT Budget Review Summary'!$A79,'Other Information'!CD$28:CD$112)</f>
        <v>0</v>
      </c>
      <c r="CJ79" s="63">
        <f>SUMIF('Other Information'!$B$28:$B$112,'MAT Budget Review Summary'!$A79,'Other Information'!CE$28:CE$112)</f>
        <v>0</v>
      </c>
      <c r="CK79" s="63">
        <f>SUMIF('Other Information'!$B$28:$B$112,'MAT Budget Review Summary'!$A79,'Other Information'!CF$28:CF$112)</f>
        <v>0</v>
      </c>
      <c r="CL79" s="63">
        <f>SUMIF('Other Information'!$B$28:$B$112,'MAT Budget Review Summary'!$A79,'Other Information'!CG$28:CG$112)</f>
        <v>0</v>
      </c>
      <c r="CM79" s="63">
        <f>SUMIF('Other Information'!$B$28:$B$112,'MAT Budget Review Summary'!$A79,'Other Information'!CH$28:CH$112)</f>
        <v>0</v>
      </c>
      <c r="CN79" s="63">
        <f>SUMIF('Other Information'!$B$28:$B$112,'MAT Budget Review Summary'!$A79,'Other Information'!CI$28:CI$112)</f>
        <v>0</v>
      </c>
      <c r="CO79" s="63">
        <f>SUMIF('Other Information'!$B$28:$B$112,'MAT Budget Review Summary'!$A79,'Other Information'!CJ$28:CJ$112)</f>
        <v>0</v>
      </c>
      <c r="CP79" s="64" t="e">
        <f t="shared" si="185"/>
        <v>#DIV/0!</v>
      </c>
    </row>
    <row r="80" spans="1:94" x14ac:dyDescent="0.3">
      <c r="A80" t="str">
        <f>Lists!I7</f>
        <v>Cleaning Staff</v>
      </c>
      <c r="B80" t="str">
        <f t="shared" si="180"/>
        <v>HIDE</v>
      </c>
      <c r="C80" s="6" t="str">
        <f t="shared" si="193"/>
        <v>FTE - Cleaning Staff</v>
      </c>
      <c r="D80" s="61">
        <f>SUMIF('Other Information'!$B$28:$B$112,'MAT Budget Review Summary'!$A80,'Other Information'!C$28:C$112)</f>
        <v>0</v>
      </c>
      <c r="E80" s="62">
        <f>SUMIF('Other Information'!$B$28:$B$112,'MAT Budget Review Summary'!$A80,'Other Information'!D$28:D$112)</f>
        <v>0</v>
      </c>
      <c r="F80" s="63">
        <f>SUMIF('Other Information'!$B$28:$B$112,'MAT Budget Review Summary'!$A80,'Other Information'!E$28:E$112)</f>
        <v>0</v>
      </c>
      <c r="G80" s="63">
        <f>SUMIF('Other Information'!$B$28:$B$112,'MAT Budget Review Summary'!$A80,'Other Information'!F$28:F$112)</f>
        <v>0</v>
      </c>
      <c r="H80" s="63">
        <f>SUMIF('Other Information'!$B$28:$B$112,'MAT Budget Review Summary'!$A80,'Other Information'!G$28:G$112)</f>
        <v>0</v>
      </c>
      <c r="I80" s="63">
        <f>SUMIF('Other Information'!$B$28:$B$112,'MAT Budget Review Summary'!$A80,'Other Information'!H$28:H$112)</f>
        <v>0</v>
      </c>
      <c r="J80" s="64" t="e">
        <f t="shared" si="181"/>
        <v>#DIV/0!</v>
      </c>
      <c r="K80" s="62">
        <f>SUMIF('Other Information'!$B$28:$B$112,'MAT Budget Review Summary'!$A80,'Other Information'!I$28:I$112)</f>
        <v>0</v>
      </c>
      <c r="L80" s="63">
        <f>SUMIF('Other Information'!$B$28:$B$112,'MAT Budget Review Summary'!$A80,'Other Information'!J$28:J$112)</f>
        <v>0</v>
      </c>
      <c r="M80" s="63">
        <f>SUMIF('Other Information'!$B$28:$B$112,'MAT Budget Review Summary'!$A80,'Other Information'!K$28:K$112)</f>
        <v>0</v>
      </c>
      <c r="N80" s="63">
        <f>SUMIF('Other Information'!$B$28:$B$112,'MAT Budget Review Summary'!$A80,'Other Information'!L$28:L$112)</f>
        <v>0</v>
      </c>
      <c r="O80" s="63">
        <f>SUMIF('Other Information'!$B$28:$B$112,'MAT Budget Review Summary'!$A80,'Other Information'!M$28:M$112)</f>
        <v>0</v>
      </c>
      <c r="P80" s="63">
        <f>SUMIF('Other Information'!$B$28:$B$112,'MAT Budget Review Summary'!$A80,'Other Information'!N$28:N$112)</f>
        <v>0</v>
      </c>
      <c r="Q80" s="63">
        <f>SUMIF('Other Information'!$B$28:$B$112,'MAT Budget Review Summary'!$A80,'Other Information'!O$28:O$112)</f>
        <v>0</v>
      </c>
      <c r="R80" s="63">
        <f>SUMIF('Other Information'!$B$28:$B$112,'MAT Budget Review Summary'!$A80,'Other Information'!P$28:P$112)</f>
        <v>0</v>
      </c>
      <c r="S80" s="63">
        <f>SUMIF('Other Information'!$B$28:$B$112,'MAT Budget Review Summary'!$A80,'Other Information'!Q$28:Q$112)</f>
        <v>0</v>
      </c>
      <c r="T80" s="63">
        <f>SUMIF('Other Information'!$B$28:$B$112,'MAT Budget Review Summary'!$A80,'Other Information'!R$28:R$112)</f>
        <v>0</v>
      </c>
      <c r="U80" s="63">
        <f>SUMIF('Other Information'!$B$28:$B$112,'MAT Budget Review Summary'!$A80,'Other Information'!S$28:S$112)</f>
        <v>0</v>
      </c>
      <c r="V80" s="63">
        <f>SUMIF('Other Information'!$B$28:$B$112,'MAT Budget Review Summary'!$A80,'Other Information'!T$28:T$112)</f>
        <v>0</v>
      </c>
      <c r="W80" s="63">
        <f>SUMIF('Other Information'!$B$28:$B$112,'MAT Budget Review Summary'!$A80,'Other Information'!U$28:U$112)</f>
        <v>0</v>
      </c>
      <c r="X80" s="63">
        <f>SUMIF('Other Information'!$B$28:$B$112,'MAT Budget Review Summary'!$A80,'Other Information'!V$28:V$112)</f>
        <v>0</v>
      </c>
      <c r="Y80" s="63">
        <f>SUMIF('Other Information'!$B$28:$B$112,'MAT Budget Review Summary'!$A80,'Other Information'!W$28:W$112)</f>
        <v>0</v>
      </c>
      <c r="Z80" s="63">
        <f>SUMIF('Other Information'!$B$28:$B$112,'MAT Budget Review Summary'!$A80,'Other Information'!X$28:X$112)</f>
        <v>0</v>
      </c>
      <c r="AA80" s="63">
        <f>SUMIF('Other Information'!$B$28:$B$112,'MAT Budget Review Summary'!$A80,'Other Information'!Y$28:Y$112)</f>
        <v>0</v>
      </c>
      <c r="AB80" s="63">
        <f>SUMIF('Other Information'!$B$28:$B$112,'MAT Budget Review Summary'!$A80,'Other Information'!Z$28:Z$112)</f>
        <v>0</v>
      </c>
      <c r="AC80" s="63">
        <f>SUMIF('Other Information'!$B$28:$B$112,'MAT Budget Review Summary'!$A80,'Other Information'!AA$28:AA$112)</f>
        <v>0</v>
      </c>
      <c r="AD80" s="63">
        <f>SUMIF('Other Information'!$B$28:$B$112,'MAT Budget Review Summary'!$A80,'Other Information'!AB$28:AB$112)</f>
        <v>0</v>
      </c>
      <c r="AE80" s="64" t="e">
        <f t="shared" si="182"/>
        <v>#DIV/0!</v>
      </c>
      <c r="AF80" s="62">
        <f>SUMIF('Other Information'!$B$28:$B$112,'MAT Budget Review Summary'!$A80,'Other Information'!AC$28:AC$112)</f>
        <v>0</v>
      </c>
      <c r="AG80" s="63">
        <f>SUMIF('Other Information'!$B$28:$B$112,'MAT Budget Review Summary'!$A80,'Other Information'!AD$28:AD$112)</f>
        <v>0</v>
      </c>
      <c r="AH80" s="63">
        <f>SUMIF('Other Information'!$B$28:$B$112,'MAT Budget Review Summary'!$A80,'Other Information'!AE$28:AE$112)</f>
        <v>0</v>
      </c>
      <c r="AI80" s="63">
        <f>SUMIF('Other Information'!$B$28:$B$112,'MAT Budget Review Summary'!$A80,'Other Information'!AF$28:AF$112)</f>
        <v>0</v>
      </c>
      <c r="AJ80" s="63">
        <f>SUMIF('Other Information'!$B$28:$B$112,'MAT Budget Review Summary'!$A80,'Other Information'!AG$28:AG$112)</f>
        <v>0</v>
      </c>
      <c r="AK80" s="63">
        <f>SUMIF('Other Information'!$B$28:$B$112,'MAT Budget Review Summary'!$A80,'Other Information'!AH$28:AH$112)</f>
        <v>0</v>
      </c>
      <c r="AL80" s="63">
        <f>SUMIF('Other Information'!$B$28:$B$112,'MAT Budget Review Summary'!$A80,'Other Information'!AI$28:AI$112)</f>
        <v>0</v>
      </c>
      <c r="AM80" s="63">
        <f>SUMIF('Other Information'!$B$28:$B$112,'MAT Budget Review Summary'!$A80,'Other Information'!AJ$28:AJ$112)</f>
        <v>0</v>
      </c>
      <c r="AN80" s="63">
        <f>SUMIF('Other Information'!$B$28:$B$112,'MAT Budget Review Summary'!$A80,'Other Information'!AK$28:AK$112)</f>
        <v>0</v>
      </c>
      <c r="AO80" s="63">
        <f>SUMIF('Other Information'!$B$28:$B$112,'MAT Budget Review Summary'!$A80,'Other Information'!AL$28:AL$112)</f>
        <v>0</v>
      </c>
      <c r="AP80" s="63">
        <f>SUMIF('Other Information'!$B$28:$B$112,'MAT Budget Review Summary'!$A80,'Other Information'!AM$28:AM$112)</f>
        <v>0</v>
      </c>
      <c r="AQ80" s="63">
        <f>SUMIF('Other Information'!$B$28:$B$112,'MAT Budget Review Summary'!$A80,'Other Information'!AN$28:AN$112)</f>
        <v>0</v>
      </c>
      <c r="AR80" s="63">
        <f>SUMIF('Other Information'!$B$28:$B$112,'MAT Budget Review Summary'!$A80,'Other Information'!AO$28:AO$112)</f>
        <v>0</v>
      </c>
      <c r="AS80" s="63">
        <f>SUMIF('Other Information'!$B$28:$B$112,'MAT Budget Review Summary'!$A80,'Other Information'!AP$28:AP$112)</f>
        <v>0</v>
      </c>
      <c r="AT80" s="63">
        <f>SUMIF('Other Information'!$B$28:$B$112,'MAT Budget Review Summary'!$A80,'Other Information'!AQ$28:AQ$112)</f>
        <v>0</v>
      </c>
      <c r="AU80" s="63">
        <f>SUMIF('Other Information'!$B$28:$B$112,'MAT Budget Review Summary'!$A80,'Other Information'!AR$28:AR$112)</f>
        <v>0</v>
      </c>
      <c r="AV80" s="63">
        <f>SUMIF('Other Information'!$B$28:$B$112,'MAT Budget Review Summary'!$A80,'Other Information'!AS$28:AS$112)</f>
        <v>0</v>
      </c>
      <c r="AW80" s="63">
        <f>SUMIF('Other Information'!$B$28:$B$112,'MAT Budget Review Summary'!$A80,'Other Information'!AT$28:AT$112)</f>
        <v>0</v>
      </c>
      <c r="AX80" s="63">
        <f>SUMIF('Other Information'!$B$28:$B$112,'MAT Budget Review Summary'!$A80,'Other Information'!AU$28:AU$112)</f>
        <v>0</v>
      </c>
      <c r="AY80" s="63">
        <f>SUMIF('Other Information'!$B$28:$B$112,'MAT Budget Review Summary'!$A80,'Other Information'!AV$28:AV$112)</f>
        <v>0</v>
      </c>
      <c r="AZ80" s="64" t="e">
        <f t="shared" si="183"/>
        <v>#DIV/0!</v>
      </c>
      <c r="BA80" s="62">
        <f>SUMIF('Other Information'!$B$28:$B$112,'MAT Budget Review Summary'!$A80,'Other Information'!AW$28:AW$112)</f>
        <v>0</v>
      </c>
      <c r="BB80" s="63">
        <f>SUMIF('Other Information'!$B$28:$B$112,'MAT Budget Review Summary'!$A80,'Other Information'!AX$28:AX$112)</f>
        <v>0</v>
      </c>
      <c r="BC80" s="63">
        <f>SUMIF('Other Information'!$B$28:$B$112,'MAT Budget Review Summary'!$A80,'Other Information'!AY$28:AY$112)</f>
        <v>0</v>
      </c>
      <c r="BD80" s="63">
        <f>SUMIF('Other Information'!$B$28:$B$112,'MAT Budget Review Summary'!$A80,'Other Information'!AZ$28:AZ$112)</f>
        <v>0</v>
      </c>
      <c r="BE80" s="63">
        <f>SUMIF('Other Information'!$B$28:$B$112,'MAT Budget Review Summary'!$A80,'Other Information'!BA$28:BA$112)</f>
        <v>0</v>
      </c>
      <c r="BF80" s="63">
        <f>SUMIF('Other Information'!$B$28:$B$112,'MAT Budget Review Summary'!$A80,'Other Information'!BB$28:BB$112)</f>
        <v>0</v>
      </c>
      <c r="BG80" s="63">
        <f>SUMIF('Other Information'!$B$28:$B$112,'MAT Budget Review Summary'!$A80,'Other Information'!BC$28:BC$112)</f>
        <v>0</v>
      </c>
      <c r="BH80" s="63">
        <f>SUMIF('Other Information'!$B$28:$B$112,'MAT Budget Review Summary'!$A80,'Other Information'!BD$28:BD$112)</f>
        <v>0</v>
      </c>
      <c r="BI80" s="63">
        <f>SUMIF('Other Information'!$B$28:$B$112,'MAT Budget Review Summary'!$A80,'Other Information'!BE$28:BE$112)</f>
        <v>0</v>
      </c>
      <c r="BJ80" s="63">
        <f>SUMIF('Other Information'!$B$28:$B$112,'MAT Budget Review Summary'!$A80,'Other Information'!BF$28:BF$112)</f>
        <v>0</v>
      </c>
      <c r="BK80" s="63">
        <f>SUMIF('Other Information'!$B$28:$B$112,'MAT Budget Review Summary'!$A80,'Other Information'!BG$28:BG$112)</f>
        <v>0</v>
      </c>
      <c r="BL80" s="63">
        <f>SUMIF('Other Information'!$B$28:$B$112,'MAT Budget Review Summary'!$A80,'Other Information'!BH$28:BH$112)</f>
        <v>0</v>
      </c>
      <c r="BM80" s="63">
        <f>SUMIF('Other Information'!$B$28:$B$112,'MAT Budget Review Summary'!$A80,'Other Information'!BI$28:BI$112)</f>
        <v>0</v>
      </c>
      <c r="BN80" s="63">
        <f>SUMIF('Other Information'!$B$28:$B$112,'MAT Budget Review Summary'!$A80,'Other Information'!BJ$28:BJ$112)</f>
        <v>0</v>
      </c>
      <c r="BO80" s="63">
        <f>SUMIF('Other Information'!$B$28:$B$112,'MAT Budget Review Summary'!$A80,'Other Information'!BK$28:BK$112)</f>
        <v>0</v>
      </c>
      <c r="BP80" s="63">
        <f>SUMIF('Other Information'!$B$28:$B$112,'MAT Budget Review Summary'!$A80,'Other Information'!BL$28:BL$112)</f>
        <v>0</v>
      </c>
      <c r="BQ80" s="63">
        <f>SUMIF('Other Information'!$B$28:$B$112,'MAT Budget Review Summary'!$A80,'Other Information'!BM$28:BM$112)</f>
        <v>0</v>
      </c>
      <c r="BR80" s="63">
        <f>SUMIF('Other Information'!$B$28:$B$112,'MAT Budget Review Summary'!$A80,'Other Information'!BN$28:BN$112)</f>
        <v>0</v>
      </c>
      <c r="BS80" s="63">
        <f>SUMIF('Other Information'!$B$28:$B$112,'MAT Budget Review Summary'!$A80,'Other Information'!BO$28:BO$112)</f>
        <v>0</v>
      </c>
      <c r="BT80" s="63">
        <f>SUMIF('Other Information'!$B$28:$B$112,'MAT Budget Review Summary'!$A80,'Other Information'!BP$28:BP$112)</f>
        <v>0</v>
      </c>
      <c r="BU80" s="64" t="e">
        <f t="shared" si="184"/>
        <v>#DIV/0!</v>
      </c>
      <c r="BV80" s="62">
        <f>SUMIF('Other Information'!$B$28:$B$112,'MAT Budget Review Summary'!$A80,'Other Information'!BQ$28:BQ$112)</f>
        <v>0</v>
      </c>
      <c r="BW80" s="63">
        <f>SUMIF('Other Information'!$B$28:$B$112,'MAT Budget Review Summary'!$A80,'Other Information'!BR$28:BR$112)</f>
        <v>0</v>
      </c>
      <c r="BX80" s="63">
        <f>SUMIF('Other Information'!$B$28:$B$112,'MAT Budget Review Summary'!$A80,'Other Information'!BS$28:BS$112)</f>
        <v>0</v>
      </c>
      <c r="BY80" s="63">
        <f>SUMIF('Other Information'!$B$28:$B$112,'MAT Budget Review Summary'!$A80,'Other Information'!BT$28:BT$112)</f>
        <v>0</v>
      </c>
      <c r="BZ80" s="63">
        <f>SUMIF('Other Information'!$B$28:$B$112,'MAT Budget Review Summary'!$A80,'Other Information'!BU$28:BU$112)</f>
        <v>0</v>
      </c>
      <c r="CA80" s="63">
        <f>SUMIF('Other Information'!$B$28:$B$112,'MAT Budget Review Summary'!$A80,'Other Information'!BV$28:BV$112)</f>
        <v>0</v>
      </c>
      <c r="CB80" s="63">
        <f>SUMIF('Other Information'!$B$28:$B$112,'MAT Budget Review Summary'!$A80,'Other Information'!BW$28:BW$112)</f>
        <v>0</v>
      </c>
      <c r="CC80" s="63">
        <f>SUMIF('Other Information'!$B$28:$B$112,'MAT Budget Review Summary'!$A80,'Other Information'!BX$28:BX$112)</f>
        <v>0</v>
      </c>
      <c r="CD80" s="63">
        <f>SUMIF('Other Information'!$B$28:$B$112,'MAT Budget Review Summary'!$A80,'Other Information'!BY$28:BY$112)</f>
        <v>0</v>
      </c>
      <c r="CE80" s="63">
        <f>SUMIF('Other Information'!$B$28:$B$112,'MAT Budget Review Summary'!$A80,'Other Information'!BZ$28:BZ$112)</f>
        <v>0</v>
      </c>
      <c r="CF80" s="63">
        <f>SUMIF('Other Information'!$B$28:$B$112,'MAT Budget Review Summary'!$A80,'Other Information'!CA$28:CA$112)</f>
        <v>0</v>
      </c>
      <c r="CG80" s="63">
        <f>SUMIF('Other Information'!$B$28:$B$112,'MAT Budget Review Summary'!$A80,'Other Information'!CB$28:CB$112)</f>
        <v>0</v>
      </c>
      <c r="CH80" s="63">
        <f>SUMIF('Other Information'!$B$28:$B$112,'MAT Budget Review Summary'!$A80,'Other Information'!CC$28:CC$112)</f>
        <v>0</v>
      </c>
      <c r="CI80" s="63">
        <f>SUMIF('Other Information'!$B$28:$B$112,'MAT Budget Review Summary'!$A80,'Other Information'!CD$28:CD$112)</f>
        <v>0</v>
      </c>
      <c r="CJ80" s="63">
        <f>SUMIF('Other Information'!$B$28:$B$112,'MAT Budget Review Summary'!$A80,'Other Information'!CE$28:CE$112)</f>
        <v>0</v>
      </c>
      <c r="CK80" s="63">
        <f>SUMIF('Other Information'!$B$28:$B$112,'MAT Budget Review Summary'!$A80,'Other Information'!CF$28:CF$112)</f>
        <v>0</v>
      </c>
      <c r="CL80" s="63">
        <f>SUMIF('Other Information'!$B$28:$B$112,'MAT Budget Review Summary'!$A80,'Other Information'!CG$28:CG$112)</f>
        <v>0</v>
      </c>
      <c r="CM80" s="63">
        <f>SUMIF('Other Information'!$B$28:$B$112,'MAT Budget Review Summary'!$A80,'Other Information'!CH$28:CH$112)</f>
        <v>0</v>
      </c>
      <c r="CN80" s="63">
        <f>SUMIF('Other Information'!$B$28:$B$112,'MAT Budget Review Summary'!$A80,'Other Information'!CI$28:CI$112)</f>
        <v>0</v>
      </c>
      <c r="CO80" s="63">
        <f>SUMIF('Other Information'!$B$28:$B$112,'MAT Budget Review Summary'!$A80,'Other Information'!CJ$28:CJ$112)</f>
        <v>0</v>
      </c>
      <c r="CP80" s="64" t="e">
        <f t="shared" si="185"/>
        <v>#DIV/0!</v>
      </c>
    </row>
    <row r="81" spans="1:94" x14ac:dyDescent="0.3">
      <c r="A81" t="str">
        <f>Lists!I8</f>
        <v>Community Facilities Staff</v>
      </c>
      <c r="B81" t="str">
        <f t="shared" si="180"/>
        <v>HIDE</v>
      </c>
      <c r="C81" s="6" t="str">
        <f t="shared" si="193"/>
        <v>FTE - Community Facilities Staff</v>
      </c>
      <c r="D81" s="61">
        <f>SUMIF('Other Information'!$B$28:$B$112,'MAT Budget Review Summary'!$A81,'Other Information'!C$28:C$112)</f>
        <v>0</v>
      </c>
      <c r="E81" s="62">
        <f>SUMIF('Other Information'!$B$28:$B$112,'MAT Budget Review Summary'!$A81,'Other Information'!D$28:D$112)</f>
        <v>0</v>
      </c>
      <c r="F81" s="63">
        <f>SUMIF('Other Information'!$B$28:$B$112,'MAT Budget Review Summary'!$A81,'Other Information'!E$28:E$112)</f>
        <v>0</v>
      </c>
      <c r="G81" s="63">
        <f>SUMIF('Other Information'!$B$28:$B$112,'MAT Budget Review Summary'!$A81,'Other Information'!F$28:F$112)</f>
        <v>0</v>
      </c>
      <c r="H81" s="63">
        <f>SUMIF('Other Information'!$B$28:$B$112,'MAT Budget Review Summary'!$A81,'Other Information'!G$28:G$112)</f>
        <v>0</v>
      </c>
      <c r="I81" s="63">
        <f>SUMIF('Other Information'!$B$28:$B$112,'MAT Budget Review Summary'!$A81,'Other Information'!H$28:H$112)</f>
        <v>0</v>
      </c>
      <c r="J81" s="64" t="e">
        <f t="shared" si="181"/>
        <v>#DIV/0!</v>
      </c>
      <c r="K81" s="62">
        <f>SUMIF('Other Information'!$B$28:$B$112,'MAT Budget Review Summary'!$A81,'Other Information'!I$28:I$112)</f>
        <v>0</v>
      </c>
      <c r="L81" s="63">
        <f>SUMIF('Other Information'!$B$28:$B$112,'MAT Budget Review Summary'!$A81,'Other Information'!J$28:J$112)</f>
        <v>0</v>
      </c>
      <c r="M81" s="63">
        <f>SUMIF('Other Information'!$B$28:$B$112,'MAT Budget Review Summary'!$A81,'Other Information'!K$28:K$112)</f>
        <v>0</v>
      </c>
      <c r="N81" s="63">
        <f>SUMIF('Other Information'!$B$28:$B$112,'MAT Budget Review Summary'!$A81,'Other Information'!L$28:L$112)</f>
        <v>0</v>
      </c>
      <c r="O81" s="63">
        <f>SUMIF('Other Information'!$B$28:$B$112,'MAT Budget Review Summary'!$A81,'Other Information'!M$28:M$112)</f>
        <v>0</v>
      </c>
      <c r="P81" s="63">
        <f>SUMIF('Other Information'!$B$28:$B$112,'MAT Budget Review Summary'!$A81,'Other Information'!N$28:N$112)</f>
        <v>0</v>
      </c>
      <c r="Q81" s="63">
        <f>SUMIF('Other Information'!$B$28:$B$112,'MAT Budget Review Summary'!$A81,'Other Information'!O$28:O$112)</f>
        <v>0</v>
      </c>
      <c r="R81" s="63">
        <f>SUMIF('Other Information'!$B$28:$B$112,'MAT Budget Review Summary'!$A81,'Other Information'!P$28:P$112)</f>
        <v>0</v>
      </c>
      <c r="S81" s="63">
        <f>SUMIF('Other Information'!$B$28:$B$112,'MAT Budget Review Summary'!$A81,'Other Information'!Q$28:Q$112)</f>
        <v>0</v>
      </c>
      <c r="T81" s="63">
        <f>SUMIF('Other Information'!$B$28:$B$112,'MAT Budget Review Summary'!$A81,'Other Information'!R$28:R$112)</f>
        <v>0</v>
      </c>
      <c r="U81" s="63">
        <f>SUMIF('Other Information'!$B$28:$B$112,'MAT Budget Review Summary'!$A81,'Other Information'!S$28:S$112)</f>
        <v>0</v>
      </c>
      <c r="V81" s="63">
        <f>SUMIF('Other Information'!$B$28:$B$112,'MAT Budget Review Summary'!$A81,'Other Information'!T$28:T$112)</f>
        <v>0</v>
      </c>
      <c r="W81" s="63">
        <f>SUMIF('Other Information'!$B$28:$B$112,'MAT Budget Review Summary'!$A81,'Other Information'!U$28:U$112)</f>
        <v>0</v>
      </c>
      <c r="X81" s="63">
        <f>SUMIF('Other Information'!$B$28:$B$112,'MAT Budget Review Summary'!$A81,'Other Information'!V$28:V$112)</f>
        <v>0</v>
      </c>
      <c r="Y81" s="63">
        <f>SUMIF('Other Information'!$B$28:$B$112,'MAT Budget Review Summary'!$A81,'Other Information'!W$28:W$112)</f>
        <v>0</v>
      </c>
      <c r="Z81" s="63">
        <f>SUMIF('Other Information'!$B$28:$B$112,'MAT Budget Review Summary'!$A81,'Other Information'!X$28:X$112)</f>
        <v>0</v>
      </c>
      <c r="AA81" s="63">
        <f>SUMIF('Other Information'!$B$28:$B$112,'MAT Budget Review Summary'!$A81,'Other Information'!Y$28:Y$112)</f>
        <v>0</v>
      </c>
      <c r="AB81" s="63">
        <f>SUMIF('Other Information'!$B$28:$B$112,'MAT Budget Review Summary'!$A81,'Other Information'!Z$28:Z$112)</f>
        <v>0</v>
      </c>
      <c r="AC81" s="63">
        <f>SUMIF('Other Information'!$B$28:$B$112,'MAT Budget Review Summary'!$A81,'Other Information'!AA$28:AA$112)</f>
        <v>0</v>
      </c>
      <c r="AD81" s="63">
        <f>SUMIF('Other Information'!$B$28:$B$112,'MAT Budget Review Summary'!$A81,'Other Information'!AB$28:AB$112)</f>
        <v>0</v>
      </c>
      <c r="AE81" s="64" t="e">
        <f t="shared" si="182"/>
        <v>#DIV/0!</v>
      </c>
      <c r="AF81" s="62">
        <f>SUMIF('Other Information'!$B$28:$B$112,'MAT Budget Review Summary'!$A81,'Other Information'!AC$28:AC$112)</f>
        <v>0</v>
      </c>
      <c r="AG81" s="63">
        <f>SUMIF('Other Information'!$B$28:$B$112,'MAT Budget Review Summary'!$A81,'Other Information'!AD$28:AD$112)</f>
        <v>0</v>
      </c>
      <c r="AH81" s="63">
        <f>SUMIF('Other Information'!$B$28:$B$112,'MAT Budget Review Summary'!$A81,'Other Information'!AE$28:AE$112)</f>
        <v>0</v>
      </c>
      <c r="AI81" s="63">
        <f>SUMIF('Other Information'!$B$28:$B$112,'MAT Budget Review Summary'!$A81,'Other Information'!AF$28:AF$112)</f>
        <v>0</v>
      </c>
      <c r="AJ81" s="63">
        <f>SUMIF('Other Information'!$B$28:$B$112,'MAT Budget Review Summary'!$A81,'Other Information'!AG$28:AG$112)</f>
        <v>0</v>
      </c>
      <c r="AK81" s="63">
        <f>SUMIF('Other Information'!$B$28:$B$112,'MAT Budget Review Summary'!$A81,'Other Information'!AH$28:AH$112)</f>
        <v>0</v>
      </c>
      <c r="AL81" s="63">
        <f>SUMIF('Other Information'!$B$28:$B$112,'MAT Budget Review Summary'!$A81,'Other Information'!AI$28:AI$112)</f>
        <v>0</v>
      </c>
      <c r="AM81" s="63">
        <f>SUMIF('Other Information'!$B$28:$B$112,'MAT Budget Review Summary'!$A81,'Other Information'!AJ$28:AJ$112)</f>
        <v>0</v>
      </c>
      <c r="AN81" s="63">
        <f>SUMIF('Other Information'!$B$28:$B$112,'MAT Budget Review Summary'!$A81,'Other Information'!AK$28:AK$112)</f>
        <v>0</v>
      </c>
      <c r="AO81" s="63">
        <f>SUMIF('Other Information'!$B$28:$B$112,'MAT Budget Review Summary'!$A81,'Other Information'!AL$28:AL$112)</f>
        <v>0</v>
      </c>
      <c r="AP81" s="63">
        <f>SUMIF('Other Information'!$B$28:$B$112,'MAT Budget Review Summary'!$A81,'Other Information'!AM$28:AM$112)</f>
        <v>0</v>
      </c>
      <c r="AQ81" s="63">
        <f>SUMIF('Other Information'!$B$28:$B$112,'MAT Budget Review Summary'!$A81,'Other Information'!AN$28:AN$112)</f>
        <v>0</v>
      </c>
      <c r="AR81" s="63">
        <f>SUMIF('Other Information'!$B$28:$B$112,'MAT Budget Review Summary'!$A81,'Other Information'!AO$28:AO$112)</f>
        <v>0</v>
      </c>
      <c r="AS81" s="63">
        <f>SUMIF('Other Information'!$B$28:$B$112,'MAT Budget Review Summary'!$A81,'Other Information'!AP$28:AP$112)</f>
        <v>0</v>
      </c>
      <c r="AT81" s="63">
        <f>SUMIF('Other Information'!$B$28:$B$112,'MAT Budget Review Summary'!$A81,'Other Information'!AQ$28:AQ$112)</f>
        <v>0</v>
      </c>
      <c r="AU81" s="63">
        <f>SUMIF('Other Information'!$B$28:$B$112,'MAT Budget Review Summary'!$A81,'Other Information'!AR$28:AR$112)</f>
        <v>0</v>
      </c>
      <c r="AV81" s="63">
        <f>SUMIF('Other Information'!$B$28:$B$112,'MAT Budget Review Summary'!$A81,'Other Information'!AS$28:AS$112)</f>
        <v>0</v>
      </c>
      <c r="AW81" s="63">
        <f>SUMIF('Other Information'!$B$28:$B$112,'MAT Budget Review Summary'!$A81,'Other Information'!AT$28:AT$112)</f>
        <v>0</v>
      </c>
      <c r="AX81" s="63">
        <f>SUMIF('Other Information'!$B$28:$B$112,'MAT Budget Review Summary'!$A81,'Other Information'!AU$28:AU$112)</f>
        <v>0</v>
      </c>
      <c r="AY81" s="63">
        <f>SUMIF('Other Information'!$B$28:$B$112,'MAT Budget Review Summary'!$A81,'Other Information'!AV$28:AV$112)</f>
        <v>0</v>
      </c>
      <c r="AZ81" s="64" t="e">
        <f t="shared" si="183"/>
        <v>#DIV/0!</v>
      </c>
      <c r="BA81" s="62">
        <f>SUMIF('Other Information'!$B$28:$B$112,'MAT Budget Review Summary'!$A81,'Other Information'!AW$28:AW$112)</f>
        <v>0</v>
      </c>
      <c r="BB81" s="63">
        <f>SUMIF('Other Information'!$B$28:$B$112,'MAT Budget Review Summary'!$A81,'Other Information'!AX$28:AX$112)</f>
        <v>0</v>
      </c>
      <c r="BC81" s="63">
        <f>SUMIF('Other Information'!$B$28:$B$112,'MAT Budget Review Summary'!$A81,'Other Information'!AY$28:AY$112)</f>
        <v>0</v>
      </c>
      <c r="BD81" s="63">
        <f>SUMIF('Other Information'!$B$28:$B$112,'MAT Budget Review Summary'!$A81,'Other Information'!AZ$28:AZ$112)</f>
        <v>0</v>
      </c>
      <c r="BE81" s="63">
        <f>SUMIF('Other Information'!$B$28:$B$112,'MAT Budget Review Summary'!$A81,'Other Information'!BA$28:BA$112)</f>
        <v>0</v>
      </c>
      <c r="BF81" s="63">
        <f>SUMIF('Other Information'!$B$28:$B$112,'MAT Budget Review Summary'!$A81,'Other Information'!BB$28:BB$112)</f>
        <v>0</v>
      </c>
      <c r="BG81" s="63">
        <f>SUMIF('Other Information'!$B$28:$B$112,'MAT Budget Review Summary'!$A81,'Other Information'!BC$28:BC$112)</f>
        <v>0</v>
      </c>
      <c r="BH81" s="63">
        <f>SUMIF('Other Information'!$B$28:$B$112,'MAT Budget Review Summary'!$A81,'Other Information'!BD$28:BD$112)</f>
        <v>0</v>
      </c>
      <c r="BI81" s="63">
        <f>SUMIF('Other Information'!$B$28:$B$112,'MAT Budget Review Summary'!$A81,'Other Information'!BE$28:BE$112)</f>
        <v>0</v>
      </c>
      <c r="BJ81" s="63">
        <f>SUMIF('Other Information'!$B$28:$B$112,'MAT Budget Review Summary'!$A81,'Other Information'!BF$28:BF$112)</f>
        <v>0</v>
      </c>
      <c r="BK81" s="63">
        <f>SUMIF('Other Information'!$B$28:$B$112,'MAT Budget Review Summary'!$A81,'Other Information'!BG$28:BG$112)</f>
        <v>0</v>
      </c>
      <c r="BL81" s="63">
        <f>SUMIF('Other Information'!$B$28:$B$112,'MAT Budget Review Summary'!$A81,'Other Information'!BH$28:BH$112)</f>
        <v>0</v>
      </c>
      <c r="BM81" s="63">
        <f>SUMIF('Other Information'!$B$28:$B$112,'MAT Budget Review Summary'!$A81,'Other Information'!BI$28:BI$112)</f>
        <v>0</v>
      </c>
      <c r="BN81" s="63">
        <f>SUMIF('Other Information'!$B$28:$B$112,'MAT Budget Review Summary'!$A81,'Other Information'!BJ$28:BJ$112)</f>
        <v>0</v>
      </c>
      <c r="BO81" s="63">
        <f>SUMIF('Other Information'!$B$28:$B$112,'MAT Budget Review Summary'!$A81,'Other Information'!BK$28:BK$112)</f>
        <v>0</v>
      </c>
      <c r="BP81" s="63">
        <f>SUMIF('Other Information'!$B$28:$B$112,'MAT Budget Review Summary'!$A81,'Other Information'!BL$28:BL$112)</f>
        <v>0</v>
      </c>
      <c r="BQ81" s="63">
        <f>SUMIF('Other Information'!$B$28:$B$112,'MAT Budget Review Summary'!$A81,'Other Information'!BM$28:BM$112)</f>
        <v>0</v>
      </c>
      <c r="BR81" s="63">
        <f>SUMIF('Other Information'!$B$28:$B$112,'MAT Budget Review Summary'!$A81,'Other Information'!BN$28:BN$112)</f>
        <v>0</v>
      </c>
      <c r="BS81" s="63">
        <f>SUMIF('Other Information'!$B$28:$B$112,'MAT Budget Review Summary'!$A81,'Other Information'!BO$28:BO$112)</f>
        <v>0</v>
      </c>
      <c r="BT81" s="63">
        <f>SUMIF('Other Information'!$B$28:$B$112,'MAT Budget Review Summary'!$A81,'Other Information'!BP$28:BP$112)</f>
        <v>0</v>
      </c>
      <c r="BU81" s="64" t="e">
        <f t="shared" si="184"/>
        <v>#DIV/0!</v>
      </c>
      <c r="BV81" s="62">
        <f>SUMIF('Other Information'!$B$28:$B$112,'MAT Budget Review Summary'!$A81,'Other Information'!BQ$28:BQ$112)</f>
        <v>0</v>
      </c>
      <c r="BW81" s="63">
        <f>SUMIF('Other Information'!$B$28:$B$112,'MAT Budget Review Summary'!$A81,'Other Information'!BR$28:BR$112)</f>
        <v>0</v>
      </c>
      <c r="BX81" s="63">
        <f>SUMIF('Other Information'!$B$28:$B$112,'MAT Budget Review Summary'!$A81,'Other Information'!BS$28:BS$112)</f>
        <v>0</v>
      </c>
      <c r="BY81" s="63">
        <f>SUMIF('Other Information'!$B$28:$B$112,'MAT Budget Review Summary'!$A81,'Other Information'!BT$28:BT$112)</f>
        <v>0</v>
      </c>
      <c r="BZ81" s="63">
        <f>SUMIF('Other Information'!$B$28:$B$112,'MAT Budget Review Summary'!$A81,'Other Information'!BU$28:BU$112)</f>
        <v>0</v>
      </c>
      <c r="CA81" s="63">
        <f>SUMIF('Other Information'!$B$28:$B$112,'MAT Budget Review Summary'!$A81,'Other Information'!BV$28:BV$112)</f>
        <v>0</v>
      </c>
      <c r="CB81" s="63">
        <f>SUMIF('Other Information'!$B$28:$B$112,'MAT Budget Review Summary'!$A81,'Other Information'!BW$28:BW$112)</f>
        <v>0</v>
      </c>
      <c r="CC81" s="63">
        <f>SUMIF('Other Information'!$B$28:$B$112,'MAT Budget Review Summary'!$A81,'Other Information'!BX$28:BX$112)</f>
        <v>0</v>
      </c>
      <c r="CD81" s="63">
        <f>SUMIF('Other Information'!$B$28:$B$112,'MAT Budget Review Summary'!$A81,'Other Information'!BY$28:BY$112)</f>
        <v>0</v>
      </c>
      <c r="CE81" s="63">
        <f>SUMIF('Other Information'!$B$28:$B$112,'MAT Budget Review Summary'!$A81,'Other Information'!BZ$28:BZ$112)</f>
        <v>0</v>
      </c>
      <c r="CF81" s="63">
        <f>SUMIF('Other Information'!$B$28:$B$112,'MAT Budget Review Summary'!$A81,'Other Information'!CA$28:CA$112)</f>
        <v>0</v>
      </c>
      <c r="CG81" s="63">
        <f>SUMIF('Other Information'!$B$28:$B$112,'MAT Budget Review Summary'!$A81,'Other Information'!CB$28:CB$112)</f>
        <v>0</v>
      </c>
      <c r="CH81" s="63">
        <f>SUMIF('Other Information'!$B$28:$B$112,'MAT Budget Review Summary'!$A81,'Other Information'!CC$28:CC$112)</f>
        <v>0</v>
      </c>
      <c r="CI81" s="63">
        <f>SUMIF('Other Information'!$B$28:$B$112,'MAT Budget Review Summary'!$A81,'Other Information'!CD$28:CD$112)</f>
        <v>0</v>
      </c>
      <c r="CJ81" s="63">
        <f>SUMIF('Other Information'!$B$28:$B$112,'MAT Budget Review Summary'!$A81,'Other Information'!CE$28:CE$112)</f>
        <v>0</v>
      </c>
      <c r="CK81" s="63">
        <f>SUMIF('Other Information'!$B$28:$B$112,'MAT Budget Review Summary'!$A81,'Other Information'!CF$28:CF$112)</f>
        <v>0</v>
      </c>
      <c r="CL81" s="63">
        <f>SUMIF('Other Information'!$B$28:$B$112,'MAT Budget Review Summary'!$A81,'Other Information'!CG$28:CG$112)</f>
        <v>0</v>
      </c>
      <c r="CM81" s="63">
        <f>SUMIF('Other Information'!$B$28:$B$112,'MAT Budget Review Summary'!$A81,'Other Information'!CH$28:CH$112)</f>
        <v>0</v>
      </c>
      <c r="CN81" s="63">
        <f>SUMIF('Other Information'!$B$28:$B$112,'MAT Budget Review Summary'!$A81,'Other Information'!CI$28:CI$112)</f>
        <v>0</v>
      </c>
      <c r="CO81" s="63">
        <f>SUMIF('Other Information'!$B$28:$B$112,'MAT Budget Review Summary'!$A81,'Other Information'!CJ$28:CJ$112)</f>
        <v>0</v>
      </c>
      <c r="CP81" s="64" t="e">
        <f t="shared" si="185"/>
        <v>#DIV/0!</v>
      </c>
    </row>
    <row r="82" spans="1:94" x14ac:dyDescent="0.3">
      <c r="A82" t="str">
        <f>Lists!I9</f>
        <v>Cost of raising funds: Staff costs</v>
      </c>
      <c r="B82" t="str">
        <f t="shared" si="180"/>
        <v>HIDE</v>
      </c>
      <c r="C82" s="6" t="str">
        <f t="shared" si="193"/>
        <v>FTE - Cost of raising funds: Staff costs</v>
      </c>
      <c r="D82" s="61">
        <f>SUMIF('Other Information'!$B$28:$B$112,'MAT Budget Review Summary'!$A82,'Other Information'!C$28:C$112)</f>
        <v>0</v>
      </c>
      <c r="E82" s="62">
        <f>SUMIF('Other Information'!$B$28:$B$112,'MAT Budget Review Summary'!$A82,'Other Information'!D$28:D$112)</f>
        <v>0</v>
      </c>
      <c r="F82" s="63">
        <f>SUMIF('Other Information'!$B$28:$B$112,'MAT Budget Review Summary'!$A82,'Other Information'!E$28:E$112)</f>
        <v>0</v>
      </c>
      <c r="G82" s="63">
        <f>SUMIF('Other Information'!$B$28:$B$112,'MAT Budget Review Summary'!$A82,'Other Information'!F$28:F$112)</f>
        <v>0</v>
      </c>
      <c r="H82" s="63">
        <f>SUMIF('Other Information'!$B$28:$B$112,'MAT Budget Review Summary'!$A82,'Other Information'!G$28:G$112)</f>
        <v>0</v>
      </c>
      <c r="I82" s="63">
        <f>SUMIF('Other Information'!$B$28:$B$112,'MAT Budget Review Summary'!$A82,'Other Information'!H$28:H$112)</f>
        <v>0</v>
      </c>
      <c r="J82" s="64" t="e">
        <f t="shared" si="181"/>
        <v>#DIV/0!</v>
      </c>
      <c r="K82" s="62">
        <f>SUMIF('Other Information'!$B$28:$B$112,'MAT Budget Review Summary'!$A82,'Other Information'!I$28:I$112)</f>
        <v>0</v>
      </c>
      <c r="L82" s="63">
        <f>SUMIF('Other Information'!$B$28:$B$112,'MAT Budget Review Summary'!$A82,'Other Information'!J$28:J$112)</f>
        <v>0</v>
      </c>
      <c r="M82" s="63">
        <f>SUMIF('Other Information'!$B$28:$B$112,'MAT Budget Review Summary'!$A82,'Other Information'!K$28:K$112)</f>
        <v>0</v>
      </c>
      <c r="N82" s="63">
        <f>SUMIF('Other Information'!$B$28:$B$112,'MAT Budget Review Summary'!$A82,'Other Information'!L$28:L$112)</f>
        <v>0</v>
      </c>
      <c r="O82" s="63">
        <f>SUMIF('Other Information'!$B$28:$B$112,'MAT Budget Review Summary'!$A82,'Other Information'!M$28:M$112)</f>
        <v>0</v>
      </c>
      <c r="P82" s="63">
        <f>SUMIF('Other Information'!$B$28:$B$112,'MAT Budget Review Summary'!$A82,'Other Information'!N$28:N$112)</f>
        <v>0</v>
      </c>
      <c r="Q82" s="63">
        <f>SUMIF('Other Information'!$B$28:$B$112,'MAT Budget Review Summary'!$A82,'Other Information'!O$28:O$112)</f>
        <v>0</v>
      </c>
      <c r="R82" s="63">
        <f>SUMIF('Other Information'!$B$28:$B$112,'MAT Budget Review Summary'!$A82,'Other Information'!P$28:P$112)</f>
        <v>0</v>
      </c>
      <c r="S82" s="63">
        <f>SUMIF('Other Information'!$B$28:$B$112,'MAT Budget Review Summary'!$A82,'Other Information'!Q$28:Q$112)</f>
        <v>0</v>
      </c>
      <c r="T82" s="63">
        <f>SUMIF('Other Information'!$B$28:$B$112,'MAT Budget Review Summary'!$A82,'Other Information'!R$28:R$112)</f>
        <v>0</v>
      </c>
      <c r="U82" s="63">
        <f>SUMIF('Other Information'!$B$28:$B$112,'MAT Budget Review Summary'!$A82,'Other Information'!S$28:S$112)</f>
        <v>0</v>
      </c>
      <c r="V82" s="63">
        <f>SUMIF('Other Information'!$B$28:$B$112,'MAT Budget Review Summary'!$A82,'Other Information'!T$28:T$112)</f>
        <v>0</v>
      </c>
      <c r="W82" s="63">
        <f>SUMIF('Other Information'!$B$28:$B$112,'MAT Budget Review Summary'!$A82,'Other Information'!U$28:U$112)</f>
        <v>0</v>
      </c>
      <c r="X82" s="63">
        <f>SUMIF('Other Information'!$B$28:$B$112,'MAT Budget Review Summary'!$A82,'Other Information'!V$28:V$112)</f>
        <v>0</v>
      </c>
      <c r="Y82" s="63">
        <f>SUMIF('Other Information'!$B$28:$B$112,'MAT Budget Review Summary'!$A82,'Other Information'!W$28:W$112)</f>
        <v>0</v>
      </c>
      <c r="Z82" s="63">
        <f>SUMIF('Other Information'!$B$28:$B$112,'MAT Budget Review Summary'!$A82,'Other Information'!X$28:X$112)</f>
        <v>0</v>
      </c>
      <c r="AA82" s="63">
        <f>SUMIF('Other Information'!$B$28:$B$112,'MAT Budget Review Summary'!$A82,'Other Information'!Y$28:Y$112)</f>
        <v>0</v>
      </c>
      <c r="AB82" s="63">
        <f>SUMIF('Other Information'!$B$28:$B$112,'MAT Budget Review Summary'!$A82,'Other Information'!Z$28:Z$112)</f>
        <v>0</v>
      </c>
      <c r="AC82" s="63">
        <f>SUMIF('Other Information'!$B$28:$B$112,'MAT Budget Review Summary'!$A82,'Other Information'!AA$28:AA$112)</f>
        <v>0</v>
      </c>
      <c r="AD82" s="63">
        <f>SUMIF('Other Information'!$B$28:$B$112,'MAT Budget Review Summary'!$A82,'Other Information'!AB$28:AB$112)</f>
        <v>0</v>
      </c>
      <c r="AE82" s="64" t="e">
        <f t="shared" si="182"/>
        <v>#DIV/0!</v>
      </c>
      <c r="AF82" s="62">
        <f>SUMIF('Other Information'!$B$28:$B$112,'MAT Budget Review Summary'!$A82,'Other Information'!AC$28:AC$112)</f>
        <v>0</v>
      </c>
      <c r="AG82" s="63">
        <f>SUMIF('Other Information'!$B$28:$B$112,'MAT Budget Review Summary'!$A82,'Other Information'!AD$28:AD$112)</f>
        <v>0</v>
      </c>
      <c r="AH82" s="63">
        <f>SUMIF('Other Information'!$B$28:$B$112,'MAT Budget Review Summary'!$A82,'Other Information'!AE$28:AE$112)</f>
        <v>0</v>
      </c>
      <c r="AI82" s="63">
        <f>SUMIF('Other Information'!$B$28:$B$112,'MAT Budget Review Summary'!$A82,'Other Information'!AF$28:AF$112)</f>
        <v>0</v>
      </c>
      <c r="AJ82" s="63">
        <f>SUMIF('Other Information'!$B$28:$B$112,'MAT Budget Review Summary'!$A82,'Other Information'!AG$28:AG$112)</f>
        <v>0</v>
      </c>
      <c r="AK82" s="63">
        <f>SUMIF('Other Information'!$B$28:$B$112,'MAT Budget Review Summary'!$A82,'Other Information'!AH$28:AH$112)</f>
        <v>0</v>
      </c>
      <c r="AL82" s="63">
        <f>SUMIF('Other Information'!$B$28:$B$112,'MAT Budget Review Summary'!$A82,'Other Information'!AI$28:AI$112)</f>
        <v>0</v>
      </c>
      <c r="AM82" s="63">
        <f>SUMIF('Other Information'!$B$28:$B$112,'MAT Budget Review Summary'!$A82,'Other Information'!AJ$28:AJ$112)</f>
        <v>0</v>
      </c>
      <c r="AN82" s="63">
        <f>SUMIF('Other Information'!$B$28:$B$112,'MAT Budget Review Summary'!$A82,'Other Information'!AK$28:AK$112)</f>
        <v>0</v>
      </c>
      <c r="AO82" s="63">
        <f>SUMIF('Other Information'!$B$28:$B$112,'MAT Budget Review Summary'!$A82,'Other Information'!AL$28:AL$112)</f>
        <v>0</v>
      </c>
      <c r="AP82" s="63">
        <f>SUMIF('Other Information'!$B$28:$B$112,'MAT Budget Review Summary'!$A82,'Other Information'!AM$28:AM$112)</f>
        <v>0</v>
      </c>
      <c r="AQ82" s="63">
        <f>SUMIF('Other Information'!$B$28:$B$112,'MAT Budget Review Summary'!$A82,'Other Information'!AN$28:AN$112)</f>
        <v>0</v>
      </c>
      <c r="AR82" s="63">
        <f>SUMIF('Other Information'!$B$28:$B$112,'MAT Budget Review Summary'!$A82,'Other Information'!AO$28:AO$112)</f>
        <v>0</v>
      </c>
      <c r="AS82" s="63">
        <f>SUMIF('Other Information'!$B$28:$B$112,'MAT Budget Review Summary'!$A82,'Other Information'!AP$28:AP$112)</f>
        <v>0</v>
      </c>
      <c r="AT82" s="63">
        <f>SUMIF('Other Information'!$B$28:$B$112,'MAT Budget Review Summary'!$A82,'Other Information'!AQ$28:AQ$112)</f>
        <v>0</v>
      </c>
      <c r="AU82" s="63">
        <f>SUMIF('Other Information'!$B$28:$B$112,'MAT Budget Review Summary'!$A82,'Other Information'!AR$28:AR$112)</f>
        <v>0</v>
      </c>
      <c r="AV82" s="63">
        <f>SUMIF('Other Information'!$B$28:$B$112,'MAT Budget Review Summary'!$A82,'Other Information'!AS$28:AS$112)</f>
        <v>0</v>
      </c>
      <c r="AW82" s="63">
        <f>SUMIF('Other Information'!$B$28:$B$112,'MAT Budget Review Summary'!$A82,'Other Information'!AT$28:AT$112)</f>
        <v>0</v>
      </c>
      <c r="AX82" s="63">
        <f>SUMIF('Other Information'!$B$28:$B$112,'MAT Budget Review Summary'!$A82,'Other Information'!AU$28:AU$112)</f>
        <v>0</v>
      </c>
      <c r="AY82" s="63">
        <f>SUMIF('Other Information'!$B$28:$B$112,'MAT Budget Review Summary'!$A82,'Other Information'!AV$28:AV$112)</f>
        <v>0</v>
      </c>
      <c r="AZ82" s="64" t="e">
        <f t="shared" si="183"/>
        <v>#DIV/0!</v>
      </c>
      <c r="BA82" s="62">
        <f>SUMIF('Other Information'!$B$28:$B$112,'MAT Budget Review Summary'!$A82,'Other Information'!AW$28:AW$112)</f>
        <v>0</v>
      </c>
      <c r="BB82" s="63">
        <f>SUMIF('Other Information'!$B$28:$B$112,'MAT Budget Review Summary'!$A82,'Other Information'!AX$28:AX$112)</f>
        <v>0</v>
      </c>
      <c r="BC82" s="63">
        <f>SUMIF('Other Information'!$B$28:$B$112,'MAT Budget Review Summary'!$A82,'Other Information'!AY$28:AY$112)</f>
        <v>0</v>
      </c>
      <c r="BD82" s="63">
        <f>SUMIF('Other Information'!$B$28:$B$112,'MAT Budget Review Summary'!$A82,'Other Information'!AZ$28:AZ$112)</f>
        <v>0</v>
      </c>
      <c r="BE82" s="63">
        <f>SUMIF('Other Information'!$B$28:$B$112,'MAT Budget Review Summary'!$A82,'Other Information'!BA$28:BA$112)</f>
        <v>0</v>
      </c>
      <c r="BF82" s="63">
        <f>SUMIF('Other Information'!$B$28:$B$112,'MAT Budget Review Summary'!$A82,'Other Information'!BB$28:BB$112)</f>
        <v>0</v>
      </c>
      <c r="BG82" s="63">
        <f>SUMIF('Other Information'!$B$28:$B$112,'MAT Budget Review Summary'!$A82,'Other Information'!BC$28:BC$112)</f>
        <v>0</v>
      </c>
      <c r="BH82" s="63">
        <f>SUMIF('Other Information'!$B$28:$B$112,'MAT Budget Review Summary'!$A82,'Other Information'!BD$28:BD$112)</f>
        <v>0</v>
      </c>
      <c r="BI82" s="63">
        <f>SUMIF('Other Information'!$B$28:$B$112,'MAT Budget Review Summary'!$A82,'Other Information'!BE$28:BE$112)</f>
        <v>0</v>
      </c>
      <c r="BJ82" s="63">
        <f>SUMIF('Other Information'!$B$28:$B$112,'MAT Budget Review Summary'!$A82,'Other Information'!BF$28:BF$112)</f>
        <v>0</v>
      </c>
      <c r="BK82" s="63">
        <f>SUMIF('Other Information'!$B$28:$B$112,'MAT Budget Review Summary'!$A82,'Other Information'!BG$28:BG$112)</f>
        <v>0</v>
      </c>
      <c r="BL82" s="63">
        <f>SUMIF('Other Information'!$B$28:$B$112,'MAT Budget Review Summary'!$A82,'Other Information'!BH$28:BH$112)</f>
        <v>0</v>
      </c>
      <c r="BM82" s="63">
        <f>SUMIF('Other Information'!$B$28:$B$112,'MAT Budget Review Summary'!$A82,'Other Information'!BI$28:BI$112)</f>
        <v>0</v>
      </c>
      <c r="BN82" s="63">
        <f>SUMIF('Other Information'!$B$28:$B$112,'MAT Budget Review Summary'!$A82,'Other Information'!BJ$28:BJ$112)</f>
        <v>0</v>
      </c>
      <c r="BO82" s="63">
        <f>SUMIF('Other Information'!$B$28:$B$112,'MAT Budget Review Summary'!$A82,'Other Information'!BK$28:BK$112)</f>
        <v>0</v>
      </c>
      <c r="BP82" s="63">
        <f>SUMIF('Other Information'!$B$28:$B$112,'MAT Budget Review Summary'!$A82,'Other Information'!BL$28:BL$112)</f>
        <v>0</v>
      </c>
      <c r="BQ82" s="63">
        <f>SUMIF('Other Information'!$B$28:$B$112,'MAT Budget Review Summary'!$A82,'Other Information'!BM$28:BM$112)</f>
        <v>0</v>
      </c>
      <c r="BR82" s="63">
        <f>SUMIF('Other Information'!$B$28:$B$112,'MAT Budget Review Summary'!$A82,'Other Information'!BN$28:BN$112)</f>
        <v>0</v>
      </c>
      <c r="BS82" s="63">
        <f>SUMIF('Other Information'!$B$28:$B$112,'MAT Budget Review Summary'!$A82,'Other Information'!BO$28:BO$112)</f>
        <v>0</v>
      </c>
      <c r="BT82" s="63">
        <f>SUMIF('Other Information'!$B$28:$B$112,'MAT Budget Review Summary'!$A82,'Other Information'!BP$28:BP$112)</f>
        <v>0</v>
      </c>
      <c r="BU82" s="64" t="e">
        <f t="shared" si="184"/>
        <v>#DIV/0!</v>
      </c>
      <c r="BV82" s="62">
        <f>SUMIF('Other Information'!$B$28:$B$112,'MAT Budget Review Summary'!$A82,'Other Information'!BQ$28:BQ$112)</f>
        <v>0</v>
      </c>
      <c r="BW82" s="63">
        <f>SUMIF('Other Information'!$B$28:$B$112,'MAT Budget Review Summary'!$A82,'Other Information'!BR$28:BR$112)</f>
        <v>0</v>
      </c>
      <c r="BX82" s="63">
        <f>SUMIF('Other Information'!$B$28:$B$112,'MAT Budget Review Summary'!$A82,'Other Information'!BS$28:BS$112)</f>
        <v>0</v>
      </c>
      <c r="BY82" s="63">
        <f>SUMIF('Other Information'!$B$28:$B$112,'MAT Budget Review Summary'!$A82,'Other Information'!BT$28:BT$112)</f>
        <v>0</v>
      </c>
      <c r="BZ82" s="63">
        <f>SUMIF('Other Information'!$B$28:$B$112,'MAT Budget Review Summary'!$A82,'Other Information'!BU$28:BU$112)</f>
        <v>0</v>
      </c>
      <c r="CA82" s="63">
        <f>SUMIF('Other Information'!$B$28:$B$112,'MAT Budget Review Summary'!$A82,'Other Information'!BV$28:BV$112)</f>
        <v>0</v>
      </c>
      <c r="CB82" s="63">
        <f>SUMIF('Other Information'!$B$28:$B$112,'MAT Budget Review Summary'!$A82,'Other Information'!BW$28:BW$112)</f>
        <v>0</v>
      </c>
      <c r="CC82" s="63">
        <f>SUMIF('Other Information'!$B$28:$B$112,'MAT Budget Review Summary'!$A82,'Other Information'!BX$28:BX$112)</f>
        <v>0</v>
      </c>
      <c r="CD82" s="63">
        <f>SUMIF('Other Information'!$B$28:$B$112,'MAT Budget Review Summary'!$A82,'Other Information'!BY$28:BY$112)</f>
        <v>0</v>
      </c>
      <c r="CE82" s="63">
        <f>SUMIF('Other Information'!$B$28:$B$112,'MAT Budget Review Summary'!$A82,'Other Information'!BZ$28:BZ$112)</f>
        <v>0</v>
      </c>
      <c r="CF82" s="63">
        <f>SUMIF('Other Information'!$B$28:$B$112,'MAT Budget Review Summary'!$A82,'Other Information'!CA$28:CA$112)</f>
        <v>0</v>
      </c>
      <c r="CG82" s="63">
        <f>SUMIF('Other Information'!$B$28:$B$112,'MAT Budget Review Summary'!$A82,'Other Information'!CB$28:CB$112)</f>
        <v>0</v>
      </c>
      <c r="CH82" s="63">
        <f>SUMIF('Other Information'!$B$28:$B$112,'MAT Budget Review Summary'!$A82,'Other Information'!CC$28:CC$112)</f>
        <v>0</v>
      </c>
      <c r="CI82" s="63">
        <f>SUMIF('Other Information'!$B$28:$B$112,'MAT Budget Review Summary'!$A82,'Other Information'!CD$28:CD$112)</f>
        <v>0</v>
      </c>
      <c r="CJ82" s="63">
        <f>SUMIF('Other Information'!$B$28:$B$112,'MAT Budget Review Summary'!$A82,'Other Information'!CE$28:CE$112)</f>
        <v>0</v>
      </c>
      <c r="CK82" s="63">
        <f>SUMIF('Other Information'!$B$28:$B$112,'MAT Budget Review Summary'!$A82,'Other Information'!CF$28:CF$112)</f>
        <v>0</v>
      </c>
      <c r="CL82" s="63">
        <f>SUMIF('Other Information'!$B$28:$B$112,'MAT Budget Review Summary'!$A82,'Other Information'!CG$28:CG$112)</f>
        <v>0</v>
      </c>
      <c r="CM82" s="63">
        <f>SUMIF('Other Information'!$B$28:$B$112,'MAT Budget Review Summary'!$A82,'Other Information'!CH$28:CH$112)</f>
        <v>0</v>
      </c>
      <c r="CN82" s="63">
        <f>SUMIF('Other Information'!$B$28:$B$112,'MAT Budget Review Summary'!$A82,'Other Information'!CI$28:CI$112)</f>
        <v>0</v>
      </c>
      <c r="CO82" s="63">
        <f>SUMIF('Other Information'!$B$28:$B$112,'MAT Budget Review Summary'!$A82,'Other Information'!CJ$28:CJ$112)</f>
        <v>0</v>
      </c>
      <c r="CP82" s="64" t="e">
        <f t="shared" si="185"/>
        <v>#DIV/0!</v>
      </c>
    </row>
    <row r="83" spans="1:94" x14ac:dyDescent="0.3">
      <c r="A83" t="str">
        <f>Lists!I10</f>
        <v>Cover Supervisors</v>
      </c>
      <c r="B83" t="str">
        <f t="shared" si="180"/>
        <v>HIDE</v>
      </c>
      <c r="C83" s="6" t="str">
        <f t="shared" si="193"/>
        <v>FTE - Cover Supervisors</v>
      </c>
      <c r="D83" s="61">
        <f>SUMIF('Other Information'!$B$28:$B$112,'MAT Budget Review Summary'!$A83,'Other Information'!C$28:C$112)</f>
        <v>0</v>
      </c>
      <c r="E83" s="62">
        <f>SUMIF('Other Information'!$B$28:$B$112,'MAT Budget Review Summary'!$A83,'Other Information'!D$28:D$112)</f>
        <v>0</v>
      </c>
      <c r="F83" s="63">
        <f>SUMIF('Other Information'!$B$28:$B$112,'MAT Budget Review Summary'!$A83,'Other Information'!E$28:E$112)</f>
        <v>0</v>
      </c>
      <c r="G83" s="63">
        <f>SUMIF('Other Information'!$B$28:$B$112,'MAT Budget Review Summary'!$A83,'Other Information'!F$28:F$112)</f>
        <v>0</v>
      </c>
      <c r="H83" s="63">
        <f>SUMIF('Other Information'!$B$28:$B$112,'MAT Budget Review Summary'!$A83,'Other Information'!G$28:G$112)</f>
        <v>0</v>
      </c>
      <c r="I83" s="63">
        <f>SUMIF('Other Information'!$B$28:$B$112,'MAT Budget Review Summary'!$A83,'Other Information'!H$28:H$112)</f>
        <v>0</v>
      </c>
      <c r="J83" s="64" t="e">
        <f t="shared" si="181"/>
        <v>#DIV/0!</v>
      </c>
      <c r="K83" s="62">
        <f>SUMIF('Other Information'!$B$28:$B$112,'MAT Budget Review Summary'!$A83,'Other Information'!I$28:I$112)</f>
        <v>0</v>
      </c>
      <c r="L83" s="63">
        <f>SUMIF('Other Information'!$B$28:$B$112,'MAT Budget Review Summary'!$A83,'Other Information'!J$28:J$112)</f>
        <v>0</v>
      </c>
      <c r="M83" s="63">
        <f>SUMIF('Other Information'!$B$28:$B$112,'MAT Budget Review Summary'!$A83,'Other Information'!K$28:K$112)</f>
        <v>0</v>
      </c>
      <c r="N83" s="63">
        <f>SUMIF('Other Information'!$B$28:$B$112,'MAT Budget Review Summary'!$A83,'Other Information'!L$28:L$112)</f>
        <v>0</v>
      </c>
      <c r="O83" s="63">
        <f>SUMIF('Other Information'!$B$28:$B$112,'MAT Budget Review Summary'!$A83,'Other Information'!M$28:M$112)</f>
        <v>0</v>
      </c>
      <c r="P83" s="63">
        <f>SUMIF('Other Information'!$B$28:$B$112,'MAT Budget Review Summary'!$A83,'Other Information'!N$28:N$112)</f>
        <v>0</v>
      </c>
      <c r="Q83" s="63">
        <f>SUMIF('Other Information'!$B$28:$B$112,'MAT Budget Review Summary'!$A83,'Other Information'!O$28:O$112)</f>
        <v>0</v>
      </c>
      <c r="R83" s="63">
        <f>SUMIF('Other Information'!$B$28:$B$112,'MAT Budget Review Summary'!$A83,'Other Information'!P$28:P$112)</f>
        <v>0</v>
      </c>
      <c r="S83" s="63">
        <f>SUMIF('Other Information'!$B$28:$B$112,'MAT Budget Review Summary'!$A83,'Other Information'!Q$28:Q$112)</f>
        <v>0</v>
      </c>
      <c r="T83" s="63">
        <f>SUMIF('Other Information'!$B$28:$B$112,'MAT Budget Review Summary'!$A83,'Other Information'!R$28:R$112)</f>
        <v>0</v>
      </c>
      <c r="U83" s="63">
        <f>SUMIF('Other Information'!$B$28:$B$112,'MAT Budget Review Summary'!$A83,'Other Information'!S$28:S$112)</f>
        <v>0</v>
      </c>
      <c r="V83" s="63">
        <f>SUMIF('Other Information'!$B$28:$B$112,'MAT Budget Review Summary'!$A83,'Other Information'!T$28:T$112)</f>
        <v>0</v>
      </c>
      <c r="W83" s="63">
        <f>SUMIF('Other Information'!$B$28:$B$112,'MAT Budget Review Summary'!$A83,'Other Information'!U$28:U$112)</f>
        <v>0</v>
      </c>
      <c r="X83" s="63">
        <f>SUMIF('Other Information'!$B$28:$B$112,'MAT Budget Review Summary'!$A83,'Other Information'!V$28:V$112)</f>
        <v>0</v>
      </c>
      <c r="Y83" s="63">
        <f>SUMIF('Other Information'!$B$28:$B$112,'MAT Budget Review Summary'!$A83,'Other Information'!W$28:W$112)</f>
        <v>0</v>
      </c>
      <c r="Z83" s="63">
        <f>SUMIF('Other Information'!$B$28:$B$112,'MAT Budget Review Summary'!$A83,'Other Information'!X$28:X$112)</f>
        <v>0</v>
      </c>
      <c r="AA83" s="63">
        <f>SUMIF('Other Information'!$B$28:$B$112,'MAT Budget Review Summary'!$A83,'Other Information'!Y$28:Y$112)</f>
        <v>0</v>
      </c>
      <c r="AB83" s="63">
        <f>SUMIF('Other Information'!$B$28:$B$112,'MAT Budget Review Summary'!$A83,'Other Information'!Z$28:Z$112)</f>
        <v>0</v>
      </c>
      <c r="AC83" s="63">
        <f>SUMIF('Other Information'!$B$28:$B$112,'MAT Budget Review Summary'!$A83,'Other Information'!AA$28:AA$112)</f>
        <v>0</v>
      </c>
      <c r="AD83" s="63">
        <f>SUMIF('Other Information'!$B$28:$B$112,'MAT Budget Review Summary'!$A83,'Other Information'!AB$28:AB$112)</f>
        <v>0</v>
      </c>
      <c r="AE83" s="64" t="e">
        <f t="shared" si="182"/>
        <v>#DIV/0!</v>
      </c>
      <c r="AF83" s="62">
        <f>SUMIF('Other Information'!$B$28:$B$112,'MAT Budget Review Summary'!$A83,'Other Information'!AC$28:AC$112)</f>
        <v>0</v>
      </c>
      <c r="AG83" s="63">
        <f>SUMIF('Other Information'!$B$28:$B$112,'MAT Budget Review Summary'!$A83,'Other Information'!AD$28:AD$112)</f>
        <v>0</v>
      </c>
      <c r="AH83" s="63">
        <f>SUMIF('Other Information'!$B$28:$B$112,'MAT Budget Review Summary'!$A83,'Other Information'!AE$28:AE$112)</f>
        <v>0</v>
      </c>
      <c r="AI83" s="63">
        <f>SUMIF('Other Information'!$B$28:$B$112,'MAT Budget Review Summary'!$A83,'Other Information'!AF$28:AF$112)</f>
        <v>0</v>
      </c>
      <c r="AJ83" s="63">
        <f>SUMIF('Other Information'!$B$28:$B$112,'MAT Budget Review Summary'!$A83,'Other Information'!AG$28:AG$112)</f>
        <v>0</v>
      </c>
      <c r="AK83" s="63">
        <f>SUMIF('Other Information'!$B$28:$B$112,'MAT Budget Review Summary'!$A83,'Other Information'!AH$28:AH$112)</f>
        <v>0</v>
      </c>
      <c r="AL83" s="63">
        <f>SUMIF('Other Information'!$B$28:$B$112,'MAT Budget Review Summary'!$A83,'Other Information'!AI$28:AI$112)</f>
        <v>0</v>
      </c>
      <c r="AM83" s="63">
        <f>SUMIF('Other Information'!$B$28:$B$112,'MAT Budget Review Summary'!$A83,'Other Information'!AJ$28:AJ$112)</f>
        <v>0</v>
      </c>
      <c r="AN83" s="63">
        <f>SUMIF('Other Information'!$B$28:$B$112,'MAT Budget Review Summary'!$A83,'Other Information'!AK$28:AK$112)</f>
        <v>0</v>
      </c>
      <c r="AO83" s="63">
        <f>SUMIF('Other Information'!$B$28:$B$112,'MAT Budget Review Summary'!$A83,'Other Information'!AL$28:AL$112)</f>
        <v>0</v>
      </c>
      <c r="AP83" s="63">
        <f>SUMIF('Other Information'!$B$28:$B$112,'MAT Budget Review Summary'!$A83,'Other Information'!AM$28:AM$112)</f>
        <v>0</v>
      </c>
      <c r="AQ83" s="63">
        <f>SUMIF('Other Information'!$B$28:$B$112,'MAT Budget Review Summary'!$A83,'Other Information'!AN$28:AN$112)</f>
        <v>0</v>
      </c>
      <c r="AR83" s="63">
        <f>SUMIF('Other Information'!$B$28:$B$112,'MAT Budget Review Summary'!$A83,'Other Information'!AO$28:AO$112)</f>
        <v>0</v>
      </c>
      <c r="AS83" s="63">
        <f>SUMIF('Other Information'!$B$28:$B$112,'MAT Budget Review Summary'!$A83,'Other Information'!AP$28:AP$112)</f>
        <v>0</v>
      </c>
      <c r="AT83" s="63">
        <f>SUMIF('Other Information'!$B$28:$B$112,'MAT Budget Review Summary'!$A83,'Other Information'!AQ$28:AQ$112)</f>
        <v>0</v>
      </c>
      <c r="AU83" s="63">
        <f>SUMIF('Other Information'!$B$28:$B$112,'MAT Budget Review Summary'!$A83,'Other Information'!AR$28:AR$112)</f>
        <v>0</v>
      </c>
      <c r="AV83" s="63">
        <f>SUMIF('Other Information'!$B$28:$B$112,'MAT Budget Review Summary'!$A83,'Other Information'!AS$28:AS$112)</f>
        <v>0</v>
      </c>
      <c r="AW83" s="63">
        <f>SUMIF('Other Information'!$B$28:$B$112,'MAT Budget Review Summary'!$A83,'Other Information'!AT$28:AT$112)</f>
        <v>0</v>
      </c>
      <c r="AX83" s="63">
        <f>SUMIF('Other Information'!$B$28:$B$112,'MAT Budget Review Summary'!$A83,'Other Information'!AU$28:AU$112)</f>
        <v>0</v>
      </c>
      <c r="AY83" s="63">
        <f>SUMIF('Other Information'!$B$28:$B$112,'MAT Budget Review Summary'!$A83,'Other Information'!AV$28:AV$112)</f>
        <v>0</v>
      </c>
      <c r="AZ83" s="64" t="e">
        <f t="shared" si="183"/>
        <v>#DIV/0!</v>
      </c>
      <c r="BA83" s="62">
        <f>SUMIF('Other Information'!$B$28:$B$112,'MAT Budget Review Summary'!$A83,'Other Information'!AW$28:AW$112)</f>
        <v>0</v>
      </c>
      <c r="BB83" s="63">
        <f>SUMIF('Other Information'!$B$28:$B$112,'MAT Budget Review Summary'!$A83,'Other Information'!AX$28:AX$112)</f>
        <v>0</v>
      </c>
      <c r="BC83" s="63">
        <f>SUMIF('Other Information'!$B$28:$B$112,'MAT Budget Review Summary'!$A83,'Other Information'!AY$28:AY$112)</f>
        <v>0</v>
      </c>
      <c r="BD83" s="63">
        <f>SUMIF('Other Information'!$B$28:$B$112,'MAT Budget Review Summary'!$A83,'Other Information'!AZ$28:AZ$112)</f>
        <v>0</v>
      </c>
      <c r="BE83" s="63">
        <f>SUMIF('Other Information'!$B$28:$B$112,'MAT Budget Review Summary'!$A83,'Other Information'!BA$28:BA$112)</f>
        <v>0</v>
      </c>
      <c r="BF83" s="63">
        <f>SUMIF('Other Information'!$B$28:$B$112,'MAT Budget Review Summary'!$A83,'Other Information'!BB$28:BB$112)</f>
        <v>0</v>
      </c>
      <c r="BG83" s="63">
        <f>SUMIF('Other Information'!$B$28:$B$112,'MAT Budget Review Summary'!$A83,'Other Information'!BC$28:BC$112)</f>
        <v>0</v>
      </c>
      <c r="BH83" s="63">
        <f>SUMIF('Other Information'!$B$28:$B$112,'MAT Budget Review Summary'!$A83,'Other Information'!BD$28:BD$112)</f>
        <v>0</v>
      </c>
      <c r="BI83" s="63">
        <f>SUMIF('Other Information'!$B$28:$B$112,'MAT Budget Review Summary'!$A83,'Other Information'!BE$28:BE$112)</f>
        <v>0</v>
      </c>
      <c r="BJ83" s="63">
        <f>SUMIF('Other Information'!$B$28:$B$112,'MAT Budget Review Summary'!$A83,'Other Information'!BF$28:BF$112)</f>
        <v>0</v>
      </c>
      <c r="BK83" s="63">
        <f>SUMIF('Other Information'!$B$28:$B$112,'MAT Budget Review Summary'!$A83,'Other Information'!BG$28:BG$112)</f>
        <v>0</v>
      </c>
      <c r="BL83" s="63">
        <f>SUMIF('Other Information'!$B$28:$B$112,'MAT Budget Review Summary'!$A83,'Other Information'!BH$28:BH$112)</f>
        <v>0</v>
      </c>
      <c r="BM83" s="63">
        <f>SUMIF('Other Information'!$B$28:$B$112,'MAT Budget Review Summary'!$A83,'Other Information'!BI$28:BI$112)</f>
        <v>0</v>
      </c>
      <c r="BN83" s="63">
        <f>SUMIF('Other Information'!$B$28:$B$112,'MAT Budget Review Summary'!$A83,'Other Information'!BJ$28:BJ$112)</f>
        <v>0</v>
      </c>
      <c r="BO83" s="63">
        <f>SUMIF('Other Information'!$B$28:$B$112,'MAT Budget Review Summary'!$A83,'Other Information'!BK$28:BK$112)</f>
        <v>0</v>
      </c>
      <c r="BP83" s="63">
        <f>SUMIF('Other Information'!$B$28:$B$112,'MAT Budget Review Summary'!$A83,'Other Information'!BL$28:BL$112)</f>
        <v>0</v>
      </c>
      <c r="BQ83" s="63">
        <f>SUMIF('Other Information'!$B$28:$B$112,'MAT Budget Review Summary'!$A83,'Other Information'!BM$28:BM$112)</f>
        <v>0</v>
      </c>
      <c r="BR83" s="63">
        <f>SUMIF('Other Information'!$B$28:$B$112,'MAT Budget Review Summary'!$A83,'Other Information'!BN$28:BN$112)</f>
        <v>0</v>
      </c>
      <c r="BS83" s="63">
        <f>SUMIF('Other Information'!$B$28:$B$112,'MAT Budget Review Summary'!$A83,'Other Information'!BO$28:BO$112)</f>
        <v>0</v>
      </c>
      <c r="BT83" s="63">
        <f>SUMIF('Other Information'!$B$28:$B$112,'MAT Budget Review Summary'!$A83,'Other Information'!BP$28:BP$112)</f>
        <v>0</v>
      </c>
      <c r="BU83" s="64" t="e">
        <f t="shared" si="184"/>
        <v>#DIV/0!</v>
      </c>
      <c r="BV83" s="62">
        <f>SUMIF('Other Information'!$B$28:$B$112,'MAT Budget Review Summary'!$A83,'Other Information'!BQ$28:BQ$112)</f>
        <v>0</v>
      </c>
      <c r="BW83" s="63">
        <f>SUMIF('Other Information'!$B$28:$B$112,'MAT Budget Review Summary'!$A83,'Other Information'!BR$28:BR$112)</f>
        <v>0</v>
      </c>
      <c r="BX83" s="63">
        <f>SUMIF('Other Information'!$B$28:$B$112,'MAT Budget Review Summary'!$A83,'Other Information'!BS$28:BS$112)</f>
        <v>0</v>
      </c>
      <c r="BY83" s="63">
        <f>SUMIF('Other Information'!$B$28:$B$112,'MAT Budget Review Summary'!$A83,'Other Information'!BT$28:BT$112)</f>
        <v>0</v>
      </c>
      <c r="BZ83" s="63">
        <f>SUMIF('Other Information'!$B$28:$B$112,'MAT Budget Review Summary'!$A83,'Other Information'!BU$28:BU$112)</f>
        <v>0</v>
      </c>
      <c r="CA83" s="63">
        <f>SUMIF('Other Information'!$B$28:$B$112,'MAT Budget Review Summary'!$A83,'Other Information'!BV$28:BV$112)</f>
        <v>0</v>
      </c>
      <c r="CB83" s="63">
        <f>SUMIF('Other Information'!$B$28:$B$112,'MAT Budget Review Summary'!$A83,'Other Information'!BW$28:BW$112)</f>
        <v>0</v>
      </c>
      <c r="CC83" s="63">
        <f>SUMIF('Other Information'!$B$28:$B$112,'MAT Budget Review Summary'!$A83,'Other Information'!BX$28:BX$112)</f>
        <v>0</v>
      </c>
      <c r="CD83" s="63">
        <f>SUMIF('Other Information'!$B$28:$B$112,'MAT Budget Review Summary'!$A83,'Other Information'!BY$28:BY$112)</f>
        <v>0</v>
      </c>
      <c r="CE83" s="63">
        <f>SUMIF('Other Information'!$B$28:$B$112,'MAT Budget Review Summary'!$A83,'Other Information'!BZ$28:BZ$112)</f>
        <v>0</v>
      </c>
      <c r="CF83" s="63">
        <f>SUMIF('Other Information'!$B$28:$B$112,'MAT Budget Review Summary'!$A83,'Other Information'!CA$28:CA$112)</f>
        <v>0</v>
      </c>
      <c r="CG83" s="63">
        <f>SUMIF('Other Information'!$B$28:$B$112,'MAT Budget Review Summary'!$A83,'Other Information'!CB$28:CB$112)</f>
        <v>0</v>
      </c>
      <c r="CH83" s="63">
        <f>SUMIF('Other Information'!$B$28:$B$112,'MAT Budget Review Summary'!$A83,'Other Information'!CC$28:CC$112)</f>
        <v>0</v>
      </c>
      <c r="CI83" s="63">
        <f>SUMIF('Other Information'!$B$28:$B$112,'MAT Budget Review Summary'!$A83,'Other Information'!CD$28:CD$112)</f>
        <v>0</v>
      </c>
      <c r="CJ83" s="63">
        <f>SUMIF('Other Information'!$B$28:$B$112,'MAT Budget Review Summary'!$A83,'Other Information'!CE$28:CE$112)</f>
        <v>0</v>
      </c>
      <c r="CK83" s="63">
        <f>SUMIF('Other Information'!$B$28:$B$112,'MAT Budget Review Summary'!$A83,'Other Information'!CF$28:CF$112)</f>
        <v>0</v>
      </c>
      <c r="CL83" s="63">
        <f>SUMIF('Other Information'!$B$28:$B$112,'MAT Budget Review Summary'!$A83,'Other Information'!CG$28:CG$112)</f>
        <v>0</v>
      </c>
      <c r="CM83" s="63">
        <f>SUMIF('Other Information'!$B$28:$B$112,'MAT Budget Review Summary'!$A83,'Other Information'!CH$28:CH$112)</f>
        <v>0</v>
      </c>
      <c r="CN83" s="63">
        <f>SUMIF('Other Information'!$B$28:$B$112,'MAT Budget Review Summary'!$A83,'Other Information'!CI$28:CI$112)</f>
        <v>0</v>
      </c>
      <c r="CO83" s="63">
        <f>SUMIF('Other Information'!$B$28:$B$112,'MAT Budget Review Summary'!$A83,'Other Information'!CJ$28:CJ$112)</f>
        <v>0</v>
      </c>
      <c r="CP83" s="64" t="e">
        <f t="shared" si="185"/>
        <v>#DIV/0!</v>
      </c>
    </row>
    <row r="84" spans="1:94" x14ac:dyDescent="0.3">
      <c r="A84" t="str">
        <f>Lists!I11</f>
        <v>Exam Invigilators</v>
      </c>
      <c r="B84" t="str">
        <f t="shared" si="180"/>
        <v>HIDE</v>
      </c>
      <c r="C84" s="6" t="str">
        <f t="shared" si="193"/>
        <v>FTE - Exam Invigilators</v>
      </c>
      <c r="D84" s="61">
        <f>SUMIF('Other Information'!$B$28:$B$112,'MAT Budget Review Summary'!$A84,'Other Information'!C$28:C$112)</f>
        <v>0</v>
      </c>
      <c r="E84" s="62">
        <f>SUMIF('Other Information'!$B$28:$B$112,'MAT Budget Review Summary'!$A84,'Other Information'!D$28:D$112)</f>
        <v>0</v>
      </c>
      <c r="F84" s="63">
        <f>SUMIF('Other Information'!$B$28:$B$112,'MAT Budget Review Summary'!$A84,'Other Information'!E$28:E$112)</f>
        <v>0</v>
      </c>
      <c r="G84" s="63">
        <f>SUMIF('Other Information'!$B$28:$B$112,'MAT Budget Review Summary'!$A84,'Other Information'!F$28:F$112)</f>
        <v>0</v>
      </c>
      <c r="H84" s="63">
        <f>SUMIF('Other Information'!$B$28:$B$112,'MAT Budget Review Summary'!$A84,'Other Information'!G$28:G$112)</f>
        <v>0</v>
      </c>
      <c r="I84" s="63">
        <f>SUMIF('Other Information'!$B$28:$B$112,'MAT Budget Review Summary'!$A84,'Other Information'!H$28:H$112)</f>
        <v>0</v>
      </c>
      <c r="J84" s="64" t="e">
        <f t="shared" si="181"/>
        <v>#DIV/0!</v>
      </c>
      <c r="K84" s="62">
        <f>SUMIF('Other Information'!$B$28:$B$112,'MAT Budget Review Summary'!$A84,'Other Information'!I$28:I$112)</f>
        <v>0</v>
      </c>
      <c r="L84" s="63">
        <f>SUMIF('Other Information'!$B$28:$B$112,'MAT Budget Review Summary'!$A84,'Other Information'!J$28:J$112)</f>
        <v>0</v>
      </c>
      <c r="M84" s="63">
        <f>SUMIF('Other Information'!$B$28:$B$112,'MAT Budget Review Summary'!$A84,'Other Information'!K$28:K$112)</f>
        <v>0</v>
      </c>
      <c r="N84" s="63">
        <f>SUMIF('Other Information'!$B$28:$B$112,'MAT Budget Review Summary'!$A84,'Other Information'!L$28:L$112)</f>
        <v>0</v>
      </c>
      <c r="O84" s="63">
        <f>SUMIF('Other Information'!$B$28:$B$112,'MAT Budget Review Summary'!$A84,'Other Information'!M$28:M$112)</f>
        <v>0</v>
      </c>
      <c r="P84" s="63">
        <f>SUMIF('Other Information'!$B$28:$B$112,'MAT Budget Review Summary'!$A84,'Other Information'!N$28:N$112)</f>
        <v>0</v>
      </c>
      <c r="Q84" s="63">
        <f>SUMIF('Other Information'!$B$28:$B$112,'MAT Budget Review Summary'!$A84,'Other Information'!O$28:O$112)</f>
        <v>0</v>
      </c>
      <c r="R84" s="63">
        <f>SUMIF('Other Information'!$B$28:$B$112,'MAT Budget Review Summary'!$A84,'Other Information'!P$28:P$112)</f>
        <v>0</v>
      </c>
      <c r="S84" s="63">
        <f>SUMIF('Other Information'!$B$28:$B$112,'MAT Budget Review Summary'!$A84,'Other Information'!Q$28:Q$112)</f>
        <v>0</v>
      </c>
      <c r="T84" s="63">
        <f>SUMIF('Other Information'!$B$28:$B$112,'MAT Budget Review Summary'!$A84,'Other Information'!R$28:R$112)</f>
        <v>0</v>
      </c>
      <c r="U84" s="63">
        <f>SUMIF('Other Information'!$B$28:$B$112,'MAT Budget Review Summary'!$A84,'Other Information'!S$28:S$112)</f>
        <v>0</v>
      </c>
      <c r="V84" s="63">
        <f>SUMIF('Other Information'!$B$28:$B$112,'MAT Budget Review Summary'!$A84,'Other Information'!T$28:T$112)</f>
        <v>0</v>
      </c>
      <c r="W84" s="63">
        <f>SUMIF('Other Information'!$B$28:$B$112,'MAT Budget Review Summary'!$A84,'Other Information'!U$28:U$112)</f>
        <v>0</v>
      </c>
      <c r="X84" s="63">
        <f>SUMIF('Other Information'!$B$28:$B$112,'MAT Budget Review Summary'!$A84,'Other Information'!V$28:V$112)</f>
        <v>0</v>
      </c>
      <c r="Y84" s="63">
        <f>SUMIF('Other Information'!$B$28:$B$112,'MAT Budget Review Summary'!$A84,'Other Information'!W$28:W$112)</f>
        <v>0</v>
      </c>
      <c r="Z84" s="63">
        <f>SUMIF('Other Information'!$B$28:$B$112,'MAT Budget Review Summary'!$A84,'Other Information'!X$28:X$112)</f>
        <v>0</v>
      </c>
      <c r="AA84" s="63">
        <f>SUMIF('Other Information'!$B$28:$B$112,'MAT Budget Review Summary'!$A84,'Other Information'!Y$28:Y$112)</f>
        <v>0</v>
      </c>
      <c r="AB84" s="63">
        <f>SUMIF('Other Information'!$B$28:$B$112,'MAT Budget Review Summary'!$A84,'Other Information'!Z$28:Z$112)</f>
        <v>0</v>
      </c>
      <c r="AC84" s="63">
        <f>SUMIF('Other Information'!$B$28:$B$112,'MAT Budget Review Summary'!$A84,'Other Information'!AA$28:AA$112)</f>
        <v>0</v>
      </c>
      <c r="AD84" s="63">
        <f>SUMIF('Other Information'!$B$28:$B$112,'MAT Budget Review Summary'!$A84,'Other Information'!AB$28:AB$112)</f>
        <v>0</v>
      </c>
      <c r="AE84" s="64" t="e">
        <f t="shared" si="182"/>
        <v>#DIV/0!</v>
      </c>
      <c r="AF84" s="62">
        <f>SUMIF('Other Information'!$B$28:$B$112,'MAT Budget Review Summary'!$A84,'Other Information'!AC$28:AC$112)</f>
        <v>0</v>
      </c>
      <c r="AG84" s="63">
        <f>SUMIF('Other Information'!$B$28:$B$112,'MAT Budget Review Summary'!$A84,'Other Information'!AD$28:AD$112)</f>
        <v>0</v>
      </c>
      <c r="AH84" s="63">
        <f>SUMIF('Other Information'!$B$28:$B$112,'MAT Budget Review Summary'!$A84,'Other Information'!AE$28:AE$112)</f>
        <v>0</v>
      </c>
      <c r="AI84" s="63">
        <f>SUMIF('Other Information'!$B$28:$B$112,'MAT Budget Review Summary'!$A84,'Other Information'!AF$28:AF$112)</f>
        <v>0</v>
      </c>
      <c r="AJ84" s="63">
        <f>SUMIF('Other Information'!$B$28:$B$112,'MAT Budget Review Summary'!$A84,'Other Information'!AG$28:AG$112)</f>
        <v>0</v>
      </c>
      <c r="AK84" s="63">
        <f>SUMIF('Other Information'!$B$28:$B$112,'MAT Budget Review Summary'!$A84,'Other Information'!AH$28:AH$112)</f>
        <v>0</v>
      </c>
      <c r="AL84" s="63">
        <f>SUMIF('Other Information'!$B$28:$B$112,'MAT Budget Review Summary'!$A84,'Other Information'!AI$28:AI$112)</f>
        <v>0</v>
      </c>
      <c r="AM84" s="63">
        <f>SUMIF('Other Information'!$B$28:$B$112,'MAT Budget Review Summary'!$A84,'Other Information'!AJ$28:AJ$112)</f>
        <v>0</v>
      </c>
      <c r="AN84" s="63">
        <f>SUMIF('Other Information'!$B$28:$B$112,'MAT Budget Review Summary'!$A84,'Other Information'!AK$28:AK$112)</f>
        <v>0</v>
      </c>
      <c r="AO84" s="63">
        <f>SUMIF('Other Information'!$B$28:$B$112,'MAT Budget Review Summary'!$A84,'Other Information'!AL$28:AL$112)</f>
        <v>0</v>
      </c>
      <c r="AP84" s="63">
        <f>SUMIF('Other Information'!$B$28:$B$112,'MAT Budget Review Summary'!$A84,'Other Information'!AM$28:AM$112)</f>
        <v>0</v>
      </c>
      <c r="AQ84" s="63">
        <f>SUMIF('Other Information'!$B$28:$B$112,'MAT Budget Review Summary'!$A84,'Other Information'!AN$28:AN$112)</f>
        <v>0</v>
      </c>
      <c r="AR84" s="63">
        <f>SUMIF('Other Information'!$B$28:$B$112,'MAT Budget Review Summary'!$A84,'Other Information'!AO$28:AO$112)</f>
        <v>0</v>
      </c>
      <c r="AS84" s="63">
        <f>SUMIF('Other Information'!$B$28:$B$112,'MAT Budget Review Summary'!$A84,'Other Information'!AP$28:AP$112)</f>
        <v>0</v>
      </c>
      <c r="AT84" s="63">
        <f>SUMIF('Other Information'!$B$28:$B$112,'MAT Budget Review Summary'!$A84,'Other Information'!AQ$28:AQ$112)</f>
        <v>0</v>
      </c>
      <c r="AU84" s="63">
        <f>SUMIF('Other Information'!$B$28:$B$112,'MAT Budget Review Summary'!$A84,'Other Information'!AR$28:AR$112)</f>
        <v>0</v>
      </c>
      <c r="AV84" s="63">
        <f>SUMIF('Other Information'!$B$28:$B$112,'MAT Budget Review Summary'!$A84,'Other Information'!AS$28:AS$112)</f>
        <v>0</v>
      </c>
      <c r="AW84" s="63">
        <f>SUMIF('Other Information'!$B$28:$B$112,'MAT Budget Review Summary'!$A84,'Other Information'!AT$28:AT$112)</f>
        <v>0</v>
      </c>
      <c r="AX84" s="63">
        <f>SUMIF('Other Information'!$B$28:$B$112,'MAT Budget Review Summary'!$A84,'Other Information'!AU$28:AU$112)</f>
        <v>0</v>
      </c>
      <c r="AY84" s="63">
        <f>SUMIF('Other Information'!$B$28:$B$112,'MAT Budget Review Summary'!$A84,'Other Information'!AV$28:AV$112)</f>
        <v>0</v>
      </c>
      <c r="AZ84" s="64" t="e">
        <f t="shared" si="183"/>
        <v>#DIV/0!</v>
      </c>
      <c r="BA84" s="62">
        <f>SUMIF('Other Information'!$B$28:$B$112,'MAT Budget Review Summary'!$A84,'Other Information'!AW$28:AW$112)</f>
        <v>0</v>
      </c>
      <c r="BB84" s="63">
        <f>SUMIF('Other Information'!$B$28:$B$112,'MAT Budget Review Summary'!$A84,'Other Information'!AX$28:AX$112)</f>
        <v>0</v>
      </c>
      <c r="BC84" s="63">
        <f>SUMIF('Other Information'!$B$28:$B$112,'MAT Budget Review Summary'!$A84,'Other Information'!AY$28:AY$112)</f>
        <v>0</v>
      </c>
      <c r="BD84" s="63">
        <f>SUMIF('Other Information'!$B$28:$B$112,'MAT Budget Review Summary'!$A84,'Other Information'!AZ$28:AZ$112)</f>
        <v>0</v>
      </c>
      <c r="BE84" s="63">
        <f>SUMIF('Other Information'!$B$28:$B$112,'MAT Budget Review Summary'!$A84,'Other Information'!BA$28:BA$112)</f>
        <v>0</v>
      </c>
      <c r="BF84" s="63">
        <f>SUMIF('Other Information'!$B$28:$B$112,'MAT Budget Review Summary'!$A84,'Other Information'!BB$28:BB$112)</f>
        <v>0</v>
      </c>
      <c r="BG84" s="63">
        <f>SUMIF('Other Information'!$B$28:$B$112,'MAT Budget Review Summary'!$A84,'Other Information'!BC$28:BC$112)</f>
        <v>0</v>
      </c>
      <c r="BH84" s="63">
        <f>SUMIF('Other Information'!$B$28:$B$112,'MAT Budget Review Summary'!$A84,'Other Information'!BD$28:BD$112)</f>
        <v>0</v>
      </c>
      <c r="BI84" s="63">
        <f>SUMIF('Other Information'!$B$28:$B$112,'MAT Budget Review Summary'!$A84,'Other Information'!BE$28:BE$112)</f>
        <v>0</v>
      </c>
      <c r="BJ84" s="63">
        <f>SUMIF('Other Information'!$B$28:$B$112,'MAT Budget Review Summary'!$A84,'Other Information'!BF$28:BF$112)</f>
        <v>0</v>
      </c>
      <c r="BK84" s="63">
        <f>SUMIF('Other Information'!$B$28:$B$112,'MAT Budget Review Summary'!$A84,'Other Information'!BG$28:BG$112)</f>
        <v>0</v>
      </c>
      <c r="BL84" s="63">
        <f>SUMIF('Other Information'!$B$28:$B$112,'MAT Budget Review Summary'!$A84,'Other Information'!BH$28:BH$112)</f>
        <v>0</v>
      </c>
      <c r="BM84" s="63">
        <f>SUMIF('Other Information'!$B$28:$B$112,'MAT Budget Review Summary'!$A84,'Other Information'!BI$28:BI$112)</f>
        <v>0</v>
      </c>
      <c r="BN84" s="63">
        <f>SUMIF('Other Information'!$B$28:$B$112,'MAT Budget Review Summary'!$A84,'Other Information'!BJ$28:BJ$112)</f>
        <v>0</v>
      </c>
      <c r="BO84" s="63">
        <f>SUMIF('Other Information'!$B$28:$B$112,'MAT Budget Review Summary'!$A84,'Other Information'!BK$28:BK$112)</f>
        <v>0</v>
      </c>
      <c r="BP84" s="63">
        <f>SUMIF('Other Information'!$B$28:$B$112,'MAT Budget Review Summary'!$A84,'Other Information'!BL$28:BL$112)</f>
        <v>0</v>
      </c>
      <c r="BQ84" s="63">
        <f>SUMIF('Other Information'!$B$28:$B$112,'MAT Budget Review Summary'!$A84,'Other Information'!BM$28:BM$112)</f>
        <v>0</v>
      </c>
      <c r="BR84" s="63">
        <f>SUMIF('Other Information'!$B$28:$B$112,'MAT Budget Review Summary'!$A84,'Other Information'!BN$28:BN$112)</f>
        <v>0</v>
      </c>
      <c r="BS84" s="63">
        <f>SUMIF('Other Information'!$B$28:$B$112,'MAT Budget Review Summary'!$A84,'Other Information'!BO$28:BO$112)</f>
        <v>0</v>
      </c>
      <c r="BT84" s="63">
        <f>SUMIF('Other Information'!$B$28:$B$112,'MAT Budget Review Summary'!$A84,'Other Information'!BP$28:BP$112)</f>
        <v>0</v>
      </c>
      <c r="BU84" s="64" t="e">
        <f t="shared" si="184"/>
        <v>#DIV/0!</v>
      </c>
      <c r="BV84" s="62">
        <f>SUMIF('Other Information'!$B$28:$B$112,'MAT Budget Review Summary'!$A84,'Other Information'!BQ$28:BQ$112)</f>
        <v>0</v>
      </c>
      <c r="BW84" s="63">
        <f>SUMIF('Other Information'!$B$28:$B$112,'MAT Budget Review Summary'!$A84,'Other Information'!BR$28:BR$112)</f>
        <v>0</v>
      </c>
      <c r="BX84" s="63">
        <f>SUMIF('Other Information'!$B$28:$B$112,'MAT Budget Review Summary'!$A84,'Other Information'!BS$28:BS$112)</f>
        <v>0</v>
      </c>
      <c r="BY84" s="63">
        <f>SUMIF('Other Information'!$B$28:$B$112,'MAT Budget Review Summary'!$A84,'Other Information'!BT$28:BT$112)</f>
        <v>0</v>
      </c>
      <c r="BZ84" s="63">
        <f>SUMIF('Other Information'!$B$28:$B$112,'MAT Budget Review Summary'!$A84,'Other Information'!BU$28:BU$112)</f>
        <v>0</v>
      </c>
      <c r="CA84" s="63">
        <f>SUMIF('Other Information'!$B$28:$B$112,'MAT Budget Review Summary'!$A84,'Other Information'!BV$28:BV$112)</f>
        <v>0</v>
      </c>
      <c r="CB84" s="63">
        <f>SUMIF('Other Information'!$B$28:$B$112,'MAT Budget Review Summary'!$A84,'Other Information'!BW$28:BW$112)</f>
        <v>0</v>
      </c>
      <c r="CC84" s="63">
        <f>SUMIF('Other Information'!$B$28:$B$112,'MAT Budget Review Summary'!$A84,'Other Information'!BX$28:BX$112)</f>
        <v>0</v>
      </c>
      <c r="CD84" s="63">
        <f>SUMIF('Other Information'!$B$28:$B$112,'MAT Budget Review Summary'!$A84,'Other Information'!BY$28:BY$112)</f>
        <v>0</v>
      </c>
      <c r="CE84" s="63">
        <f>SUMIF('Other Information'!$B$28:$B$112,'MAT Budget Review Summary'!$A84,'Other Information'!BZ$28:BZ$112)</f>
        <v>0</v>
      </c>
      <c r="CF84" s="63">
        <f>SUMIF('Other Information'!$B$28:$B$112,'MAT Budget Review Summary'!$A84,'Other Information'!CA$28:CA$112)</f>
        <v>0</v>
      </c>
      <c r="CG84" s="63">
        <f>SUMIF('Other Information'!$B$28:$B$112,'MAT Budget Review Summary'!$A84,'Other Information'!CB$28:CB$112)</f>
        <v>0</v>
      </c>
      <c r="CH84" s="63">
        <f>SUMIF('Other Information'!$B$28:$B$112,'MAT Budget Review Summary'!$A84,'Other Information'!CC$28:CC$112)</f>
        <v>0</v>
      </c>
      <c r="CI84" s="63">
        <f>SUMIF('Other Information'!$B$28:$B$112,'MAT Budget Review Summary'!$A84,'Other Information'!CD$28:CD$112)</f>
        <v>0</v>
      </c>
      <c r="CJ84" s="63">
        <f>SUMIF('Other Information'!$B$28:$B$112,'MAT Budget Review Summary'!$A84,'Other Information'!CE$28:CE$112)</f>
        <v>0</v>
      </c>
      <c r="CK84" s="63">
        <f>SUMIF('Other Information'!$B$28:$B$112,'MAT Budget Review Summary'!$A84,'Other Information'!CF$28:CF$112)</f>
        <v>0</v>
      </c>
      <c r="CL84" s="63">
        <f>SUMIF('Other Information'!$B$28:$B$112,'MAT Budget Review Summary'!$A84,'Other Information'!CG$28:CG$112)</f>
        <v>0</v>
      </c>
      <c r="CM84" s="63">
        <f>SUMIF('Other Information'!$B$28:$B$112,'MAT Budget Review Summary'!$A84,'Other Information'!CH$28:CH$112)</f>
        <v>0</v>
      </c>
      <c r="CN84" s="63">
        <f>SUMIF('Other Information'!$B$28:$B$112,'MAT Budget Review Summary'!$A84,'Other Information'!CI$28:CI$112)</f>
        <v>0</v>
      </c>
      <c r="CO84" s="63">
        <f>SUMIF('Other Information'!$B$28:$B$112,'MAT Budget Review Summary'!$A84,'Other Information'!CJ$28:CJ$112)</f>
        <v>0</v>
      </c>
      <c r="CP84" s="64" t="e">
        <f t="shared" si="185"/>
        <v>#DIV/0!</v>
      </c>
    </row>
    <row r="85" spans="1:94" x14ac:dyDescent="0.3">
      <c r="A85" t="str">
        <f>Lists!I12</f>
        <v>Family Support Workers</v>
      </c>
      <c r="B85" t="str">
        <f t="shared" si="180"/>
        <v>HIDE</v>
      </c>
      <c r="C85" s="6" t="str">
        <f t="shared" si="193"/>
        <v>FTE - Family Support Workers</v>
      </c>
      <c r="D85" s="61">
        <f>SUMIF('Other Information'!$B$28:$B$112,'MAT Budget Review Summary'!$A85,'Other Information'!C$28:C$112)</f>
        <v>0</v>
      </c>
      <c r="E85" s="62">
        <f>SUMIF('Other Information'!$B$28:$B$112,'MAT Budget Review Summary'!$A85,'Other Information'!D$28:D$112)</f>
        <v>0</v>
      </c>
      <c r="F85" s="63">
        <f>SUMIF('Other Information'!$B$28:$B$112,'MAT Budget Review Summary'!$A85,'Other Information'!E$28:E$112)</f>
        <v>0</v>
      </c>
      <c r="G85" s="63">
        <f>SUMIF('Other Information'!$B$28:$B$112,'MAT Budget Review Summary'!$A85,'Other Information'!F$28:F$112)</f>
        <v>0</v>
      </c>
      <c r="H85" s="63">
        <f>SUMIF('Other Information'!$B$28:$B$112,'MAT Budget Review Summary'!$A85,'Other Information'!G$28:G$112)</f>
        <v>0</v>
      </c>
      <c r="I85" s="63">
        <f>SUMIF('Other Information'!$B$28:$B$112,'MAT Budget Review Summary'!$A85,'Other Information'!H$28:H$112)</f>
        <v>0</v>
      </c>
      <c r="J85" s="64" t="e">
        <f t="shared" si="181"/>
        <v>#DIV/0!</v>
      </c>
      <c r="K85" s="62">
        <f>SUMIF('Other Information'!$B$28:$B$112,'MAT Budget Review Summary'!$A85,'Other Information'!I$28:I$112)</f>
        <v>0</v>
      </c>
      <c r="L85" s="63">
        <f>SUMIF('Other Information'!$B$28:$B$112,'MAT Budget Review Summary'!$A85,'Other Information'!J$28:J$112)</f>
        <v>0</v>
      </c>
      <c r="M85" s="63">
        <f>SUMIF('Other Information'!$B$28:$B$112,'MAT Budget Review Summary'!$A85,'Other Information'!K$28:K$112)</f>
        <v>0</v>
      </c>
      <c r="N85" s="63">
        <f>SUMIF('Other Information'!$B$28:$B$112,'MAT Budget Review Summary'!$A85,'Other Information'!L$28:L$112)</f>
        <v>0</v>
      </c>
      <c r="O85" s="63">
        <f>SUMIF('Other Information'!$B$28:$B$112,'MAT Budget Review Summary'!$A85,'Other Information'!M$28:M$112)</f>
        <v>0</v>
      </c>
      <c r="P85" s="63">
        <f>SUMIF('Other Information'!$B$28:$B$112,'MAT Budget Review Summary'!$A85,'Other Information'!N$28:N$112)</f>
        <v>0</v>
      </c>
      <c r="Q85" s="63">
        <f>SUMIF('Other Information'!$B$28:$B$112,'MAT Budget Review Summary'!$A85,'Other Information'!O$28:O$112)</f>
        <v>0</v>
      </c>
      <c r="R85" s="63">
        <f>SUMIF('Other Information'!$B$28:$B$112,'MAT Budget Review Summary'!$A85,'Other Information'!P$28:P$112)</f>
        <v>0</v>
      </c>
      <c r="S85" s="63">
        <f>SUMIF('Other Information'!$B$28:$B$112,'MAT Budget Review Summary'!$A85,'Other Information'!Q$28:Q$112)</f>
        <v>0</v>
      </c>
      <c r="T85" s="63">
        <f>SUMIF('Other Information'!$B$28:$B$112,'MAT Budget Review Summary'!$A85,'Other Information'!R$28:R$112)</f>
        <v>0</v>
      </c>
      <c r="U85" s="63">
        <f>SUMIF('Other Information'!$B$28:$B$112,'MAT Budget Review Summary'!$A85,'Other Information'!S$28:S$112)</f>
        <v>0</v>
      </c>
      <c r="V85" s="63">
        <f>SUMIF('Other Information'!$B$28:$B$112,'MAT Budget Review Summary'!$A85,'Other Information'!T$28:T$112)</f>
        <v>0</v>
      </c>
      <c r="W85" s="63">
        <f>SUMIF('Other Information'!$B$28:$B$112,'MAT Budget Review Summary'!$A85,'Other Information'!U$28:U$112)</f>
        <v>0</v>
      </c>
      <c r="X85" s="63">
        <f>SUMIF('Other Information'!$B$28:$B$112,'MAT Budget Review Summary'!$A85,'Other Information'!V$28:V$112)</f>
        <v>0</v>
      </c>
      <c r="Y85" s="63">
        <f>SUMIF('Other Information'!$B$28:$B$112,'MAT Budget Review Summary'!$A85,'Other Information'!W$28:W$112)</f>
        <v>0</v>
      </c>
      <c r="Z85" s="63">
        <f>SUMIF('Other Information'!$B$28:$B$112,'MAT Budget Review Summary'!$A85,'Other Information'!X$28:X$112)</f>
        <v>0</v>
      </c>
      <c r="AA85" s="63">
        <f>SUMIF('Other Information'!$B$28:$B$112,'MAT Budget Review Summary'!$A85,'Other Information'!Y$28:Y$112)</f>
        <v>0</v>
      </c>
      <c r="AB85" s="63">
        <f>SUMIF('Other Information'!$B$28:$B$112,'MAT Budget Review Summary'!$A85,'Other Information'!Z$28:Z$112)</f>
        <v>0</v>
      </c>
      <c r="AC85" s="63">
        <f>SUMIF('Other Information'!$B$28:$B$112,'MAT Budget Review Summary'!$A85,'Other Information'!AA$28:AA$112)</f>
        <v>0</v>
      </c>
      <c r="AD85" s="63">
        <f>SUMIF('Other Information'!$B$28:$B$112,'MAT Budget Review Summary'!$A85,'Other Information'!AB$28:AB$112)</f>
        <v>0</v>
      </c>
      <c r="AE85" s="64" t="e">
        <f t="shared" si="182"/>
        <v>#DIV/0!</v>
      </c>
      <c r="AF85" s="62">
        <f>SUMIF('Other Information'!$B$28:$B$112,'MAT Budget Review Summary'!$A85,'Other Information'!AC$28:AC$112)</f>
        <v>0</v>
      </c>
      <c r="AG85" s="63">
        <f>SUMIF('Other Information'!$B$28:$B$112,'MAT Budget Review Summary'!$A85,'Other Information'!AD$28:AD$112)</f>
        <v>0</v>
      </c>
      <c r="AH85" s="63">
        <f>SUMIF('Other Information'!$B$28:$B$112,'MAT Budget Review Summary'!$A85,'Other Information'!AE$28:AE$112)</f>
        <v>0</v>
      </c>
      <c r="AI85" s="63">
        <f>SUMIF('Other Information'!$B$28:$B$112,'MAT Budget Review Summary'!$A85,'Other Information'!AF$28:AF$112)</f>
        <v>0</v>
      </c>
      <c r="AJ85" s="63">
        <f>SUMIF('Other Information'!$B$28:$B$112,'MAT Budget Review Summary'!$A85,'Other Information'!AG$28:AG$112)</f>
        <v>0</v>
      </c>
      <c r="AK85" s="63">
        <f>SUMIF('Other Information'!$B$28:$B$112,'MAT Budget Review Summary'!$A85,'Other Information'!AH$28:AH$112)</f>
        <v>0</v>
      </c>
      <c r="AL85" s="63">
        <f>SUMIF('Other Information'!$B$28:$B$112,'MAT Budget Review Summary'!$A85,'Other Information'!AI$28:AI$112)</f>
        <v>0</v>
      </c>
      <c r="AM85" s="63">
        <f>SUMIF('Other Information'!$B$28:$B$112,'MAT Budget Review Summary'!$A85,'Other Information'!AJ$28:AJ$112)</f>
        <v>0</v>
      </c>
      <c r="AN85" s="63">
        <f>SUMIF('Other Information'!$B$28:$B$112,'MAT Budget Review Summary'!$A85,'Other Information'!AK$28:AK$112)</f>
        <v>0</v>
      </c>
      <c r="AO85" s="63">
        <f>SUMIF('Other Information'!$B$28:$B$112,'MAT Budget Review Summary'!$A85,'Other Information'!AL$28:AL$112)</f>
        <v>0</v>
      </c>
      <c r="AP85" s="63">
        <f>SUMIF('Other Information'!$B$28:$B$112,'MAT Budget Review Summary'!$A85,'Other Information'!AM$28:AM$112)</f>
        <v>0</v>
      </c>
      <c r="AQ85" s="63">
        <f>SUMIF('Other Information'!$B$28:$B$112,'MAT Budget Review Summary'!$A85,'Other Information'!AN$28:AN$112)</f>
        <v>0</v>
      </c>
      <c r="AR85" s="63">
        <f>SUMIF('Other Information'!$B$28:$B$112,'MAT Budget Review Summary'!$A85,'Other Information'!AO$28:AO$112)</f>
        <v>0</v>
      </c>
      <c r="AS85" s="63">
        <f>SUMIF('Other Information'!$B$28:$B$112,'MAT Budget Review Summary'!$A85,'Other Information'!AP$28:AP$112)</f>
        <v>0</v>
      </c>
      <c r="AT85" s="63">
        <f>SUMIF('Other Information'!$B$28:$B$112,'MAT Budget Review Summary'!$A85,'Other Information'!AQ$28:AQ$112)</f>
        <v>0</v>
      </c>
      <c r="AU85" s="63">
        <f>SUMIF('Other Information'!$B$28:$B$112,'MAT Budget Review Summary'!$A85,'Other Information'!AR$28:AR$112)</f>
        <v>0</v>
      </c>
      <c r="AV85" s="63">
        <f>SUMIF('Other Information'!$B$28:$B$112,'MAT Budget Review Summary'!$A85,'Other Information'!AS$28:AS$112)</f>
        <v>0</v>
      </c>
      <c r="AW85" s="63">
        <f>SUMIF('Other Information'!$B$28:$B$112,'MAT Budget Review Summary'!$A85,'Other Information'!AT$28:AT$112)</f>
        <v>0</v>
      </c>
      <c r="AX85" s="63">
        <f>SUMIF('Other Information'!$B$28:$B$112,'MAT Budget Review Summary'!$A85,'Other Information'!AU$28:AU$112)</f>
        <v>0</v>
      </c>
      <c r="AY85" s="63">
        <f>SUMIF('Other Information'!$B$28:$B$112,'MAT Budget Review Summary'!$A85,'Other Information'!AV$28:AV$112)</f>
        <v>0</v>
      </c>
      <c r="AZ85" s="64" t="e">
        <f t="shared" si="183"/>
        <v>#DIV/0!</v>
      </c>
      <c r="BA85" s="62">
        <f>SUMIF('Other Information'!$B$28:$B$112,'MAT Budget Review Summary'!$A85,'Other Information'!AW$28:AW$112)</f>
        <v>0</v>
      </c>
      <c r="BB85" s="63">
        <f>SUMIF('Other Information'!$B$28:$B$112,'MAT Budget Review Summary'!$A85,'Other Information'!AX$28:AX$112)</f>
        <v>0</v>
      </c>
      <c r="BC85" s="63">
        <f>SUMIF('Other Information'!$B$28:$B$112,'MAT Budget Review Summary'!$A85,'Other Information'!AY$28:AY$112)</f>
        <v>0</v>
      </c>
      <c r="BD85" s="63">
        <f>SUMIF('Other Information'!$B$28:$B$112,'MAT Budget Review Summary'!$A85,'Other Information'!AZ$28:AZ$112)</f>
        <v>0</v>
      </c>
      <c r="BE85" s="63">
        <f>SUMIF('Other Information'!$B$28:$B$112,'MAT Budget Review Summary'!$A85,'Other Information'!BA$28:BA$112)</f>
        <v>0</v>
      </c>
      <c r="BF85" s="63">
        <f>SUMIF('Other Information'!$B$28:$B$112,'MAT Budget Review Summary'!$A85,'Other Information'!BB$28:BB$112)</f>
        <v>0</v>
      </c>
      <c r="BG85" s="63">
        <f>SUMIF('Other Information'!$B$28:$B$112,'MAT Budget Review Summary'!$A85,'Other Information'!BC$28:BC$112)</f>
        <v>0</v>
      </c>
      <c r="BH85" s="63">
        <f>SUMIF('Other Information'!$B$28:$B$112,'MAT Budget Review Summary'!$A85,'Other Information'!BD$28:BD$112)</f>
        <v>0</v>
      </c>
      <c r="BI85" s="63">
        <f>SUMIF('Other Information'!$B$28:$B$112,'MAT Budget Review Summary'!$A85,'Other Information'!BE$28:BE$112)</f>
        <v>0</v>
      </c>
      <c r="BJ85" s="63">
        <f>SUMIF('Other Information'!$B$28:$B$112,'MAT Budget Review Summary'!$A85,'Other Information'!BF$28:BF$112)</f>
        <v>0</v>
      </c>
      <c r="BK85" s="63">
        <f>SUMIF('Other Information'!$B$28:$B$112,'MAT Budget Review Summary'!$A85,'Other Information'!BG$28:BG$112)</f>
        <v>0</v>
      </c>
      <c r="BL85" s="63">
        <f>SUMIF('Other Information'!$B$28:$B$112,'MAT Budget Review Summary'!$A85,'Other Information'!BH$28:BH$112)</f>
        <v>0</v>
      </c>
      <c r="BM85" s="63">
        <f>SUMIF('Other Information'!$B$28:$B$112,'MAT Budget Review Summary'!$A85,'Other Information'!BI$28:BI$112)</f>
        <v>0</v>
      </c>
      <c r="BN85" s="63">
        <f>SUMIF('Other Information'!$B$28:$B$112,'MAT Budget Review Summary'!$A85,'Other Information'!BJ$28:BJ$112)</f>
        <v>0</v>
      </c>
      <c r="BO85" s="63">
        <f>SUMIF('Other Information'!$B$28:$B$112,'MAT Budget Review Summary'!$A85,'Other Information'!BK$28:BK$112)</f>
        <v>0</v>
      </c>
      <c r="BP85" s="63">
        <f>SUMIF('Other Information'!$B$28:$B$112,'MAT Budget Review Summary'!$A85,'Other Information'!BL$28:BL$112)</f>
        <v>0</v>
      </c>
      <c r="BQ85" s="63">
        <f>SUMIF('Other Information'!$B$28:$B$112,'MAT Budget Review Summary'!$A85,'Other Information'!BM$28:BM$112)</f>
        <v>0</v>
      </c>
      <c r="BR85" s="63">
        <f>SUMIF('Other Information'!$B$28:$B$112,'MAT Budget Review Summary'!$A85,'Other Information'!BN$28:BN$112)</f>
        <v>0</v>
      </c>
      <c r="BS85" s="63">
        <f>SUMIF('Other Information'!$B$28:$B$112,'MAT Budget Review Summary'!$A85,'Other Information'!BO$28:BO$112)</f>
        <v>0</v>
      </c>
      <c r="BT85" s="63">
        <f>SUMIF('Other Information'!$B$28:$B$112,'MAT Budget Review Summary'!$A85,'Other Information'!BP$28:BP$112)</f>
        <v>0</v>
      </c>
      <c r="BU85" s="64" t="e">
        <f t="shared" si="184"/>
        <v>#DIV/0!</v>
      </c>
      <c r="BV85" s="62">
        <f>SUMIF('Other Information'!$B$28:$B$112,'MAT Budget Review Summary'!$A85,'Other Information'!BQ$28:BQ$112)</f>
        <v>0</v>
      </c>
      <c r="BW85" s="63">
        <f>SUMIF('Other Information'!$B$28:$B$112,'MAT Budget Review Summary'!$A85,'Other Information'!BR$28:BR$112)</f>
        <v>0</v>
      </c>
      <c r="BX85" s="63">
        <f>SUMIF('Other Information'!$B$28:$B$112,'MAT Budget Review Summary'!$A85,'Other Information'!BS$28:BS$112)</f>
        <v>0</v>
      </c>
      <c r="BY85" s="63">
        <f>SUMIF('Other Information'!$B$28:$B$112,'MAT Budget Review Summary'!$A85,'Other Information'!BT$28:BT$112)</f>
        <v>0</v>
      </c>
      <c r="BZ85" s="63">
        <f>SUMIF('Other Information'!$B$28:$B$112,'MAT Budget Review Summary'!$A85,'Other Information'!BU$28:BU$112)</f>
        <v>0</v>
      </c>
      <c r="CA85" s="63">
        <f>SUMIF('Other Information'!$B$28:$B$112,'MAT Budget Review Summary'!$A85,'Other Information'!BV$28:BV$112)</f>
        <v>0</v>
      </c>
      <c r="CB85" s="63">
        <f>SUMIF('Other Information'!$B$28:$B$112,'MAT Budget Review Summary'!$A85,'Other Information'!BW$28:BW$112)</f>
        <v>0</v>
      </c>
      <c r="CC85" s="63">
        <f>SUMIF('Other Information'!$B$28:$B$112,'MAT Budget Review Summary'!$A85,'Other Information'!BX$28:BX$112)</f>
        <v>0</v>
      </c>
      <c r="CD85" s="63">
        <f>SUMIF('Other Information'!$B$28:$B$112,'MAT Budget Review Summary'!$A85,'Other Information'!BY$28:BY$112)</f>
        <v>0</v>
      </c>
      <c r="CE85" s="63">
        <f>SUMIF('Other Information'!$B$28:$B$112,'MAT Budget Review Summary'!$A85,'Other Information'!BZ$28:BZ$112)</f>
        <v>0</v>
      </c>
      <c r="CF85" s="63">
        <f>SUMIF('Other Information'!$B$28:$B$112,'MAT Budget Review Summary'!$A85,'Other Information'!CA$28:CA$112)</f>
        <v>0</v>
      </c>
      <c r="CG85" s="63">
        <f>SUMIF('Other Information'!$B$28:$B$112,'MAT Budget Review Summary'!$A85,'Other Information'!CB$28:CB$112)</f>
        <v>0</v>
      </c>
      <c r="CH85" s="63">
        <f>SUMIF('Other Information'!$B$28:$B$112,'MAT Budget Review Summary'!$A85,'Other Information'!CC$28:CC$112)</f>
        <v>0</v>
      </c>
      <c r="CI85" s="63">
        <f>SUMIF('Other Information'!$B$28:$B$112,'MAT Budget Review Summary'!$A85,'Other Information'!CD$28:CD$112)</f>
        <v>0</v>
      </c>
      <c r="CJ85" s="63">
        <f>SUMIF('Other Information'!$B$28:$B$112,'MAT Budget Review Summary'!$A85,'Other Information'!CE$28:CE$112)</f>
        <v>0</v>
      </c>
      <c r="CK85" s="63">
        <f>SUMIF('Other Information'!$B$28:$B$112,'MAT Budget Review Summary'!$A85,'Other Information'!CF$28:CF$112)</f>
        <v>0</v>
      </c>
      <c r="CL85" s="63">
        <f>SUMIF('Other Information'!$B$28:$B$112,'MAT Budget Review Summary'!$A85,'Other Information'!CG$28:CG$112)</f>
        <v>0</v>
      </c>
      <c r="CM85" s="63">
        <f>SUMIF('Other Information'!$B$28:$B$112,'MAT Budget Review Summary'!$A85,'Other Information'!CH$28:CH$112)</f>
        <v>0</v>
      </c>
      <c r="CN85" s="63">
        <f>SUMIF('Other Information'!$B$28:$B$112,'MAT Budget Review Summary'!$A85,'Other Information'!CI$28:CI$112)</f>
        <v>0</v>
      </c>
      <c r="CO85" s="63">
        <f>SUMIF('Other Information'!$B$28:$B$112,'MAT Budget Review Summary'!$A85,'Other Information'!CJ$28:CJ$112)</f>
        <v>0</v>
      </c>
      <c r="CP85" s="64" t="e">
        <f t="shared" si="185"/>
        <v>#DIV/0!</v>
      </c>
    </row>
    <row r="86" spans="1:94" x14ac:dyDescent="0.3">
      <c r="A86" t="str">
        <f>Lists!I13</f>
        <v>Finance and Admin</v>
      </c>
      <c r="B86" t="str">
        <f t="shared" si="180"/>
        <v>HIDE</v>
      </c>
      <c r="C86" s="6" t="str">
        <f t="shared" si="193"/>
        <v>FTE - Finance and Admin</v>
      </c>
      <c r="D86" s="61">
        <f>SUMIF('Other Information'!$B$28:$B$112,'MAT Budget Review Summary'!$A86,'Other Information'!C$28:C$112)</f>
        <v>0</v>
      </c>
      <c r="E86" s="62">
        <f>SUMIF('Other Information'!$B$28:$B$112,'MAT Budget Review Summary'!$A86,'Other Information'!D$28:D$112)</f>
        <v>0</v>
      </c>
      <c r="F86" s="63">
        <f>SUMIF('Other Information'!$B$28:$B$112,'MAT Budget Review Summary'!$A86,'Other Information'!E$28:E$112)</f>
        <v>0</v>
      </c>
      <c r="G86" s="63">
        <f>SUMIF('Other Information'!$B$28:$B$112,'MAT Budget Review Summary'!$A86,'Other Information'!F$28:F$112)</f>
        <v>0</v>
      </c>
      <c r="H86" s="63">
        <f>SUMIF('Other Information'!$B$28:$B$112,'MAT Budget Review Summary'!$A86,'Other Information'!G$28:G$112)</f>
        <v>0</v>
      </c>
      <c r="I86" s="63">
        <f>SUMIF('Other Information'!$B$28:$B$112,'MAT Budget Review Summary'!$A86,'Other Information'!H$28:H$112)</f>
        <v>0</v>
      </c>
      <c r="J86" s="64" t="e">
        <f t="shared" si="181"/>
        <v>#DIV/0!</v>
      </c>
      <c r="K86" s="62">
        <f>SUMIF('Other Information'!$B$28:$B$112,'MAT Budget Review Summary'!$A86,'Other Information'!I$28:I$112)</f>
        <v>0</v>
      </c>
      <c r="L86" s="63">
        <f>SUMIF('Other Information'!$B$28:$B$112,'MAT Budget Review Summary'!$A86,'Other Information'!J$28:J$112)</f>
        <v>0</v>
      </c>
      <c r="M86" s="63">
        <f>SUMIF('Other Information'!$B$28:$B$112,'MAT Budget Review Summary'!$A86,'Other Information'!K$28:K$112)</f>
        <v>0</v>
      </c>
      <c r="N86" s="63">
        <f>SUMIF('Other Information'!$B$28:$B$112,'MAT Budget Review Summary'!$A86,'Other Information'!L$28:L$112)</f>
        <v>0</v>
      </c>
      <c r="O86" s="63">
        <f>SUMIF('Other Information'!$B$28:$B$112,'MAT Budget Review Summary'!$A86,'Other Information'!M$28:M$112)</f>
        <v>0</v>
      </c>
      <c r="P86" s="63">
        <f>SUMIF('Other Information'!$B$28:$B$112,'MAT Budget Review Summary'!$A86,'Other Information'!N$28:N$112)</f>
        <v>0</v>
      </c>
      <c r="Q86" s="63">
        <f>SUMIF('Other Information'!$B$28:$B$112,'MAT Budget Review Summary'!$A86,'Other Information'!O$28:O$112)</f>
        <v>0</v>
      </c>
      <c r="R86" s="63">
        <f>SUMIF('Other Information'!$B$28:$B$112,'MAT Budget Review Summary'!$A86,'Other Information'!P$28:P$112)</f>
        <v>0</v>
      </c>
      <c r="S86" s="63">
        <f>SUMIF('Other Information'!$B$28:$B$112,'MAT Budget Review Summary'!$A86,'Other Information'!Q$28:Q$112)</f>
        <v>0</v>
      </c>
      <c r="T86" s="63">
        <f>SUMIF('Other Information'!$B$28:$B$112,'MAT Budget Review Summary'!$A86,'Other Information'!R$28:R$112)</f>
        <v>0</v>
      </c>
      <c r="U86" s="63">
        <f>SUMIF('Other Information'!$B$28:$B$112,'MAT Budget Review Summary'!$A86,'Other Information'!S$28:S$112)</f>
        <v>0</v>
      </c>
      <c r="V86" s="63">
        <f>SUMIF('Other Information'!$B$28:$B$112,'MAT Budget Review Summary'!$A86,'Other Information'!T$28:T$112)</f>
        <v>0</v>
      </c>
      <c r="W86" s="63">
        <f>SUMIF('Other Information'!$B$28:$B$112,'MAT Budget Review Summary'!$A86,'Other Information'!U$28:U$112)</f>
        <v>0</v>
      </c>
      <c r="X86" s="63">
        <f>SUMIF('Other Information'!$B$28:$B$112,'MAT Budget Review Summary'!$A86,'Other Information'!V$28:V$112)</f>
        <v>0</v>
      </c>
      <c r="Y86" s="63">
        <f>SUMIF('Other Information'!$B$28:$B$112,'MAT Budget Review Summary'!$A86,'Other Information'!W$28:W$112)</f>
        <v>0</v>
      </c>
      <c r="Z86" s="63">
        <f>SUMIF('Other Information'!$B$28:$B$112,'MAT Budget Review Summary'!$A86,'Other Information'!X$28:X$112)</f>
        <v>0</v>
      </c>
      <c r="AA86" s="63">
        <f>SUMIF('Other Information'!$B$28:$B$112,'MAT Budget Review Summary'!$A86,'Other Information'!Y$28:Y$112)</f>
        <v>0</v>
      </c>
      <c r="AB86" s="63">
        <f>SUMIF('Other Information'!$B$28:$B$112,'MAT Budget Review Summary'!$A86,'Other Information'!Z$28:Z$112)</f>
        <v>0</v>
      </c>
      <c r="AC86" s="63">
        <f>SUMIF('Other Information'!$B$28:$B$112,'MAT Budget Review Summary'!$A86,'Other Information'!AA$28:AA$112)</f>
        <v>0</v>
      </c>
      <c r="AD86" s="63">
        <f>SUMIF('Other Information'!$B$28:$B$112,'MAT Budget Review Summary'!$A86,'Other Information'!AB$28:AB$112)</f>
        <v>0</v>
      </c>
      <c r="AE86" s="64" t="e">
        <f t="shared" si="182"/>
        <v>#DIV/0!</v>
      </c>
      <c r="AF86" s="62">
        <f>SUMIF('Other Information'!$B$28:$B$112,'MAT Budget Review Summary'!$A86,'Other Information'!AC$28:AC$112)</f>
        <v>0</v>
      </c>
      <c r="AG86" s="63">
        <f>SUMIF('Other Information'!$B$28:$B$112,'MAT Budget Review Summary'!$A86,'Other Information'!AD$28:AD$112)</f>
        <v>0</v>
      </c>
      <c r="AH86" s="63">
        <f>SUMIF('Other Information'!$B$28:$B$112,'MAT Budget Review Summary'!$A86,'Other Information'!AE$28:AE$112)</f>
        <v>0</v>
      </c>
      <c r="AI86" s="63">
        <f>SUMIF('Other Information'!$B$28:$B$112,'MAT Budget Review Summary'!$A86,'Other Information'!AF$28:AF$112)</f>
        <v>0</v>
      </c>
      <c r="AJ86" s="63">
        <f>SUMIF('Other Information'!$B$28:$B$112,'MAT Budget Review Summary'!$A86,'Other Information'!AG$28:AG$112)</f>
        <v>0</v>
      </c>
      <c r="AK86" s="63">
        <f>SUMIF('Other Information'!$B$28:$B$112,'MAT Budget Review Summary'!$A86,'Other Information'!AH$28:AH$112)</f>
        <v>0</v>
      </c>
      <c r="AL86" s="63">
        <f>SUMIF('Other Information'!$B$28:$B$112,'MAT Budget Review Summary'!$A86,'Other Information'!AI$28:AI$112)</f>
        <v>0</v>
      </c>
      <c r="AM86" s="63">
        <f>SUMIF('Other Information'!$B$28:$B$112,'MAT Budget Review Summary'!$A86,'Other Information'!AJ$28:AJ$112)</f>
        <v>0</v>
      </c>
      <c r="AN86" s="63">
        <f>SUMIF('Other Information'!$B$28:$B$112,'MAT Budget Review Summary'!$A86,'Other Information'!AK$28:AK$112)</f>
        <v>0</v>
      </c>
      <c r="AO86" s="63">
        <f>SUMIF('Other Information'!$B$28:$B$112,'MAT Budget Review Summary'!$A86,'Other Information'!AL$28:AL$112)</f>
        <v>0</v>
      </c>
      <c r="AP86" s="63">
        <f>SUMIF('Other Information'!$B$28:$B$112,'MAT Budget Review Summary'!$A86,'Other Information'!AM$28:AM$112)</f>
        <v>0</v>
      </c>
      <c r="AQ86" s="63">
        <f>SUMIF('Other Information'!$B$28:$B$112,'MAT Budget Review Summary'!$A86,'Other Information'!AN$28:AN$112)</f>
        <v>0</v>
      </c>
      <c r="AR86" s="63">
        <f>SUMIF('Other Information'!$B$28:$B$112,'MAT Budget Review Summary'!$A86,'Other Information'!AO$28:AO$112)</f>
        <v>0</v>
      </c>
      <c r="AS86" s="63">
        <f>SUMIF('Other Information'!$B$28:$B$112,'MAT Budget Review Summary'!$A86,'Other Information'!AP$28:AP$112)</f>
        <v>0</v>
      </c>
      <c r="AT86" s="63">
        <f>SUMIF('Other Information'!$B$28:$B$112,'MAT Budget Review Summary'!$A86,'Other Information'!AQ$28:AQ$112)</f>
        <v>0</v>
      </c>
      <c r="AU86" s="63">
        <f>SUMIF('Other Information'!$B$28:$B$112,'MAT Budget Review Summary'!$A86,'Other Information'!AR$28:AR$112)</f>
        <v>0</v>
      </c>
      <c r="AV86" s="63">
        <f>SUMIF('Other Information'!$B$28:$B$112,'MAT Budget Review Summary'!$A86,'Other Information'!AS$28:AS$112)</f>
        <v>0</v>
      </c>
      <c r="AW86" s="63">
        <f>SUMIF('Other Information'!$B$28:$B$112,'MAT Budget Review Summary'!$A86,'Other Information'!AT$28:AT$112)</f>
        <v>0</v>
      </c>
      <c r="AX86" s="63">
        <f>SUMIF('Other Information'!$B$28:$B$112,'MAT Budget Review Summary'!$A86,'Other Information'!AU$28:AU$112)</f>
        <v>0</v>
      </c>
      <c r="AY86" s="63">
        <f>SUMIF('Other Information'!$B$28:$B$112,'MAT Budget Review Summary'!$A86,'Other Information'!AV$28:AV$112)</f>
        <v>0</v>
      </c>
      <c r="AZ86" s="64" t="e">
        <f t="shared" si="183"/>
        <v>#DIV/0!</v>
      </c>
      <c r="BA86" s="62">
        <f>SUMIF('Other Information'!$B$28:$B$112,'MAT Budget Review Summary'!$A86,'Other Information'!AW$28:AW$112)</f>
        <v>0</v>
      </c>
      <c r="BB86" s="63">
        <f>SUMIF('Other Information'!$B$28:$B$112,'MAT Budget Review Summary'!$A86,'Other Information'!AX$28:AX$112)</f>
        <v>0</v>
      </c>
      <c r="BC86" s="63">
        <f>SUMIF('Other Information'!$B$28:$B$112,'MAT Budget Review Summary'!$A86,'Other Information'!AY$28:AY$112)</f>
        <v>0</v>
      </c>
      <c r="BD86" s="63">
        <f>SUMIF('Other Information'!$B$28:$B$112,'MAT Budget Review Summary'!$A86,'Other Information'!AZ$28:AZ$112)</f>
        <v>0</v>
      </c>
      <c r="BE86" s="63">
        <f>SUMIF('Other Information'!$B$28:$B$112,'MAT Budget Review Summary'!$A86,'Other Information'!BA$28:BA$112)</f>
        <v>0</v>
      </c>
      <c r="BF86" s="63">
        <f>SUMIF('Other Information'!$B$28:$B$112,'MAT Budget Review Summary'!$A86,'Other Information'!BB$28:BB$112)</f>
        <v>0</v>
      </c>
      <c r="BG86" s="63">
        <f>SUMIF('Other Information'!$B$28:$B$112,'MAT Budget Review Summary'!$A86,'Other Information'!BC$28:BC$112)</f>
        <v>0</v>
      </c>
      <c r="BH86" s="63">
        <f>SUMIF('Other Information'!$B$28:$B$112,'MAT Budget Review Summary'!$A86,'Other Information'!BD$28:BD$112)</f>
        <v>0</v>
      </c>
      <c r="BI86" s="63">
        <f>SUMIF('Other Information'!$B$28:$B$112,'MAT Budget Review Summary'!$A86,'Other Information'!BE$28:BE$112)</f>
        <v>0</v>
      </c>
      <c r="BJ86" s="63">
        <f>SUMIF('Other Information'!$B$28:$B$112,'MAT Budget Review Summary'!$A86,'Other Information'!BF$28:BF$112)</f>
        <v>0</v>
      </c>
      <c r="BK86" s="63">
        <f>SUMIF('Other Information'!$B$28:$B$112,'MAT Budget Review Summary'!$A86,'Other Information'!BG$28:BG$112)</f>
        <v>0</v>
      </c>
      <c r="BL86" s="63">
        <f>SUMIF('Other Information'!$B$28:$B$112,'MAT Budget Review Summary'!$A86,'Other Information'!BH$28:BH$112)</f>
        <v>0</v>
      </c>
      <c r="BM86" s="63">
        <f>SUMIF('Other Information'!$B$28:$B$112,'MAT Budget Review Summary'!$A86,'Other Information'!BI$28:BI$112)</f>
        <v>0</v>
      </c>
      <c r="BN86" s="63">
        <f>SUMIF('Other Information'!$B$28:$B$112,'MAT Budget Review Summary'!$A86,'Other Information'!BJ$28:BJ$112)</f>
        <v>0</v>
      </c>
      <c r="BO86" s="63">
        <f>SUMIF('Other Information'!$B$28:$B$112,'MAT Budget Review Summary'!$A86,'Other Information'!BK$28:BK$112)</f>
        <v>0</v>
      </c>
      <c r="BP86" s="63">
        <f>SUMIF('Other Information'!$B$28:$B$112,'MAT Budget Review Summary'!$A86,'Other Information'!BL$28:BL$112)</f>
        <v>0</v>
      </c>
      <c r="BQ86" s="63">
        <f>SUMIF('Other Information'!$B$28:$B$112,'MAT Budget Review Summary'!$A86,'Other Information'!BM$28:BM$112)</f>
        <v>0</v>
      </c>
      <c r="BR86" s="63">
        <f>SUMIF('Other Information'!$B$28:$B$112,'MAT Budget Review Summary'!$A86,'Other Information'!BN$28:BN$112)</f>
        <v>0</v>
      </c>
      <c r="BS86" s="63">
        <f>SUMIF('Other Information'!$B$28:$B$112,'MAT Budget Review Summary'!$A86,'Other Information'!BO$28:BO$112)</f>
        <v>0</v>
      </c>
      <c r="BT86" s="63">
        <f>SUMIF('Other Information'!$B$28:$B$112,'MAT Budget Review Summary'!$A86,'Other Information'!BP$28:BP$112)</f>
        <v>0</v>
      </c>
      <c r="BU86" s="64" t="e">
        <f t="shared" si="184"/>
        <v>#DIV/0!</v>
      </c>
      <c r="BV86" s="62">
        <f>SUMIF('Other Information'!$B$28:$B$112,'MAT Budget Review Summary'!$A86,'Other Information'!BQ$28:BQ$112)</f>
        <v>0</v>
      </c>
      <c r="BW86" s="63">
        <f>SUMIF('Other Information'!$B$28:$B$112,'MAT Budget Review Summary'!$A86,'Other Information'!BR$28:BR$112)</f>
        <v>0</v>
      </c>
      <c r="BX86" s="63">
        <f>SUMIF('Other Information'!$B$28:$B$112,'MAT Budget Review Summary'!$A86,'Other Information'!BS$28:BS$112)</f>
        <v>0</v>
      </c>
      <c r="BY86" s="63">
        <f>SUMIF('Other Information'!$B$28:$B$112,'MAT Budget Review Summary'!$A86,'Other Information'!BT$28:BT$112)</f>
        <v>0</v>
      </c>
      <c r="BZ86" s="63">
        <f>SUMIF('Other Information'!$B$28:$B$112,'MAT Budget Review Summary'!$A86,'Other Information'!BU$28:BU$112)</f>
        <v>0</v>
      </c>
      <c r="CA86" s="63">
        <f>SUMIF('Other Information'!$B$28:$B$112,'MAT Budget Review Summary'!$A86,'Other Information'!BV$28:BV$112)</f>
        <v>0</v>
      </c>
      <c r="CB86" s="63">
        <f>SUMIF('Other Information'!$B$28:$B$112,'MAT Budget Review Summary'!$A86,'Other Information'!BW$28:BW$112)</f>
        <v>0</v>
      </c>
      <c r="CC86" s="63">
        <f>SUMIF('Other Information'!$B$28:$B$112,'MAT Budget Review Summary'!$A86,'Other Information'!BX$28:BX$112)</f>
        <v>0</v>
      </c>
      <c r="CD86" s="63">
        <f>SUMIF('Other Information'!$B$28:$B$112,'MAT Budget Review Summary'!$A86,'Other Information'!BY$28:BY$112)</f>
        <v>0</v>
      </c>
      <c r="CE86" s="63">
        <f>SUMIF('Other Information'!$B$28:$B$112,'MAT Budget Review Summary'!$A86,'Other Information'!BZ$28:BZ$112)</f>
        <v>0</v>
      </c>
      <c r="CF86" s="63">
        <f>SUMIF('Other Information'!$B$28:$B$112,'MAT Budget Review Summary'!$A86,'Other Information'!CA$28:CA$112)</f>
        <v>0</v>
      </c>
      <c r="CG86" s="63">
        <f>SUMIF('Other Information'!$B$28:$B$112,'MAT Budget Review Summary'!$A86,'Other Information'!CB$28:CB$112)</f>
        <v>0</v>
      </c>
      <c r="CH86" s="63">
        <f>SUMIF('Other Information'!$B$28:$B$112,'MAT Budget Review Summary'!$A86,'Other Information'!CC$28:CC$112)</f>
        <v>0</v>
      </c>
      <c r="CI86" s="63">
        <f>SUMIF('Other Information'!$B$28:$B$112,'MAT Budget Review Summary'!$A86,'Other Information'!CD$28:CD$112)</f>
        <v>0</v>
      </c>
      <c r="CJ86" s="63">
        <f>SUMIF('Other Information'!$B$28:$B$112,'MAT Budget Review Summary'!$A86,'Other Information'!CE$28:CE$112)</f>
        <v>0</v>
      </c>
      <c r="CK86" s="63">
        <f>SUMIF('Other Information'!$B$28:$B$112,'MAT Budget Review Summary'!$A86,'Other Information'!CF$28:CF$112)</f>
        <v>0</v>
      </c>
      <c r="CL86" s="63">
        <f>SUMIF('Other Information'!$B$28:$B$112,'MAT Budget Review Summary'!$A86,'Other Information'!CG$28:CG$112)</f>
        <v>0</v>
      </c>
      <c r="CM86" s="63">
        <f>SUMIF('Other Information'!$B$28:$B$112,'MAT Budget Review Summary'!$A86,'Other Information'!CH$28:CH$112)</f>
        <v>0</v>
      </c>
      <c r="CN86" s="63">
        <f>SUMIF('Other Information'!$B$28:$B$112,'MAT Budget Review Summary'!$A86,'Other Information'!CI$28:CI$112)</f>
        <v>0</v>
      </c>
      <c r="CO86" s="63">
        <f>SUMIF('Other Information'!$B$28:$B$112,'MAT Budget Review Summary'!$A86,'Other Information'!CJ$28:CJ$112)</f>
        <v>0</v>
      </c>
      <c r="CP86" s="64" t="e">
        <f t="shared" si="185"/>
        <v>#DIV/0!</v>
      </c>
    </row>
    <row r="87" spans="1:94" x14ac:dyDescent="0.3">
      <c r="A87" t="str">
        <f>Lists!I14</f>
        <v>Indirect Employee Expenses</v>
      </c>
      <c r="B87" t="str">
        <f t="shared" si="180"/>
        <v>HIDE</v>
      </c>
      <c r="C87" s="6" t="str">
        <f t="shared" si="193"/>
        <v>FTE - Indirect Employee Expenses</v>
      </c>
      <c r="D87" s="61">
        <f>SUMIF('Other Information'!$B$28:$B$112,'MAT Budget Review Summary'!$A87,'Other Information'!C$28:C$112)</f>
        <v>0</v>
      </c>
      <c r="E87" s="62">
        <f>SUMIF('Other Information'!$B$28:$B$112,'MAT Budget Review Summary'!$A87,'Other Information'!D$28:D$112)</f>
        <v>0</v>
      </c>
      <c r="F87" s="63">
        <f>SUMIF('Other Information'!$B$28:$B$112,'MAT Budget Review Summary'!$A87,'Other Information'!E$28:E$112)</f>
        <v>0</v>
      </c>
      <c r="G87" s="63">
        <f>SUMIF('Other Information'!$B$28:$B$112,'MAT Budget Review Summary'!$A87,'Other Information'!F$28:F$112)</f>
        <v>0</v>
      </c>
      <c r="H87" s="63">
        <f>SUMIF('Other Information'!$B$28:$B$112,'MAT Budget Review Summary'!$A87,'Other Information'!G$28:G$112)</f>
        <v>0</v>
      </c>
      <c r="I87" s="63">
        <f>SUMIF('Other Information'!$B$28:$B$112,'MAT Budget Review Summary'!$A87,'Other Information'!H$28:H$112)</f>
        <v>0</v>
      </c>
      <c r="J87" s="64" t="e">
        <f t="shared" si="181"/>
        <v>#DIV/0!</v>
      </c>
      <c r="K87" s="62">
        <f>SUMIF('Other Information'!$B$28:$B$112,'MAT Budget Review Summary'!$A87,'Other Information'!I$28:I$112)</f>
        <v>0</v>
      </c>
      <c r="L87" s="63">
        <f>SUMIF('Other Information'!$B$28:$B$112,'MAT Budget Review Summary'!$A87,'Other Information'!J$28:J$112)</f>
        <v>0</v>
      </c>
      <c r="M87" s="63">
        <f>SUMIF('Other Information'!$B$28:$B$112,'MAT Budget Review Summary'!$A87,'Other Information'!K$28:K$112)</f>
        <v>0</v>
      </c>
      <c r="N87" s="63">
        <f>SUMIF('Other Information'!$B$28:$B$112,'MAT Budget Review Summary'!$A87,'Other Information'!L$28:L$112)</f>
        <v>0</v>
      </c>
      <c r="O87" s="63">
        <f>SUMIF('Other Information'!$B$28:$B$112,'MAT Budget Review Summary'!$A87,'Other Information'!M$28:M$112)</f>
        <v>0</v>
      </c>
      <c r="P87" s="63">
        <f>SUMIF('Other Information'!$B$28:$B$112,'MAT Budget Review Summary'!$A87,'Other Information'!N$28:N$112)</f>
        <v>0</v>
      </c>
      <c r="Q87" s="63">
        <f>SUMIF('Other Information'!$B$28:$B$112,'MAT Budget Review Summary'!$A87,'Other Information'!O$28:O$112)</f>
        <v>0</v>
      </c>
      <c r="R87" s="63">
        <f>SUMIF('Other Information'!$B$28:$B$112,'MAT Budget Review Summary'!$A87,'Other Information'!P$28:P$112)</f>
        <v>0</v>
      </c>
      <c r="S87" s="63">
        <f>SUMIF('Other Information'!$B$28:$B$112,'MAT Budget Review Summary'!$A87,'Other Information'!Q$28:Q$112)</f>
        <v>0</v>
      </c>
      <c r="T87" s="63">
        <f>SUMIF('Other Information'!$B$28:$B$112,'MAT Budget Review Summary'!$A87,'Other Information'!R$28:R$112)</f>
        <v>0</v>
      </c>
      <c r="U87" s="63">
        <f>SUMIF('Other Information'!$B$28:$B$112,'MAT Budget Review Summary'!$A87,'Other Information'!S$28:S$112)</f>
        <v>0</v>
      </c>
      <c r="V87" s="63">
        <f>SUMIF('Other Information'!$B$28:$B$112,'MAT Budget Review Summary'!$A87,'Other Information'!T$28:T$112)</f>
        <v>0</v>
      </c>
      <c r="W87" s="63">
        <f>SUMIF('Other Information'!$B$28:$B$112,'MAT Budget Review Summary'!$A87,'Other Information'!U$28:U$112)</f>
        <v>0</v>
      </c>
      <c r="X87" s="63">
        <f>SUMIF('Other Information'!$B$28:$B$112,'MAT Budget Review Summary'!$A87,'Other Information'!V$28:V$112)</f>
        <v>0</v>
      </c>
      <c r="Y87" s="63">
        <f>SUMIF('Other Information'!$B$28:$B$112,'MAT Budget Review Summary'!$A87,'Other Information'!W$28:W$112)</f>
        <v>0</v>
      </c>
      <c r="Z87" s="63">
        <f>SUMIF('Other Information'!$B$28:$B$112,'MAT Budget Review Summary'!$A87,'Other Information'!X$28:X$112)</f>
        <v>0</v>
      </c>
      <c r="AA87" s="63">
        <f>SUMIF('Other Information'!$B$28:$B$112,'MAT Budget Review Summary'!$A87,'Other Information'!Y$28:Y$112)</f>
        <v>0</v>
      </c>
      <c r="AB87" s="63">
        <f>SUMIF('Other Information'!$B$28:$B$112,'MAT Budget Review Summary'!$A87,'Other Information'!Z$28:Z$112)</f>
        <v>0</v>
      </c>
      <c r="AC87" s="63">
        <f>SUMIF('Other Information'!$B$28:$B$112,'MAT Budget Review Summary'!$A87,'Other Information'!AA$28:AA$112)</f>
        <v>0</v>
      </c>
      <c r="AD87" s="63">
        <f>SUMIF('Other Information'!$B$28:$B$112,'MAT Budget Review Summary'!$A87,'Other Information'!AB$28:AB$112)</f>
        <v>0</v>
      </c>
      <c r="AE87" s="64" t="e">
        <f t="shared" si="182"/>
        <v>#DIV/0!</v>
      </c>
      <c r="AF87" s="62">
        <f>SUMIF('Other Information'!$B$28:$B$112,'MAT Budget Review Summary'!$A87,'Other Information'!AC$28:AC$112)</f>
        <v>0</v>
      </c>
      <c r="AG87" s="63">
        <f>SUMIF('Other Information'!$B$28:$B$112,'MAT Budget Review Summary'!$A87,'Other Information'!AD$28:AD$112)</f>
        <v>0</v>
      </c>
      <c r="AH87" s="63">
        <f>SUMIF('Other Information'!$B$28:$B$112,'MAT Budget Review Summary'!$A87,'Other Information'!AE$28:AE$112)</f>
        <v>0</v>
      </c>
      <c r="AI87" s="63">
        <f>SUMIF('Other Information'!$B$28:$B$112,'MAT Budget Review Summary'!$A87,'Other Information'!AF$28:AF$112)</f>
        <v>0</v>
      </c>
      <c r="AJ87" s="63">
        <f>SUMIF('Other Information'!$B$28:$B$112,'MAT Budget Review Summary'!$A87,'Other Information'!AG$28:AG$112)</f>
        <v>0</v>
      </c>
      <c r="AK87" s="63">
        <f>SUMIF('Other Information'!$B$28:$B$112,'MAT Budget Review Summary'!$A87,'Other Information'!AH$28:AH$112)</f>
        <v>0</v>
      </c>
      <c r="AL87" s="63">
        <f>SUMIF('Other Information'!$B$28:$B$112,'MAT Budget Review Summary'!$A87,'Other Information'!AI$28:AI$112)</f>
        <v>0</v>
      </c>
      <c r="AM87" s="63">
        <f>SUMIF('Other Information'!$B$28:$B$112,'MAT Budget Review Summary'!$A87,'Other Information'!AJ$28:AJ$112)</f>
        <v>0</v>
      </c>
      <c r="AN87" s="63">
        <f>SUMIF('Other Information'!$B$28:$B$112,'MAT Budget Review Summary'!$A87,'Other Information'!AK$28:AK$112)</f>
        <v>0</v>
      </c>
      <c r="AO87" s="63">
        <f>SUMIF('Other Information'!$B$28:$B$112,'MAT Budget Review Summary'!$A87,'Other Information'!AL$28:AL$112)</f>
        <v>0</v>
      </c>
      <c r="AP87" s="63">
        <f>SUMIF('Other Information'!$B$28:$B$112,'MAT Budget Review Summary'!$A87,'Other Information'!AM$28:AM$112)</f>
        <v>0</v>
      </c>
      <c r="AQ87" s="63">
        <f>SUMIF('Other Information'!$B$28:$B$112,'MAT Budget Review Summary'!$A87,'Other Information'!AN$28:AN$112)</f>
        <v>0</v>
      </c>
      <c r="AR87" s="63">
        <f>SUMIF('Other Information'!$B$28:$B$112,'MAT Budget Review Summary'!$A87,'Other Information'!AO$28:AO$112)</f>
        <v>0</v>
      </c>
      <c r="AS87" s="63">
        <f>SUMIF('Other Information'!$B$28:$B$112,'MAT Budget Review Summary'!$A87,'Other Information'!AP$28:AP$112)</f>
        <v>0</v>
      </c>
      <c r="AT87" s="63">
        <f>SUMIF('Other Information'!$B$28:$B$112,'MAT Budget Review Summary'!$A87,'Other Information'!AQ$28:AQ$112)</f>
        <v>0</v>
      </c>
      <c r="AU87" s="63">
        <f>SUMIF('Other Information'!$B$28:$B$112,'MAT Budget Review Summary'!$A87,'Other Information'!AR$28:AR$112)</f>
        <v>0</v>
      </c>
      <c r="AV87" s="63">
        <f>SUMIF('Other Information'!$B$28:$B$112,'MAT Budget Review Summary'!$A87,'Other Information'!AS$28:AS$112)</f>
        <v>0</v>
      </c>
      <c r="AW87" s="63">
        <f>SUMIF('Other Information'!$B$28:$B$112,'MAT Budget Review Summary'!$A87,'Other Information'!AT$28:AT$112)</f>
        <v>0</v>
      </c>
      <c r="AX87" s="63">
        <f>SUMIF('Other Information'!$B$28:$B$112,'MAT Budget Review Summary'!$A87,'Other Information'!AU$28:AU$112)</f>
        <v>0</v>
      </c>
      <c r="AY87" s="63">
        <f>SUMIF('Other Information'!$B$28:$B$112,'MAT Budget Review Summary'!$A87,'Other Information'!AV$28:AV$112)</f>
        <v>0</v>
      </c>
      <c r="AZ87" s="64" t="e">
        <f t="shared" si="183"/>
        <v>#DIV/0!</v>
      </c>
      <c r="BA87" s="62">
        <f>SUMIF('Other Information'!$B$28:$B$112,'MAT Budget Review Summary'!$A87,'Other Information'!AW$28:AW$112)</f>
        <v>0</v>
      </c>
      <c r="BB87" s="63">
        <f>SUMIF('Other Information'!$B$28:$B$112,'MAT Budget Review Summary'!$A87,'Other Information'!AX$28:AX$112)</f>
        <v>0</v>
      </c>
      <c r="BC87" s="63">
        <f>SUMIF('Other Information'!$B$28:$B$112,'MAT Budget Review Summary'!$A87,'Other Information'!AY$28:AY$112)</f>
        <v>0</v>
      </c>
      <c r="BD87" s="63">
        <f>SUMIF('Other Information'!$B$28:$B$112,'MAT Budget Review Summary'!$A87,'Other Information'!AZ$28:AZ$112)</f>
        <v>0</v>
      </c>
      <c r="BE87" s="63">
        <f>SUMIF('Other Information'!$B$28:$B$112,'MAT Budget Review Summary'!$A87,'Other Information'!BA$28:BA$112)</f>
        <v>0</v>
      </c>
      <c r="BF87" s="63">
        <f>SUMIF('Other Information'!$B$28:$B$112,'MAT Budget Review Summary'!$A87,'Other Information'!BB$28:BB$112)</f>
        <v>0</v>
      </c>
      <c r="BG87" s="63">
        <f>SUMIF('Other Information'!$B$28:$B$112,'MAT Budget Review Summary'!$A87,'Other Information'!BC$28:BC$112)</f>
        <v>0</v>
      </c>
      <c r="BH87" s="63">
        <f>SUMIF('Other Information'!$B$28:$B$112,'MAT Budget Review Summary'!$A87,'Other Information'!BD$28:BD$112)</f>
        <v>0</v>
      </c>
      <c r="BI87" s="63">
        <f>SUMIF('Other Information'!$B$28:$B$112,'MAT Budget Review Summary'!$A87,'Other Information'!BE$28:BE$112)</f>
        <v>0</v>
      </c>
      <c r="BJ87" s="63">
        <f>SUMIF('Other Information'!$B$28:$B$112,'MAT Budget Review Summary'!$A87,'Other Information'!BF$28:BF$112)</f>
        <v>0</v>
      </c>
      <c r="BK87" s="63">
        <f>SUMIF('Other Information'!$B$28:$B$112,'MAT Budget Review Summary'!$A87,'Other Information'!BG$28:BG$112)</f>
        <v>0</v>
      </c>
      <c r="BL87" s="63">
        <f>SUMIF('Other Information'!$B$28:$B$112,'MAT Budget Review Summary'!$A87,'Other Information'!BH$28:BH$112)</f>
        <v>0</v>
      </c>
      <c r="BM87" s="63">
        <f>SUMIF('Other Information'!$B$28:$B$112,'MAT Budget Review Summary'!$A87,'Other Information'!BI$28:BI$112)</f>
        <v>0</v>
      </c>
      <c r="BN87" s="63">
        <f>SUMIF('Other Information'!$B$28:$B$112,'MAT Budget Review Summary'!$A87,'Other Information'!BJ$28:BJ$112)</f>
        <v>0</v>
      </c>
      <c r="BO87" s="63">
        <f>SUMIF('Other Information'!$B$28:$B$112,'MAT Budget Review Summary'!$A87,'Other Information'!BK$28:BK$112)</f>
        <v>0</v>
      </c>
      <c r="BP87" s="63">
        <f>SUMIF('Other Information'!$B$28:$B$112,'MAT Budget Review Summary'!$A87,'Other Information'!BL$28:BL$112)</f>
        <v>0</v>
      </c>
      <c r="BQ87" s="63">
        <f>SUMIF('Other Information'!$B$28:$B$112,'MAT Budget Review Summary'!$A87,'Other Information'!BM$28:BM$112)</f>
        <v>0</v>
      </c>
      <c r="BR87" s="63">
        <f>SUMIF('Other Information'!$B$28:$B$112,'MAT Budget Review Summary'!$A87,'Other Information'!BN$28:BN$112)</f>
        <v>0</v>
      </c>
      <c r="BS87" s="63">
        <f>SUMIF('Other Information'!$B$28:$B$112,'MAT Budget Review Summary'!$A87,'Other Information'!BO$28:BO$112)</f>
        <v>0</v>
      </c>
      <c r="BT87" s="63">
        <f>SUMIF('Other Information'!$B$28:$B$112,'MAT Budget Review Summary'!$A87,'Other Information'!BP$28:BP$112)</f>
        <v>0</v>
      </c>
      <c r="BU87" s="64" t="e">
        <f t="shared" si="184"/>
        <v>#DIV/0!</v>
      </c>
      <c r="BV87" s="62">
        <f>SUMIF('Other Information'!$B$28:$B$112,'MAT Budget Review Summary'!$A87,'Other Information'!BQ$28:BQ$112)</f>
        <v>0</v>
      </c>
      <c r="BW87" s="63">
        <f>SUMIF('Other Information'!$B$28:$B$112,'MAT Budget Review Summary'!$A87,'Other Information'!BR$28:BR$112)</f>
        <v>0</v>
      </c>
      <c r="BX87" s="63">
        <f>SUMIF('Other Information'!$B$28:$B$112,'MAT Budget Review Summary'!$A87,'Other Information'!BS$28:BS$112)</f>
        <v>0</v>
      </c>
      <c r="BY87" s="63">
        <f>SUMIF('Other Information'!$B$28:$B$112,'MAT Budget Review Summary'!$A87,'Other Information'!BT$28:BT$112)</f>
        <v>0</v>
      </c>
      <c r="BZ87" s="63">
        <f>SUMIF('Other Information'!$B$28:$B$112,'MAT Budget Review Summary'!$A87,'Other Information'!BU$28:BU$112)</f>
        <v>0</v>
      </c>
      <c r="CA87" s="63">
        <f>SUMIF('Other Information'!$B$28:$B$112,'MAT Budget Review Summary'!$A87,'Other Information'!BV$28:BV$112)</f>
        <v>0</v>
      </c>
      <c r="CB87" s="63">
        <f>SUMIF('Other Information'!$B$28:$B$112,'MAT Budget Review Summary'!$A87,'Other Information'!BW$28:BW$112)</f>
        <v>0</v>
      </c>
      <c r="CC87" s="63">
        <f>SUMIF('Other Information'!$B$28:$B$112,'MAT Budget Review Summary'!$A87,'Other Information'!BX$28:BX$112)</f>
        <v>0</v>
      </c>
      <c r="CD87" s="63">
        <f>SUMIF('Other Information'!$B$28:$B$112,'MAT Budget Review Summary'!$A87,'Other Information'!BY$28:BY$112)</f>
        <v>0</v>
      </c>
      <c r="CE87" s="63">
        <f>SUMIF('Other Information'!$B$28:$B$112,'MAT Budget Review Summary'!$A87,'Other Information'!BZ$28:BZ$112)</f>
        <v>0</v>
      </c>
      <c r="CF87" s="63">
        <f>SUMIF('Other Information'!$B$28:$B$112,'MAT Budget Review Summary'!$A87,'Other Information'!CA$28:CA$112)</f>
        <v>0</v>
      </c>
      <c r="CG87" s="63">
        <f>SUMIF('Other Information'!$B$28:$B$112,'MAT Budget Review Summary'!$A87,'Other Information'!CB$28:CB$112)</f>
        <v>0</v>
      </c>
      <c r="CH87" s="63">
        <f>SUMIF('Other Information'!$B$28:$B$112,'MAT Budget Review Summary'!$A87,'Other Information'!CC$28:CC$112)</f>
        <v>0</v>
      </c>
      <c r="CI87" s="63">
        <f>SUMIF('Other Information'!$B$28:$B$112,'MAT Budget Review Summary'!$A87,'Other Information'!CD$28:CD$112)</f>
        <v>0</v>
      </c>
      <c r="CJ87" s="63">
        <f>SUMIF('Other Information'!$B$28:$B$112,'MAT Budget Review Summary'!$A87,'Other Information'!CE$28:CE$112)</f>
        <v>0</v>
      </c>
      <c r="CK87" s="63">
        <f>SUMIF('Other Information'!$B$28:$B$112,'MAT Budget Review Summary'!$A87,'Other Information'!CF$28:CF$112)</f>
        <v>0</v>
      </c>
      <c r="CL87" s="63">
        <f>SUMIF('Other Information'!$B$28:$B$112,'MAT Budget Review Summary'!$A87,'Other Information'!CG$28:CG$112)</f>
        <v>0</v>
      </c>
      <c r="CM87" s="63">
        <f>SUMIF('Other Information'!$B$28:$B$112,'MAT Budget Review Summary'!$A87,'Other Information'!CH$28:CH$112)</f>
        <v>0</v>
      </c>
      <c r="CN87" s="63">
        <f>SUMIF('Other Information'!$B$28:$B$112,'MAT Budget Review Summary'!$A87,'Other Information'!CI$28:CI$112)</f>
        <v>0</v>
      </c>
      <c r="CO87" s="63">
        <f>SUMIF('Other Information'!$B$28:$B$112,'MAT Budget Review Summary'!$A87,'Other Information'!CJ$28:CJ$112)</f>
        <v>0</v>
      </c>
      <c r="CP87" s="64" t="e">
        <f t="shared" si="185"/>
        <v>#DIV/0!</v>
      </c>
    </row>
    <row r="88" spans="1:94" x14ac:dyDescent="0.3">
      <c r="A88" t="str">
        <f>Lists!I15</f>
        <v>Leadership - Non-teaching</v>
      </c>
      <c r="B88" t="str">
        <f t="shared" si="180"/>
        <v>HIDE</v>
      </c>
      <c r="C88" s="6" t="str">
        <f t="shared" si="193"/>
        <v>FTE - Leadership - Non-teaching</v>
      </c>
      <c r="D88" s="61">
        <f>SUMIF('Other Information'!$B$28:$B$112,'MAT Budget Review Summary'!$A88,'Other Information'!C$28:C$112)</f>
        <v>0</v>
      </c>
      <c r="E88" s="62">
        <f>SUMIF('Other Information'!$B$28:$B$112,'MAT Budget Review Summary'!$A88,'Other Information'!D$28:D$112)</f>
        <v>0</v>
      </c>
      <c r="F88" s="63">
        <f>SUMIF('Other Information'!$B$28:$B$112,'MAT Budget Review Summary'!$A88,'Other Information'!E$28:E$112)</f>
        <v>0</v>
      </c>
      <c r="G88" s="63">
        <f>SUMIF('Other Information'!$B$28:$B$112,'MAT Budget Review Summary'!$A88,'Other Information'!F$28:F$112)</f>
        <v>0</v>
      </c>
      <c r="H88" s="63">
        <f>SUMIF('Other Information'!$B$28:$B$112,'MAT Budget Review Summary'!$A88,'Other Information'!G$28:G$112)</f>
        <v>0</v>
      </c>
      <c r="I88" s="63">
        <f>SUMIF('Other Information'!$B$28:$B$112,'MAT Budget Review Summary'!$A88,'Other Information'!H$28:H$112)</f>
        <v>0</v>
      </c>
      <c r="J88" s="64" t="e">
        <f t="shared" si="181"/>
        <v>#DIV/0!</v>
      </c>
      <c r="K88" s="62">
        <f>SUMIF('Other Information'!$B$28:$B$112,'MAT Budget Review Summary'!$A88,'Other Information'!I$28:I$112)</f>
        <v>0</v>
      </c>
      <c r="L88" s="63">
        <f>SUMIF('Other Information'!$B$28:$B$112,'MAT Budget Review Summary'!$A88,'Other Information'!J$28:J$112)</f>
        <v>0</v>
      </c>
      <c r="M88" s="63">
        <f>SUMIF('Other Information'!$B$28:$B$112,'MAT Budget Review Summary'!$A88,'Other Information'!K$28:K$112)</f>
        <v>0</v>
      </c>
      <c r="N88" s="63">
        <f>SUMIF('Other Information'!$B$28:$B$112,'MAT Budget Review Summary'!$A88,'Other Information'!L$28:L$112)</f>
        <v>0</v>
      </c>
      <c r="O88" s="63">
        <f>SUMIF('Other Information'!$B$28:$B$112,'MAT Budget Review Summary'!$A88,'Other Information'!M$28:M$112)</f>
        <v>0</v>
      </c>
      <c r="P88" s="63">
        <f>SUMIF('Other Information'!$B$28:$B$112,'MAT Budget Review Summary'!$A88,'Other Information'!N$28:N$112)</f>
        <v>0</v>
      </c>
      <c r="Q88" s="63">
        <f>SUMIF('Other Information'!$B$28:$B$112,'MAT Budget Review Summary'!$A88,'Other Information'!O$28:O$112)</f>
        <v>0</v>
      </c>
      <c r="R88" s="63">
        <f>SUMIF('Other Information'!$B$28:$B$112,'MAT Budget Review Summary'!$A88,'Other Information'!P$28:P$112)</f>
        <v>0</v>
      </c>
      <c r="S88" s="63">
        <f>SUMIF('Other Information'!$B$28:$B$112,'MAT Budget Review Summary'!$A88,'Other Information'!Q$28:Q$112)</f>
        <v>0</v>
      </c>
      <c r="T88" s="63">
        <f>SUMIF('Other Information'!$B$28:$B$112,'MAT Budget Review Summary'!$A88,'Other Information'!R$28:R$112)</f>
        <v>0</v>
      </c>
      <c r="U88" s="63">
        <f>SUMIF('Other Information'!$B$28:$B$112,'MAT Budget Review Summary'!$A88,'Other Information'!S$28:S$112)</f>
        <v>0</v>
      </c>
      <c r="V88" s="63">
        <f>SUMIF('Other Information'!$B$28:$B$112,'MAT Budget Review Summary'!$A88,'Other Information'!T$28:T$112)</f>
        <v>0</v>
      </c>
      <c r="W88" s="63">
        <f>SUMIF('Other Information'!$B$28:$B$112,'MAT Budget Review Summary'!$A88,'Other Information'!U$28:U$112)</f>
        <v>0</v>
      </c>
      <c r="X88" s="63">
        <f>SUMIF('Other Information'!$B$28:$B$112,'MAT Budget Review Summary'!$A88,'Other Information'!V$28:V$112)</f>
        <v>0</v>
      </c>
      <c r="Y88" s="63">
        <f>SUMIF('Other Information'!$B$28:$B$112,'MAT Budget Review Summary'!$A88,'Other Information'!W$28:W$112)</f>
        <v>0</v>
      </c>
      <c r="Z88" s="63">
        <f>SUMIF('Other Information'!$B$28:$B$112,'MAT Budget Review Summary'!$A88,'Other Information'!X$28:X$112)</f>
        <v>0</v>
      </c>
      <c r="AA88" s="63">
        <f>SUMIF('Other Information'!$B$28:$B$112,'MAT Budget Review Summary'!$A88,'Other Information'!Y$28:Y$112)</f>
        <v>0</v>
      </c>
      <c r="AB88" s="63">
        <f>SUMIF('Other Information'!$B$28:$B$112,'MAT Budget Review Summary'!$A88,'Other Information'!Z$28:Z$112)</f>
        <v>0</v>
      </c>
      <c r="AC88" s="63">
        <f>SUMIF('Other Information'!$B$28:$B$112,'MAT Budget Review Summary'!$A88,'Other Information'!AA$28:AA$112)</f>
        <v>0</v>
      </c>
      <c r="AD88" s="63">
        <f>SUMIF('Other Information'!$B$28:$B$112,'MAT Budget Review Summary'!$A88,'Other Information'!AB$28:AB$112)</f>
        <v>0</v>
      </c>
      <c r="AE88" s="64" t="e">
        <f t="shared" si="182"/>
        <v>#DIV/0!</v>
      </c>
      <c r="AF88" s="62">
        <f>SUMIF('Other Information'!$B$28:$B$112,'MAT Budget Review Summary'!$A88,'Other Information'!AC$28:AC$112)</f>
        <v>0</v>
      </c>
      <c r="AG88" s="63">
        <f>SUMIF('Other Information'!$B$28:$B$112,'MAT Budget Review Summary'!$A88,'Other Information'!AD$28:AD$112)</f>
        <v>0</v>
      </c>
      <c r="AH88" s="63">
        <f>SUMIF('Other Information'!$B$28:$B$112,'MAT Budget Review Summary'!$A88,'Other Information'!AE$28:AE$112)</f>
        <v>0</v>
      </c>
      <c r="AI88" s="63">
        <f>SUMIF('Other Information'!$B$28:$B$112,'MAT Budget Review Summary'!$A88,'Other Information'!AF$28:AF$112)</f>
        <v>0</v>
      </c>
      <c r="AJ88" s="63">
        <f>SUMIF('Other Information'!$B$28:$B$112,'MAT Budget Review Summary'!$A88,'Other Information'!AG$28:AG$112)</f>
        <v>0</v>
      </c>
      <c r="AK88" s="63">
        <f>SUMIF('Other Information'!$B$28:$B$112,'MAT Budget Review Summary'!$A88,'Other Information'!AH$28:AH$112)</f>
        <v>0</v>
      </c>
      <c r="AL88" s="63">
        <f>SUMIF('Other Information'!$B$28:$B$112,'MAT Budget Review Summary'!$A88,'Other Information'!AI$28:AI$112)</f>
        <v>0</v>
      </c>
      <c r="AM88" s="63">
        <f>SUMIF('Other Information'!$B$28:$B$112,'MAT Budget Review Summary'!$A88,'Other Information'!AJ$28:AJ$112)</f>
        <v>0</v>
      </c>
      <c r="AN88" s="63">
        <f>SUMIF('Other Information'!$B$28:$B$112,'MAT Budget Review Summary'!$A88,'Other Information'!AK$28:AK$112)</f>
        <v>0</v>
      </c>
      <c r="AO88" s="63">
        <f>SUMIF('Other Information'!$B$28:$B$112,'MAT Budget Review Summary'!$A88,'Other Information'!AL$28:AL$112)</f>
        <v>0</v>
      </c>
      <c r="AP88" s="63">
        <f>SUMIF('Other Information'!$B$28:$B$112,'MAT Budget Review Summary'!$A88,'Other Information'!AM$28:AM$112)</f>
        <v>0</v>
      </c>
      <c r="AQ88" s="63">
        <f>SUMIF('Other Information'!$B$28:$B$112,'MAT Budget Review Summary'!$A88,'Other Information'!AN$28:AN$112)</f>
        <v>0</v>
      </c>
      <c r="AR88" s="63">
        <f>SUMIF('Other Information'!$B$28:$B$112,'MAT Budget Review Summary'!$A88,'Other Information'!AO$28:AO$112)</f>
        <v>0</v>
      </c>
      <c r="AS88" s="63">
        <f>SUMIF('Other Information'!$B$28:$B$112,'MAT Budget Review Summary'!$A88,'Other Information'!AP$28:AP$112)</f>
        <v>0</v>
      </c>
      <c r="AT88" s="63">
        <f>SUMIF('Other Information'!$B$28:$B$112,'MAT Budget Review Summary'!$A88,'Other Information'!AQ$28:AQ$112)</f>
        <v>0</v>
      </c>
      <c r="AU88" s="63">
        <f>SUMIF('Other Information'!$B$28:$B$112,'MAT Budget Review Summary'!$A88,'Other Information'!AR$28:AR$112)</f>
        <v>0</v>
      </c>
      <c r="AV88" s="63">
        <f>SUMIF('Other Information'!$B$28:$B$112,'MAT Budget Review Summary'!$A88,'Other Information'!AS$28:AS$112)</f>
        <v>0</v>
      </c>
      <c r="AW88" s="63">
        <f>SUMIF('Other Information'!$B$28:$B$112,'MAT Budget Review Summary'!$A88,'Other Information'!AT$28:AT$112)</f>
        <v>0</v>
      </c>
      <c r="AX88" s="63">
        <f>SUMIF('Other Information'!$B$28:$B$112,'MAT Budget Review Summary'!$A88,'Other Information'!AU$28:AU$112)</f>
        <v>0</v>
      </c>
      <c r="AY88" s="63">
        <f>SUMIF('Other Information'!$B$28:$B$112,'MAT Budget Review Summary'!$A88,'Other Information'!AV$28:AV$112)</f>
        <v>0</v>
      </c>
      <c r="AZ88" s="64" t="e">
        <f t="shared" si="183"/>
        <v>#DIV/0!</v>
      </c>
      <c r="BA88" s="62">
        <f>SUMIF('Other Information'!$B$28:$B$112,'MAT Budget Review Summary'!$A88,'Other Information'!AW$28:AW$112)</f>
        <v>0</v>
      </c>
      <c r="BB88" s="63">
        <f>SUMIF('Other Information'!$B$28:$B$112,'MAT Budget Review Summary'!$A88,'Other Information'!AX$28:AX$112)</f>
        <v>0</v>
      </c>
      <c r="BC88" s="63">
        <f>SUMIF('Other Information'!$B$28:$B$112,'MAT Budget Review Summary'!$A88,'Other Information'!AY$28:AY$112)</f>
        <v>0</v>
      </c>
      <c r="BD88" s="63">
        <f>SUMIF('Other Information'!$B$28:$B$112,'MAT Budget Review Summary'!$A88,'Other Information'!AZ$28:AZ$112)</f>
        <v>0</v>
      </c>
      <c r="BE88" s="63">
        <f>SUMIF('Other Information'!$B$28:$B$112,'MAT Budget Review Summary'!$A88,'Other Information'!BA$28:BA$112)</f>
        <v>0</v>
      </c>
      <c r="BF88" s="63">
        <f>SUMIF('Other Information'!$B$28:$B$112,'MAT Budget Review Summary'!$A88,'Other Information'!BB$28:BB$112)</f>
        <v>0</v>
      </c>
      <c r="BG88" s="63">
        <f>SUMIF('Other Information'!$B$28:$B$112,'MAT Budget Review Summary'!$A88,'Other Information'!BC$28:BC$112)</f>
        <v>0</v>
      </c>
      <c r="BH88" s="63">
        <f>SUMIF('Other Information'!$B$28:$B$112,'MAT Budget Review Summary'!$A88,'Other Information'!BD$28:BD$112)</f>
        <v>0</v>
      </c>
      <c r="BI88" s="63">
        <f>SUMIF('Other Information'!$B$28:$B$112,'MAT Budget Review Summary'!$A88,'Other Information'!BE$28:BE$112)</f>
        <v>0</v>
      </c>
      <c r="BJ88" s="63">
        <f>SUMIF('Other Information'!$B$28:$B$112,'MAT Budget Review Summary'!$A88,'Other Information'!BF$28:BF$112)</f>
        <v>0</v>
      </c>
      <c r="BK88" s="63">
        <f>SUMIF('Other Information'!$B$28:$B$112,'MAT Budget Review Summary'!$A88,'Other Information'!BG$28:BG$112)</f>
        <v>0</v>
      </c>
      <c r="BL88" s="63">
        <f>SUMIF('Other Information'!$B$28:$B$112,'MAT Budget Review Summary'!$A88,'Other Information'!BH$28:BH$112)</f>
        <v>0</v>
      </c>
      <c r="BM88" s="63">
        <f>SUMIF('Other Information'!$B$28:$B$112,'MAT Budget Review Summary'!$A88,'Other Information'!BI$28:BI$112)</f>
        <v>0</v>
      </c>
      <c r="BN88" s="63">
        <f>SUMIF('Other Information'!$B$28:$B$112,'MAT Budget Review Summary'!$A88,'Other Information'!BJ$28:BJ$112)</f>
        <v>0</v>
      </c>
      <c r="BO88" s="63">
        <f>SUMIF('Other Information'!$B$28:$B$112,'MAT Budget Review Summary'!$A88,'Other Information'!BK$28:BK$112)</f>
        <v>0</v>
      </c>
      <c r="BP88" s="63">
        <f>SUMIF('Other Information'!$B$28:$B$112,'MAT Budget Review Summary'!$A88,'Other Information'!BL$28:BL$112)</f>
        <v>0</v>
      </c>
      <c r="BQ88" s="63">
        <f>SUMIF('Other Information'!$B$28:$B$112,'MAT Budget Review Summary'!$A88,'Other Information'!BM$28:BM$112)</f>
        <v>0</v>
      </c>
      <c r="BR88" s="63">
        <f>SUMIF('Other Information'!$B$28:$B$112,'MAT Budget Review Summary'!$A88,'Other Information'!BN$28:BN$112)</f>
        <v>0</v>
      </c>
      <c r="BS88" s="63">
        <f>SUMIF('Other Information'!$B$28:$B$112,'MAT Budget Review Summary'!$A88,'Other Information'!BO$28:BO$112)</f>
        <v>0</v>
      </c>
      <c r="BT88" s="63">
        <f>SUMIF('Other Information'!$B$28:$B$112,'MAT Budget Review Summary'!$A88,'Other Information'!BP$28:BP$112)</f>
        <v>0</v>
      </c>
      <c r="BU88" s="64" t="e">
        <f t="shared" si="184"/>
        <v>#DIV/0!</v>
      </c>
      <c r="BV88" s="62">
        <f>SUMIF('Other Information'!$B$28:$B$112,'MAT Budget Review Summary'!$A88,'Other Information'!BQ$28:BQ$112)</f>
        <v>0</v>
      </c>
      <c r="BW88" s="63">
        <f>SUMIF('Other Information'!$B$28:$B$112,'MAT Budget Review Summary'!$A88,'Other Information'!BR$28:BR$112)</f>
        <v>0</v>
      </c>
      <c r="BX88" s="63">
        <f>SUMIF('Other Information'!$B$28:$B$112,'MAT Budget Review Summary'!$A88,'Other Information'!BS$28:BS$112)</f>
        <v>0</v>
      </c>
      <c r="BY88" s="63">
        <f>SUMIF('Other Information'!$B$28:$B$112,'MAT Budget Review Summary'!$A88,'Other Information'!BT$28:BT$112)</f>
        <v>0</v>
      </c>
      <c r="BZ88" s="63">
        <f>SUMIF('Other Information'!$B$28:$B$112,'MAT Budget Review Summary'!$A88,'Other Information'!BU$28:BU$112)</f>
        <v>0</v>
      </c>
      <c r="CA88" s="63">
        <f>SUMIF('Other Information'!$B$28:$B$112,'MAT Budget Review Summary'!$A88,'Other Information'!BV$28:BV$112)</f>
        <v>0</v>
      </c>
      <c r="CB88" s="63">
        <f>SUMIF('Other Information'!$B$28:$B$112,'MAT Budget Review Summary'!$A88,'Other Information'!BW$28:BW$112)</f>
        <v>0</v>
      </c>
      <c r="CC88" s="63">
        <f>SUMIF('Other Information'!$B$28:$B$112,'MAT Budget Review Summary'!$A88,'Other Information'!BX$28:BX$112)</f>
        <v>0</v>
      </c>
      <c r="CD88" s="63">
        <f>SUMIF('Other Information'!$B$28:$B$112,'MAT Budget Review Summary'!$A88,'Other Information'!BY$28:BY$112)</f>
        <v>0</v>
      </c>
      <c r="CE88" s="63">
        <f>SUMIF('Other Information'!$B$28:$B$112,'MAT Budget Review Summary'!$A88,'Other Information'!BZ$28:BZ$112)</f>
        <v>0</v>
      </c>
      <c r="CF88" s="63">
        <f>SUMIF('Other Information'!$B$28:$B$112,'MAT Budget Review Summary'!$A88,'Other Information'!CA$28:CA$112)</f>
        <v>0</v>
      </c>
      <c r="CG88" s="63">
        <f>SUMIF('Other Information'!$B$28:$B$112,'MAT Budget Review Summary'!$A88,'Other Information'!CB$28:CB$112)</f>
        <v>0</v>
      </c>
      <c r="CH88" s="63">
        <f>SUMIF('Other Information'!$B$28:$B$112,'MAT Budget Review Summary'!$A88,'Other Information'!CC$28:CC$112)</f>
        <v>0</v>
      </c>
      <c r="CI88" s="63">
        <f>SUMIF('Other Information'!$B$28:$B$112,'MAT Budget Review Summary'!$A88,'Other Information'!CD$28:CD$112)</f>
        <v>0</v>
      </c>
      <c r="CJ88" s="63">
        <f>SUMIF('Other Information'!$B$28:$B$112,'MAT Budget Review Summary'!$A88,'Other Information'!CE$28:CE$112)</f>
        <v>0</v>
      </c>
      <c r="CK88" s="63">
        <f>SUMIF('Other Information'!$B$28:$B$112,'MAT Budget Review Summary'!$A88,'Other Information'!CF$28:CF$112)</f>
        <v>0</v>
      </c>
      <c r="CL88" s="63">
        <f>SUMIF('Other Information'!$B$28:$B$112,'MAT Budget Review Summary'!$A88,'Other Information'!CG$28:CG$112)</f>
        <v>0</v>
      </c>
      <c r="CM88" s="63">
        <f>SUMIF('Other Information'!$B$28:$B$112,'MAT Budget Review Summary'!$A88,'Other Information'!CH$28:CH$112)</f>
        <v>0</v>
      </c>
      <c r="CN88" s="63">
        <f>SUMIF('Other Information'!$B$28:$B$112,'MAT Budget Review Summary'!$A88,'Other Information'!CI$28:CI$112)</f>
        <v>0</v>
      </c>
      <c r="CO88" s="63">
        <f>SUMIF('Other Information'!$B$28:$B$112,'MAT Budget Review Summary'!$A88,'Other Information'!CJ$28:CJ$112)</f>
        <v>0</v>
      </c>
      <c r="CP88" s="64" t="e">
        <f t="shared" si="185"/>
        <v>#DIV/0!</v>
      </c>
    </row>
    <row r="89" spans="1:94" x14ac:dyDescent="0.3">
      <c r="A89" t="str">
        <f>Lists!I16</f>
        <v>Librarians</v>
      </c>
      <c r="B89" t="str">
        <f t="shared" si="180"/>
        <v>HIDE</v>
      </c>
      <c r="C89" s="6" t="str">
        <f t="shared" si="193"/>
        <v>FTE - Librarians</v>
      </c>
      <c r="D89" s="61">
        <f>SUMIF('Other Information'!$B$28:$B$112,'MAT Budget Review Summary'!$A89,'Other Information'!C$28:C$112)</f>
        <v>0</v>
      </c>
      <c r="E89" s="62">
        <f>SUMIF('Other Information'!$B$28:$B$112,'MAT Budget Review Summary'!$A89,'Other Information'!D$28:D$112)</f>
        <v>0</v>
      </c>
      <c r="F89" s="63">
        <f>SUMIF('Other Information'!$B$28:$B$112,'MAT Budget Review Summary'!$A89,'Other Information'!E$28:E$112)</f>
        <v>0</v>
      </c>
      <c r="G89" s="63">
        <f>SUMIF('Other Information'!$B$28:$B$112,'MAT Budget Review Summary'!$A89,'Other Information'!F$28:F$112)</f>
        <v>0</v>
      </c>
      <c r="H89" s="63">
        <f>SUMIF('Other Information'!$B$28:$B$112,'MAT Budget Review Summary'!$A89,'Other Information'!G$28:G$112)</f>
        <v>0</v>
      </c>
      <c r="I89" s="63">
        <f>SUMIF('Other Information'!$B$28:$B$112,'MAT Budget Review Summary'!$A89,'Other Information'!H$28:H$112)</f>
        <v>0</v>
      </c>
      <c r="J89" s="64" t="e">
        <f t="shared" si="181"/>
        <v>#DIV/0!</v>
      </c>
      <c r="K89" s="62">
        <f>SUMIF('Other Information'!$B$28:$B$112,'MAT Budget Review Summary'!$A89,'Other Information'!I$28:I$112)</f>
        <v>0</v>
      </c>
      <c r="L89" s="63">
        <f>SUMIF('Other Information'!$B$28:$B$112,'MAT Budget Review Summary'!$A89,'Other Information'!J$28:J$112)</f>
        <v>0</v>
      </c>
      <c r="M89" s="63">
        <f>SUMIF('Other Information'!$B$28:$B$112,'MAT Budget Review Summary'!$A89,'Other Information'!K$28:K$112)</f>
        <v>0</v>
      </c>
      <c r="N89" s="63">
        <f>SUMIF('Other Information'!$B$28:$B$112,'MAT Budget Review Summary'!$A89,'Other Information'!L$28:L$112)</f>
        <v>0</v>
      </c>
      <c r="O89" s="63">
        <f>SUMIF('Other Information'!$B$28:$B$112,'MAT Budget Review Summary'!$A89,'Other Information'!M$28:M$112)</f>
        <v>0</v>
      </c>
      <c r="P89" s="63">
        <f>SUMIF('Other Information'!$B$28:$B$112,'MAT Budget Review Summary'!$A89,'Other Information'!N$28:N$112)</f>
        <v>0</v>
      </c>
      <c r="Q89" s="63">
        <f>SUMIF('Other Information'!$B$28:$B$112,'MAT Budget Review Summary'!$A89,'Other Information'!O$28:O$112)</f>
        <v>0</v>
      </c>
      <c r="R89" s="63">
        <f>SUMIF('Other Information'!$B$28:$B$112,'MAT Budget Review Summary'!$A89,'Other Information'!P$28:P$112)</f>
        <v>0</v>
      </c>
      <c r="S89" s="63">
        <f>SUMIF('Other Information'!$B$28:$B$112,'MAT Budget Review Summary'!$A89,'Other Information'!Q$28:Q$112)</f>
        <v>0</v>
      </c>
      <c r="T89" s="63">
        <f>SUMIF('Other Information'!$B$28:$B$112,'MAT Budget Review Summary'!$A89,'Other Information'!R$28:R$112)</f>
        <v>0</v>
      </c>
      <c r="U89" s="63">
        <f>SUMIF('Other Information'!$B$28:$B$112,'MAT Budget Review Summary'!$A89,'Other Information'!S$28:S$112)</f>
        <v>0</v>
      </c>
      <c r="V89" s="63">
        <f>SUMIF('Other Information'!$B$28:$B$112,'MAT Budget Review Summary'!$A89,'Other Information'!T$28:T$112)</f>
        <v>0</v>
      </c>
      <c r="W89" s="63">
        <f>SUMIF('Other Information'!$B$28:$B$112,'MAT Budget Review Summary'!$A89,'Other Information'!U$28:U$112)</f>
        <v>0</v>
      </c>
      <c r="X89" s="63">
        <f>SUMIF('Other Information'!$B$28:$B$112,'MAT Budget Review Summary'!$A89,'Other Information'!V$28:V$112)</f>
        <v>0</v>
      </c>
      <c r="Y89" s="63">
        <f>SUMIF('Other Information'!$B$28:$B$112,'MAT Budget Review Summary'!$A89,'Other Information'!W$28:W$112)</f>
        <v>0</v>
      </c>
      <c r="Z89" s="63">
        <f>SUMIF('Other Information'!$B$28:$B$112,'MAT Budget Review Summary'!$A89,'Other Information'!X$28:X$112)</f>
        <v>0</v>
      </c>
      <c r="AA89" s="63">
        <f>SUMIF('Other Information'!$B$28:$B$112,'MAT Budget Review Summary'!$A89,'Other Information'!Y$28:Y$112)</f>
        <v>0</v>
      </c>
      <c r="AB89" s="63">
        <f>SUMIF('Other Information'!$B$28:$B$112,'MAT Budget Review Summary'!$A89,'Other Information'!Z$28:Z$112)</f>
        <v>0</v>
      </c>
      <c r="AC89" s="63">
        <f>SUMIF('Other Information'!$B$28:$B$112,'MAT Budget Review Summary'!$A89,'Other Information'!AA$28:AA$112)</f>
        <v>0</v>
      </c>
      <c r="AD89" s="63">
        <f>SUMIF('Other Information'!$B$28:$B$112,'MAT Budget Review Summary'!$A89,'Other Information'!AB$28:AB$112)</f>
        <v>0</v>
      </c>
      <c r="AE89" s="64" t="e">
        <f t="shared" si="182"/>
        <v>#DIV/0!</v>
      </c>
      <c r="AF89" s="62">
        <f>SUMIF('Other Information'!$B$28:$B$112,'MAT Budget Review Summary'!$A89,'Other Information'!AC$28:AC$112)</f>
        <v>0</v>
      </c>
      <c r="AG89" s="63">
        <f>SUMIF('Other Information'!$B$28:$B$112,'MAT Budget Review Summary'!$A89,'Other Information'!AD$28:AD$112)</f>
        <v>0</v>
      </c>
      <c r="AH89" s="63">
        <f>SUMIF('Other Information'!$B$28:$B$112,'MAT Budget Review Summary'!$A89,'Other Information'!AE$28:AE$112)</f>
        <v>0</v>
      </c>
      <c r="AI89" s="63">
        <f>SUMIF('Other Information'!$B$28:$B$112,'MAT Budget Review Summary'!$A89,'Other Information'!AF$28:AF$112)</f>
        <v>0</v>
      </c>
      <c r="AJ89" s="63">
        <f>SUMIF('Other Information'!$B$28:$B$112,'MAT Budget Review Summary'!$A89,'Other Information'!AG$28:AG$112)</f>
        <v>0</v>
      </c>
      <c r="AK89" s="63">
        <f>SUMIF('Other Information'!$B$28:$B$112,'MAT Budget Review Summary'!$A89,'Other Information'!AH$28:AH$112)</f>
        <v>0</v>
      </c>
      <c r="AL89" s="63">
        <f>SUMIF('Other Information'!$B$28:$B$112,'MAT Budget Review Summary'!$A89,'Other Information'!AI$28:AI$112)</f>
        <v>0</v>
      </c>
      <c r="AM89" s="63">
        <f>SUMIF('Other Information'!$B$28:$B$112,'MAT Budget Review Summary'!$A89,'Other Information'!AJ$28:AJ$112)</f>
        <v>0</v>
      </c>
      <c r="AN89" s="63">
        <f>SUMIF('Other Information'!$B$28:$B$112,'MAT Budget Review Summary'!$A89,'Other Information'!AK$28:AK$112)</f>
        <v>0</v>
      </c>
      <c r="AO89" s="63">
        <f>SUMIF('Other Information'!$B$28:$B$112,'MAT Budget Review Summary'!$A89,'Other Information'!AL$28:AL$112)</f>
        <v>0</v>
      </c>
      <c r="AP89" s="63">
        <f>SUMIF('Other Information'!$B$28:$B$112,'MAT Budget Review Summary'!$A89,'Other Information'!AM$28:AM$112)</f>
        <v>0</v>
      </c>
      <c r="AQ89" s="63">
        <f>SUMIF('Other Information'!$B$28:$B$112,'MAT Budget Review Summary'!$A89,'Other Information'!AN$28:AN$112)</f>
        <v>0</v>
      </c>
      <c r="AR89" s="63">
        <f>SUMIF('Other Information'!$B$28:$B$112,'MAT Budget Review Summary'!$A89,'Other Information'!AO$28:AO$112)</f>
        <v>0</v>
      </c>
      <c r="AS89" s="63">
        <f>SUMIF('Other Information'!$B$28:$B$112,'MAT Budget Review Summary'!$A89,'Other Information'!AP$28:AP$112)</f>
        <v>0</v>
      </c>
      <c r="AT89" s="63">
        <f>SUMIF('Other Information'!$B$28:$B$112,'MAT Budget Review Summary'!$A89,'Other Information'!AQ$28:AQ$112)</f>
        <v>0</v>
      </c>
      <c r="AU89" s="63">
        <f>SUMIF('Other Information'!$B$28:$B$112,'MAT Budget Review Summary'!$A89,'Other Information'!AR$28:AR$112)</f>
        <v>0</v>
      </c>
      <c r="AV89" s="63">
        <f>SUMIF('Other Information'!$B$28:$B$112,'MAT Budget Review Summary'!$A89,'Other Information'!AS$28:AS$112)</f>
        <v>0</v>
      </c>
      <c r="AW89" s="63">
        <f>SUMIF('Other Information'!$B$28:$B$112,'MAT Budget Review Summary'!$A89,'Other Information'!AT$28:AT$112)</f>
        <v>0</v>
      </c>
      <c r="AX89" s="63">
        <f>SUMIF('Other Information'!$B$28:$B$112,'MAT Budget Review Summary'!$A89,'Other Information'!AU$28:AU$112)</f>
        <v>0</v>
      </c>
      <c r="AY89" s="63">
        <f>SUMIF('Other Information'!$B$28:$B$112,'MAT Budget Review Summary'!$A89,'Other Information'!AV$28:AV$112)</f>
        <v>0</v>
      </c>
      <c r="AZ89" s="64" t="e">
        <f t="shared" si="183"/>
        <v>#DIV/0!</v>
      </c>
      <c r="BA89" s="62">
        <f>SUMIF('Other Information'!$B$28:$B$112,'MAT Budget Review Summary'!$A89,'Other Information'!AW$28:AW$112)</f>
        <v>0</v>
      </c>
      <c r="BB89" s="63">
        <f>SUMIF('Other Information'!$B$28:$B$112,'MAT Budget Review Summary'!$A89,'Other Information'!AX$28:AX$112)</f>
        <v>0</v>
      </c>
      <c r="BC89" s="63">
        <f>SUMIF('Other Information'!$B$28:$B$112,'MAT Budget Review Summary'!$A89,'Other Information'!AY$28:AY$112)</f>
        <v>0</v>
      </c>
      <c r="BD89" s="63">
        <f>SUMIF('Other Information'!$B$28:$B$112,'MAT Budget Review Summary'!$A89,'Other Information'!AZ$28:AZ$112)</f>
        <v>0</v>
      </c>
      <c r="BE89" s="63">
        <f>SUMIF('Other Information'!$B$28:$B$112,'MAT Budget Review Summary'!$A89,'Other Information'!BA$28:BA$112)</f>
        <v>0</v>
      </c>
      <c r="BF89" s="63">
        <f>SUMIF('Other Information'!$B$28:$B$112,'MAT Budget Review Summary'!$A89,'Other Information'!BB$28:BB$112)</f>
        <v>0</v>
      </c>
      <c r="BG89" s="63">
        <f>SUMIF('Other Information'!$B$28:$B$112,'MAT Budget Review Summary'!$A89,'Other Information'!BC$28:BC$112)</f>
        <v>0</v>
      </c>
      <c r="BH89" s="63">
        <f>SUMIF('Other Information'!$B$28:$B$112,'MAT Budget Review Summary'!$A89,'Other Information'!BD$28:BD$112)</f>
        <v>0</v>
      </c>
      <c r="BI89" s="63">
        <f>SUMIF('Other Information'!$B$28:$B$112,'MAT Budget Review Summary'!$A89,'Other Information'!BE$28:BE$112)</f>
        <v>0</v>
      </c>
      <c r="BJ89" s="63">
        <f>SUMIF('Other Information'!$B$28:$B$112,'MAT Budget Review Summary'!$A89,'Other Information'!BF$28:BF$112)</f>
        <v>0</v>
      </c>
      <c r="BK89" s="63">
        <f>SUMIF('Other Information'!$B$28:$B$112,'MAT Budget Review Summary'!$A89,'Other Information'!BG$28:BG$112)</f>
        <v>0</v>
      </c>
      <c r="BL89" s="63">
        <f>SUMIF('Other Information'!$B$28:$B$112,'MAT Budget Review Summary'!$A89,'Other Information'!BH$28:BH$112)</f>
        <v>0</v>
      </c>
      <c r="BM89" s="63">
        <f>SUMIF('Other Information'!$B$28:$B$112,'MAT Budget Review Summary'!$A89,'Other Information'!BI$28:BI$112)</f>
        <v>0</v>
      </c>
      <c r="BN89" s="63">
        <f>SUMIF('Other Information'!$B$28:$B$112,'MAT Budget Review Summary'!$A89,'Other Information'!BJ$28:BJ$112)</f>
        <v>0</v>
      </c>
      <c r="BO89" s="63">
        <f>SUMIF('Other Information'!$B$28:$B$112,'MAT Budget Review Summary'!$A89,'Other Information'!BK$28:BK$112)</f>
        <v>0</v>
      </c>
      <c r="BP89" s="63">
        <f>SUMIF('Other Information'!$B$28:$B$112,'MAT Budget Review Summary'!$A89,'Other Information'!BL$28:BL$112)</f>
        <v>0</v>
      </c>
      <c r="BQ89" s="63">
        <f>SUMIF('Other Information'!$B$28:$B$112,'MAT Budget Review Summary'!$A89,'Other Information'!BM$28:BM$112)</f>
        <v>0</v>
      </c>
      <c r="BR89" s="63">
        <f>SUMIF('Other Information'!$B$28:$B$112,'MAT Budget Review Summary'!$A89,'Other Information'!BN$28:BN$112)</f>
        <v>0</v>
      </c>
      <c r="BS89" s="63">
        <f>SUMIF('Other Information'!$B$28:$B$112,'MAT Budget Review Summary'!$A89,'Other Information'!BO$28:BO$112)</f>
        <v>0</v>
      </c>
      <c r="BT89" s="63">
        <f>SUMIF('Other Information'!$B$28:$B$112,'MAT Budget Review Summary'!$A89,'Other Information'!BP$28:BP$112)</f>
        <v>0</v>
      </c>
      <c r="BU89" s="64" t="e">
        <f t="shared" si="184"/>
        <v>#DIV/0!</v>
      </c>
      <c r="BV89" s="62">
        <f>SUMIF('Other Information'!$B$28:$B$112,'MAT Budget Review Summary'!$A89,'Other Information'!BQ$28:BQ$112)</f>
        <v>0</v>
      </c>
      <c r="BW89" s="63">
        <f>SUMIF('Other Information'!$B$28:$B$112,'MAT Budget Review Summary'!$A89,'Other Information'!BR$28:BR$112)</f>
        <v>0</v>
      </c>
      <c r="BX89" s="63">
        <f>SUMIF('Other Information'!$B$28:$B$112,'MAT Budget Review Summary'!$A89,'Other Information'!BS$28:BS$112)</f>
        <v>0</v>
      </c>
      <c r="BY89" s="63">
        <f>SUMIF('Other Information'!$B$28:$B$112,'MAT Budget Review Summary'!$A89,'Other Information'!BT$28:BT$112)</f>
        <v>0</v>
      </c>
      <c r="BZ89" s="63">
        <f>SUMIF('Other Information'!$B$28:$B$112,'MAT Budget Review Summary'!$A89,'Other Information'!BU$28:BU$112)</f>
        <v>0</v>
      </c>
      <c r="CA89" s="63">
        <f>SUMIF('Other Information'!$B$28:$B$112,'MAT Budget Review Summary'!$A89,'Other Information'!BV$28:BV$112)</f>
        <v>0</v>
      </c>
      <c r="CB89" s="63">
        <f>SUMIF('Other Information'!$B$28:$B$112,'MAT Budget Review Summary'!$A89,'Other Information'!BW$28:BW$112)</f>
        <v>0</v>
      </c>
      <c r="CC89" s="63">
        <f>SUMIF('Other Information'!$B$28:$B$112,'MAT Budget Review Summary'!$A89,'Other Information'!BX$28:BX$112)</f>
        <v>0</v>
      </c>
      <c r="CD89" s="63">
        <f>SUMIF('Other Information'!$B$28:$B$112,'MAT Budget Review Summary'!$A89,'Other Information'!BY$28:BY$112)</f>
        <v>0</v>
      </c>
      <c r="CE89" s="63">
        <f>SUMIF('Other Information'!$B$28:$B$112,'MAT Budget Review Summary'!$A89,'Other Information'!BZ$28:BZ$112)</f>
        <v>0</v>
      </c>
      <c r="CF89" s="63">
        <f>SUMIF('Other Information'!$B$28:$B$112,'MAT Budget Review Summary'!$A89,'Other Information'!CA$28:CA$112)</f>
        <v>0</v>
      </c>
      <c r="CG89" s="63">
        <f>SUMIF('Other Information'!$B$28:$B$112,'MAT Budget Review Summary'!$A89,'Other Information'!CB$28:CB$112)</f>
        <v>0</v>
      </c>
      <c r="CH89" s="63">
        <f>SUMIF('Other Information'!$B$28:$B$112,'MAT Budget Review Summary'!$A89,'Other Information'!CC$28:CC$112)</f>
        <v>0</v>
      </c>
      <c r="CI89" s="63">
        <f>SUMIF('Other Information'!$B$28:$B$112,'MAT Budget Review Summary'!$A89,'Other Information'!CD$28:CD$112)</f>
        <v>0</v>
      </c>
      <c r="CJ89" s="63">
        <f>SUMIF('Other Information'!$B$28:$B$112,'MAT Budget Review Summary'!$A89,'Other Information'!CE$28:CE$112)</f>
        <v>0</v>
      </c>
      <c r="CK89" s="63">
        <f>SUMIF('Other Information'!$B$28:$B$112,'MAT Budget Review Summary'!$A89,'Other Information'!CF$28:CF$112)</f>
        <v>0</v>
      </c>
      <c r="CL89" s="63">
        <f>SUMIF('Other Information'!$B$28:$B$112,'MAT Budget Review Summary'!$A89,'Other Information'!CG$28:CG$112)</f>
        <v>0</v>
      </c>
      <c r="CM89" s="63">
        <f>SUMIF('Other Information'!$B$28:$B$112,'MAT Budget Review Summary'!$A89,'Other Information'!CH$28:CH$112)</f>
        <v>0</v>
      </c>
      <c r="CN89" s="63">
        <f>SUMIF('Other Information'!$B$28:$B$112,'MAT Budget Review Summary'!$A89,'Other Information'!CI$28:CI$112)</f>
        <v>0</v>
      </c>
      <c r="CO89" s="63">
        <f>SUMIF('Other Information'!$B$28:$B$112,'MAT Budget Review Summary'!$A89,'Other Information'!CJ$28:CJ$112)</f>
        <v>0</v>
      </c>
      <c r="CP89" s="64" t="e">
        <f t="shared" si="185"/>
        <v>#DIV/0!</v>
      </c>
    </row>
    <row r="90" spans="1:94" x14ac:dyDescent="0.3">
      <c r="A90" t="str">
        <f>Lists!I17</f>
        <v>Midday Supervisors</v>
      </c>
      <c r="B90" t="str">
        <f t="shared" si="180"/>
        <v>HIDE</v>
      </c>
      <c r="C90" s="6" t="str">
        <f t="shared" si="193"/>
        <v>FTE - Midday Supervisors</v>
      </c>
      <c r="D90" s="61">
        <f>SUMIF('Other Information'!$B$28:$B$112,'MAT Budget Review Summary'!$A90,'Other Information'!C$28:C$112)</f>
        <v>0</v>
      </c>
      <c r="E90" s="62">
        <f>SUMIF('Other Information'!$B$28:$B$112,'MAT Budget Review Summary'!$A90,'Other Information'!D$28:D$112)</f>
        <v>0</v>
      </c>
      <c r="F90" s="63">
        <f>SUMIF('Other Information'!$B$28:$B$112,'MAT Budget Review Summary'!$A90,'Other Information'!E$28:E$112)</f>
        <v>0</v>
      </c>
      <c r="G90" s="63">
        <f>SUMIF('Other Information'!$B$28:$B$112,'MAT Budget Review Summary'!$A90,'Other Information'!F$28:F$112)</f>
        <v>0</v>
      </c>
      <c r="H90" s="63">
        <f>SUMIF('Other Information'!$B$28:$B$112,'MAT Budget Review Summary'!$A90,'Other Information'!G$28:G$112)</f>
        <v>0</v>
      </c>
      <c r="I90" s="63">
        <f>SUMIF('Other Information'!$B$28:$B$112,'MAT Budget Review Summary'!$A90,'Other Information'!H$28:H$112)</f>
        <v>0</v>
      </c>
      <c r="J90" s="64" t="e">
        <f t="shared" si="181"/>
        <v>#DIV/0!</v>
      </c>
      <c r="K90" s="62">
        <f>SUMIF('Other Information'!$B$28:$B$112,'MAT Budget Review Summary'!$A90,'Other Information'!I$28:I$112)</f>
        <v>0</v>
      </c>
      <c r="L90" s="63">
        <f>SUMIF('Other Information'!$B$28:$B$112,'MAT Budget Review Summary'!$A90,'Other Information'!J$28:J$112)</f>
        <v>0</v>
      </c>
      <c r="M90" s="63">
        <f>SUMIF('Other Information'!$B$28:$B$112,'MAT Budget Review Summary'!$A90,'Other Information'!K$28:K$112)</f>
        <v>0</v>
      </c>
      <c r="N90" s="63">
        <f>SUMIF('Other Information'!$B$28:$B$112,'MAT Budget Review Summary'!$A90,'Other Information'!L$28:L$112)</f>
        <v>0</v>
      </c>
      <c r="O90" s="63">
        <f>SUMIF('Other Information'!$B$28:$B$112,'MAT Budget Review Summary'!$A90,'Other Information'!M$28:M$112)</f>
        <v>0</v>
      </c>
      <c r="P90" s="63">
        <f>SUMIF('Other Information'!$B$28:$B$112,'MAT Budget Review Summary'!$A90,'Other Information'!N$28:N$112)</f>
        <v>0</v>
      </c>
      <c r="Q90" s="63">
        <f>SUMIF('Other Information'!$B$28:$B$112,'MAT Budget Review Summary'!$A90,'Other Information'!O$28:O$112)</f>
        <v>0</v>
      </c>
      <c r="R90" s="63">
        <f>SUMIF('Other Information'!$B$28:$B$112,'MAT Budget Review Summary'!$A90,'Other Information'!P$28:P$112)</f>
        <v>0</v>
      </c>
      <c r="S90" s="63">
        <f>SUMIF('Other Information'!$B$28:$B$112,'MAT Budget Review Summary'!$A90,'Other Information'!Q$28:Q$112)</f>
        <v>0</v>
      </c>
      <c r="T90" s="63">
        <f>SUMIF('Other Information'!$B$28:$B$112,'MAT Budget Review Summary'!$A90,'Other Information'!R$28:R$112)</f>
        <v>0</v>
      </c>
      <c r="U90" s="63">
        <f>SUMIF('Other Information'!$B$28:$B$112,'MAT Budget Review Summary'!$A90,'Other Information'!S$28:S$112)</f>
        <v>0</v>
      </c>
      <c r="V90" s="63">
        <f>SUMIF('Other Information'!$B$28:$B$112,'MAT Budget Review Summary'!$A90,'Other Information'!T$28:T$112)</f>
        <v>0</v>
      </c>
      <c r="W90" s="63">
        <f>SUMIF('Other Information'!$B$28:$B$112,'MAT Budget Review Summary'!$A90,'Other Information'!U$28:U$112)</f>
        <v>0</v>
      </c>
      <c r="X90" s="63">
        <f>SUMIF('Other Information'!$B$28:$B$112,'MAT Budget Review Summary'!$A90,'Other Information'!V$28:V$112)</f>
        <v>0</v>
      </c>
      <c r="Y90" s="63">
        <f>SUMIF('Other Information'!$B$28:$B$112,'MAT Budget Review Summary'!$A90,'Other Information'!W$28:W$112)</f>
        <v>0</v>
      </c>
      <c r="Z90" s="63">
        <f>SUMIF('Other Information'!$B$28:$B$112,'MAT Budget Review Summary'!$A90,'Other Information'!X$28:X$112)</f>
        <v>0</v>
      </c>
      <c r="AA90" s="63">
        <f>SUMIF('Other Information'!$B$28:$B$112,'MAT Budget Review Summary'!$A90,'Other Information'!Y$28:Y$112)</f>
        <v>0</v>
      </c>
      <c r="AB90" s="63">
        <f>SUMIF('Other Information'!$B$28:$B$112,'MAT Budget Review Summary'!$A90,'Other Information'!Z$28:Z$112)</f>
        <v>0</v>
      </c>
      <c r="AC90" s="63">
        <f>SUMIF('Other Information'!$B$28:$B$112,'MAT Budget Review Summary'!$A90,'Other Information'!AA$28:AA$112)</f>
        <v>0</v>
      </c>
      <c r="AD90" s="63">
        <f>SUMIF('Other Information'!$B$28:$B$112,'MAT Budget Review Summary'!$A90,'Other Information'!AB$28:AB$112)</f>
        <v>0</v>
      </c>
      <c r="AE90" s="64" t="e">
        <f t="shared" si="182"/>
        <v>#DIV/0!</v>
      </c>
      <c r="AF90" s="62">
        <f>SUMIF('Other Information'!$B$28:$B$112,'MAT Budget Review Summary'!$A90,'Other Information'!AC$28:AC$112)</f>
        <v>0</v>
      </c>
      <c r="AG90" s="63">
        <f>SUMIF('Other Information'!$B$28:$B$112,'MAT Budget Review Summary'!$A90,'Other Information'!AD$28:AD$112)</f>
        <v>0</v>
      </c>
      <c r="AH90" s="63">
        <f>SUMIF('Other Information'!$B$28:$B$112,'MAT Budget Review Summary'!$A90,'Other Information'!AE$28:AE$112)</f>
        <v>0</v>
      </c>
      <c r="AI90" s="63">
        <f>SUMIF('Other Information'!$B$28:$B$112,'MAT Budget Review Summary'!$A90,'Other Information'!AF$28:AF$112)</f>
        <v>0</v>
      </c>
      <c r="AJ90" s="63">
        <f>SUMIF('Other Information'!$B$28:$B$112,'MAT Budget Review Summary'!$A90,'Other Information'!AG$28:AG$112)</f>
        <v>0</v>
      </c>
      <c r="AK90" s="63">
        <f>SUMIF('Other Information'!$B$28:$B$112,'MAT Budget Review Summary'!$A90,'Other Information'!AH$28:AH$112)</f>
        <v>0</v>
      </c>
      <c r="AL90" s="63">
        <f>SUMIF('Other Information'!$B$28:$B$112,'MAT Budget Review Summary'!$A90,'Other Information'!AI$28:AI$112)</f>
        <v>0</v>
      </c>
      <c r="AM90" s="63">
        <f>SUMIF('Other Information'!$B$28:$B$112,'MAT Budget Review Summary'!$A90,'Other Information'!AJ$28:AJ$112)</f>
        <v>0</v>
      </c>
      <c r="AN90" s="63">
        <f>SUMIF('Other Information'!$B$28:$B$112,'MAT Budget Review Summary'!$A90,'Other Information'!AK$28:AK$112)</f>
        <v>0</v>
      </c>
      <c r="AO90" s="63">
        <f>SUMIF('Other Information'!$B$28:$B$112,'MAT Budget Review Summary'!$A90,'Other Information'!AL$28:AL$112)</f>
        <v>0</v>
      </c>
      <c r="AP90" s="63">
        <f>SUMIF('Other Information'!$B$28:$B$112,'MAT Budget Review Summary'!$A90,'Other Information'!AM$28:AM$112)</f>
        <v>0</v>
      </c>
      <c r="AQ90" s="63">
        <f>SUMIF('Other Information'!$B$28:$B$112,'MAT Budget Review Summary'!$A90,'Other Information'!AN$28:AN$112)</f>
        <v>0</v>
      </c>
      <c r="AR90" s="63">
        <f>SUMIF('Other Information'!$B$28:$B$112,'MAT Budget Review Summary'!$A90,'Other Information'!AO$28:AO$112)</f>
        <v>0</v>
      </c>
      <c r="AS90" s="63">
        <f>SUMIF('Other Information'!$B$28:$B$112,'MAT Budget Review Summary'!$A90,'Other Information'!AP$28:AP$112)</f>
        <v>0</v>
      </c>
      <c r="AT90" s="63">
        <f>SUMIF('Other Information'!$B$28:$B$112,'MAT Budget Review Summary'!$A90,'Other Information'!AQ$28:AQ$112)</f>
        <v>0</v>
      </c>
      <c r="AU90" s="63">
        <f>SUMIF('Other Information'!$B$28:$B$112,'MAT Budget Review Summary'!$A90,'Other Information'!AR$28:AR$112)</f>
        <v>0</v>
      </c>
      <c r="AV90" s="63">
        <f>SUMIF('Other Information'!$B$28:$B$112,'MAT Budget Review Summary'!$A90,'Other Information'!AS$28:AS$112)</f>
        <v>0</v>
      </c>
      <c r="AW90" s="63">
        <f>SUMIF('Other Information'!$B$28:$B$112,'MAT Budget Review Summary'!$A90,'Other Information'!AT$28:AT$112)</f>
        <v>0</v>
      </c>
      <c r="AX90" s="63">
        <f>SUMIF('Other Information'!$B$28:$B$112,'MAT Budget Review Summary'!$A90,'Other Information'!AU$28:AU$112)</f>
        <v>0</v>
      </c>
      <c r="AY90" s="63">
        <f>SUMIF('Other Information'!$B$28:$B$112,'MAT Budget Review Summary'!$A90,'Other Information'!AV$28:AV$112)</f>
        <v>0</v>
      </c>
      <c r="AZ90" s="64" t="e">
        <f t="shared" si="183"/>
        <v>#DIV/0!</v>
      </c>
      <c r="BA90" s="62">
        <f>SUMIF('Other Information'!$B$28:$B$112,'MAT Budget Review Summary'!$A90,'Other Information'!AW$28:AW$112)</f>
        <v>0</v>
      </c>
      <c r="BB90" s="63">
        <f>SUMIF('Other Information'!$B$28:$B$112,'MAT Budget Review Summary'!$A90,'Other Information'!AX$28:AX$112)</f>
        <v>0</v>
      </c>
      <c r="BC90" s="63">
        <f>SUMIF('Other Information'!$B$28:$B$112,'MAT Budget Review Summary'!$A90,'Other Information'!AY$28:AY$112)</f>
        <v>0</v>
      </c>
      <c r="BD90" s="63">
        <f>SUMIF('Other Information'!$B$28:$B$112,'MAT Budget Review Summary'!$A90,'Other Information'!AZ$28:AZ$112)</f>
        <v>0</v>
      </c>
      <c r="BE90" s="63">
        <f>SUMIF('Other Information'!$B$28:$B$112,'MAT Budget Review Summary'!$A90,'Other Information'!BA$28:BA$112)</f>
        <v>0</v>
      </c>
      <c r="BF90" s="63">
        <f>SUMIF('Other Information'!$B$28:$B$112,'MAT Budget Review Summary'!$A90,'Other Information'!BB$28:BB$112)</f>
        <v>0</v>
      </c>
      <c r="BG90" s="63">
        <f>SUMIF('Other Information'!$B$28:$B$112,'MAT Budget Review Summary'!$A90,'Other Information'!BC$28:BC$112)</f>
        <v>0</v>
      </c>
      <c r="BH90" s="63">
        <f>SUMIF('Other Information'!$B$28:$B$112,'MAT Budget Review Summary'!$A90,'Other Information'!BD$28:BD$112)</f>
        <v>0</v>
      </c>
      <c r="BI90" s="63">
        <f>SUMIF('Other Information'!$B$28:$B$112,'MAT Budget Review Summary'!$A90,'Other Information'!BE$28:BE$112)</f>
        <v>0</v>
      </c>
      <c r="BJ90" s="63">
        <f>SUMIF('Other Information'!$B$28:$B$112,'MAT Budget Review Summary'!$A90,'Other Information'!BF$28:BF$112)</f>
        <v>0</v>
      </c>
      <c r="BK90" s="63">
        <f>SUMIF('Other Information'!$B$28:$B$112,'MAT Budget Review Summary'!$A90,'Other Information'!BG$28:BG$112)</f>
        <v>0</v>
      </c>
      <c r="BL90" s="63">
        <f>SUMIF('Other Information'!$B$28:$B$112,'MAT Budget Review Summary'!$A90,'Other Information'!BH$28:BH$112)</f>
        <v>0</v>
      </c>
      <c r="BM90" s="63">
        <f>SUMIF('Other Information'!$B$28:$B$112,'MAT Budget Review Summary'!$A90,'Other Information'!BI$28:BI$112)</f>
        <v>0</v>
      </c>
      <c r="BN90" s="63">
        <f>SUMIF('Other Information'!$B$28:$B$112,'MAT Budget Review Summary'!$A90,'Other Information'!BJ$28:BJ$112)</f>
        <v>0</v>
      </c>
      <c r="BO90" s="63">
        <f>SUMIF('Other Information'!$B$28:$B$112,'MAT Budget Review Summary'!$A90,'Other Information'!BK$28:BK$112)</f>
        <v>0</v>
      </c>
      <c r="BP90" s="63">
        <f>SUMIF('Other Information'!$B$28:$B$112,'MAT Budget Review Summary'!$A90,'Other Information'!BL$28:BL$112)</f>
        <v>0</v>
      </c>
      <c r="BQ90" s="63">
        <f>SUMIF('Other Information'!$B$28:$B$112,'MAT Budget Review Summary'!$A90,'Other Information'!BM$28:BM$112)</f>
        <v>0</v>
      </c>
      <c r="BR90" s="63">
        <f>SUMIF('Other Information'!$B$28:$B$112,'MAT Budget Review Summary'!$A90,'Other Information'!BN$28:BN$112)</f>
        <v>0</v>
      </c>
      <c r="BS90" s="63">
        <f>SUMIF('Other Information'!$B$28:$B$112,'MAT Budget Review Summary'!$A90,'Other Information'!BO$28:BO$112)</f>
        <v>0</v>
      </c>
      <c r="BT90" s="63">
        <f>SUMIF('Other Information'!$B$28:$B$112,'MAT Budget Review Summary'!$A90,'Other Information'!BP$28:BP$112)</f>
        <v>0</v>
      </c>
      <c r="BU90" s="64" t="e">
        <f t="shared" si="184"/>
        <v>#DIV/0!</v>
      </c>
      <c r="BV90" s="62">
        <f>SUMIF('Other Information'!$B$28:$B$112,'MAT Budget Review Summary'!$A90,'Other Information'!BQ$28:BQ$112)</f>
        <v>0</v>
      </c>
      <c r="BW90" s="63">
        <f>SUMIF('Other Information'!$B$28:$B$112,'MAT Budget Review Summary'!$A90,'Other Information'!BR$28:BR$112)</f>
        <v>0</v>
      </c>
      <c r="BX90" s="63">
        <f>SUMIF('Other Information'!$B$28:$B$112,'MAT Budget Review Summary'!$A90,'Other Information'!BS$28:BS$112)</f>
        <v>0</v>
      </c>
      <c r="BY90" s="63">
        <f>SUMIF('Other Information'!$B$28:$B$112,'MAT Budget Review Summary'!$A90,'Other Information'!BT$28:BT$112)</f>
        <v>0</v>
      </c>
      <c r="BZ90" s="63">
        <f>SUMIF('Other Information'!$B$28:$B$112,'MAT Budget Review Summary'!$A90,'Other Information'!BU$28:BU$112)</f>
        <v>0</v>
      </c>
      <c r="CA90" s="63">
        <f>SUMIF('Other Information'!$B$28:$B$112,'MAT Budget Review Summary'!$A90,'Other Information'!BV$28:BV$112)</f>
        <v>0</v>
      </c>
      <c r="CB90" s="63">
        <f>SUMIF('Other Information'!$B$28:$B$112,'MAT Budget Review Summary'!$A90,'Other Information'!BW$28:BW$112)</f>
        <v>0</v>
      </c>
      <c r="CC90" s="63">
        <f>SUMIF('Other Information'!$B$28:$B$112,'MAT Budget Review Summary'!$A90,'Other Information'!BX$28:BX$112)</f>
        <v>0</v>
      </c>
      <c r="CD90" s="63">
        <f>SUMIF('Other Information'!$B$28:$B$112,'MAT Budget Review Summary'!$A90,'Other Information'!BY$28:BY$112)</f>
        <v>0</v>
      </c>
      <c r="CE90" s="63">
        <f>SUMIF('Other Information'!$B$28:$B$112,'MAT Budget Review Summary'!$A90,'Other Information'!BZ$28:BZ$112)</f>
        <v>0</v>
      </c>
      <c r="CF90" s="63">
        <f>SUMIF('Other Information'!$B$28:$B$112,'MAT Budget Review Summary'!$A90,'Other Information'!CA$28:CA$112)</f>
        <v>0</v>
      </c>
      <c r="CG90" s="63">
        <f>SUMIF('Other Information'!$B$28:$B$112,'MAT Budget Review Summary'!$A90,'Other Information'!CB$28:CB$112)</f>
        <v>0</v>
      </c>
      <c r="CH90" s="63">
        <f>SUMIF('Other Information'!$B$28:$B$112,'MAT Budget Review Summary'!$A90,'Other Information'!CC$28:CC$112)</f>
        <v>0</v>
      </c>
      <c r="CI90" s="63">
        <f>SUMIF('Other Information'!$B$28:$B$112,'MAT Budget Review Summary'!$A90,'Other Information'!CD$28:CD$112)</f>
        <v>0</v>
      </c>
      <c r="CJ90" s="63">
        <f>SUMIF('Other Information'!$B$28:$B$112,'MAT Budget Review Summary'!$A90,'Other Information'!CE$28:CE$112)</f>
        <v>0</v>
      </c>
      <c r="CK90" s="63">
        <f>SUMIF('Other Information'!$B$28:$B$112,'MAT Budget Review Summary'!$A90,'Other Information'!CF$28:CF$112)</f>
        <v>0</v>
      </c>
      <c r="CL90" s="63">
        <f>SUMIF('Other Information'!$B$28:$B$112,'MAT Budget Review Summary'!$A90,'Other Information'!CG$28:CG$112)</f>
        <v>0</v>
      </c>
      <c r="CM90" s="63">
        <f>SUMIF('Other Information'!$B$28:$B$112,'MAT Budget Review Summary'!$A90,'Other Information'!CH$28:CH$112)</f>
        <v>0</v>
      </c>
      <c r="CN90" s="63">
        <f>SUMIF('Other Information'!$B$28:$B$112,'MAT Budget Review Summary'!$A90,'Other Information'!CI$28:CI$112)</f>
        <v>0</v>
      </c>
      <c r="CO90" s="63">
        <f>SUMIF('Other Information'!$B$28:$B$112,'MAT Budget Review Summary'!$A90,'Other Information'!CJ$28:CJ$112)</f>
        <v>0</v>
      </c>
      <c r="CP90" s="64" t="e">
        <f t="shared" si="185"/>
        <v>#DIV/0!</v>
      </c>
    </row>
    <row r="91" spans="1:94" x14ac:dyDescent="0.3">
      <c r="A91" t="str">
        <f>Lists!I18</f>
        <v>Nursery Staff</v>
      </c>
      <c r="B91" t="str">
        <f t="shared" si="180"/>
        <v>HIDE</v>
      </c>
      <c r="C91" s="6" t="str">
        <f t="shared" si="193"/>
        <v>FTE - Nursery Staff</v>
      </c>
      <c r="D91" s="61">
        <f>SUMIF('Other Information'!$B$28:$B$112,'MAT Budget Review Summary'!$A91,'Other Information'!C$28:C$112)</f>
        <v>0</v>
      </c>
      <c r="E91" s="62">
        <f>SUMIF('Other Information'!$B$28:$B$112,'MAT Budget Review Summary'!$A91,'Other Information'!D$28:D$112)</f>
        <v>0</v>
      </c>
      <c r="F91" s="63">
        <f>SUMIF('Other Information'!$B$28:$B$112,'MAT Budget Review Summary'!$A91,'Other Information'!E$28:E$112)</f>
        <v>0</v>
      </c>
      <c r="G91" s="63">
        <f>SUMIF('Other Information'!$B$28:$B$112,'MAT Budget Review Summary'!$A91,'Other Information'!F$28:F$112)</f>
        <v>0</v>
      </c>
      <c r="H91" s="63">
        <f>SUMIF('Other Information'!$B$28:$B$112,'MAT Budget Review Summary'!$A91,'Other Information'!G$28:G$112)</f>
        <v>0</v>
      </c>
      <c r="I91" s="63">
        <f>SUMIF('Other Information'!$B$28:$B$112,'MAT Budget Review Summary'!$A91,'Other Information'!H$28:H$112)</f>
        <v>0</v>
      </c>
      <c r="J91" s="64" t="e">
        <f t="shared" si="181"/>
        <v>#DIV/0!</v>
      </c>
      <c r="K91" s="62">
        <f>SUMIF('Other Information'!$B$28:$B$112,'MAT Budget Review Summary'!$A91,'Other Information'!I$28:I$112)</f>
        <v>0</v>
      </c>
      <c r="L91" s="63">
        <f>SUMIF('Other Information'!$B$28:$B$112,'MAT Budget Review Summary'!$A91,'Other Information'!J$28:J$112)</f>
        <v>0</v>
      </c>
      <c r="M91" s="63">
        <f>SUMIF('Other Information'!$B$28:$B$112,'MAT Budget Review Summary'!$A91,'Other Information'!K$28:K$112)</f>
        <v>0</v>
      </c>
      <c r="N91" s="63">
        <f>SUMIF('Other Information'!$B$28:$B$112,'MAT Budget Review Summary'!$A91,'Other Information'!L$28:L$112)</f>
        <v>0</v>
      </c>
      <c r="O91" s="63">
        <f>SUMIF('Other Information'!$B$28:$B$112,'MAT Budget Review Summary'!$A91,'Other Information'!M$28:M$112)</f>
        <v>0</v>
      </c>
      <c r="P91" s="63">
        <f>SUMIF('Other Information'!$B$28:$B$112,'MAT Budget Review Summary'!$A91,'Other Information'!N$28:N$112)</f>
        <v>0</v>
      </c>
      <c r="Q91" s="63">
        <f>SUMIF('Other Information'!$B$28:$B$112,'MAT Budget Review Summary'!$A91,'Other Information'!O$28:O$112)</f>
        <v>0</v>
      </c>
      <c r="R91" s="63">
        <f>SUMIF('Other Information'!$B$28:$B$112,'MAT Budget Review Summary'!$A91,'Other Information'!P$28:P$112)</f>
        <v>0</v>
      </c>
      <c r="S91" s="63">
        <f>SUMIF('Other Information'!$B$28:$B$112,'MAT Budget Review Summary'!$A91,'Other Information'!Q$28:Q$112)</f>
        <v>0</v>
      </c>
      <c r="T91" s="63">
        <f>SUMIF('Other Information'!$B$28:$B$112,'MAT Budget Review Summary'!$A91,'Other Information'!R$28:R$112)</f>
        <v>0</v>
      </c>
      <c r="U91" s="63">
        <f>SUMIF('Other Information'!$B$28:$B$112,'MAT Budget Review Summary'!$A91,'Other Information'!S$28:S$112)</f>
        <v>0</v>
      </c>
      <c r="V91" s="63">
        <f>SUMIF('Other Information'!$B$28:$B$112,'MAT Budget Review Summary'!$A91,'Other Information'!T$28:T$112)</f>
        <v>0</v>
      </c>
      <c r="W91" s="63">
        <f>SUMIF('Other Information'!$B$28:$B$112,'MAT Budget Review Summary'!$A91,'Other Information'!U$28:U$112)</f>
        <v>0</v>
      </c>
      <c r="X91" s="63">
        <f>SUMIF('Other Information'!$B$28:$B$112,'MAT Budget Review Summary'!$A91,'Other Information'!V$28:V$112)</f>
        <v>0</v>
      </c>
      <c r="Y91" s="63">
        <f>SUMIF('Other Information'!$B$28:$B$112,'MAT Budget Review Summary'!$A91,'Other Information'!W$28:W$112)</f>
        <v>0</v>
      </c>
      <c r="Z91" s="63">
        <f>SUMIF('Other Information'!$B$28:$B$112,'MAT Budget Review Summary'!$A91,'Other Information'!X$28:X$112)</f>
        <v>0</v>
      </c>
      <c r="AA91" s="63">
        <f>SUMIF('Other Information'!$B$28:$B$112,'MAT Budget Review Summary'!$A91,'Other Information'!Y$28:Y$112)</f>
        <v>0</v>
      </c>
      <c r="AB91" s="63">
        <f>SUMIF('Other Information'!$B$28:$B$112,'MAT Budget Review Summary'!$A91,'Other Information'!Z$28:Z$112)</f>
        <v>0</v>
      </c>
      <c r="AC91" s="63">
        <f>SUMIF('Other Information'!$B$28:$B$112,'MAT Budget Review Summary'!$A91,'Other Information'!AA$28:AA$112)</f>
        <v>0</v>
      </c>
      <c r="AD91" s="63">
        <f>SUMIF('Other Information'!$B$28:$B$112,'MAT Budget Review Summary'!$A91,'Other Information'!AB$28:AB$112)</f>
        <v>0</v>
      </c>
      <c r="AE91" s="64" t="e">
        <f t="shared" si="182"/>
        <v>#DIV/0!</v>
      </c>
      <c r="AF91" s="62">
        <f>SUMIF('Other Information'!$B$28:$B$112,'MAT Budget Review Summary'!$A91,'Other Information'!AC$28:AC$112)</f>
        <v>0</v>
      </c>
      <c r="AG91" s="63">
        <f>SUMIF('Other Information'!$B$28:$B$112,'MAT Budget Review Summary'!$A91,'Other Information'!AD$28:AD$112)</f>
        <v>0</v>
      </c>
      <c r="AH91" s="63">
        <f>SUMIF('Other Information'!$B$28:$B$112,'MAT Budget Review Summary'!$A91,'Other Information'!AE$28:AE$112)</f>
        <v>0</v>
      </c>
      <c r="AI91" s="63">
        <f>SUMIF('Other Information'!$B$28:$B$112,'MAT Budget Review Summary'!$A91,'Other Information'!AF$28:AF$112)</f>
        <v>0</v>
      </c>
      <c r="AJ91" s="63">
        <f>SUMIF('Other Information'!$B$28:$B$112,'MAT Budget Review Summary'!$A91,'Other Information'!AG$28:AG$112)</f>
        <v>0</v>
      </c>
      <c r="AK91" s="63">
        <f>SUMIF('Other Information'!$B$28:$B$112,'MAT Budget Review Summary'!$A91,'Other Information'!AH$28:AH$112)</f>
        <v>0</v>
      </c>
      <c r="AL91" s="63">
        <f>SUMIF('Other Information'!$B$28:$B$112,'MAT Budget Review Summary'!$A91,'Other Information'!AI$28:AI$112)</f>
        <v>0</v>
      </c>
      <c r="AM91" s="63">
        <f>SUMIF('Other Information'!$B$28:$B$112,'MAT Budget Review Summary'!$A91,'Other Information'!AJ$28:AJ$112)</f>
        <v>0</v>
      </c>
      <c r="AN91" s="63">
        <f>SUMIF('Other Information'!$B$28:$B$112,'MAT Budget Review Summary'!$A91,'Other Information'!AK$28:AK$112)</f>
        <v>0</v>
      </c>
      <c r="AO91" s="63">
        <f>SUMIF('Other Information'!$B$28:$B$112,'MAT Budget Review Summary'!$A91,'Other Information'!AL$28:AL$112)</f>
        <v>0</v>
      </c>
      <c r="AP91" s="63">
        <f>SUMIF('Other Information'!$B$28:$B$112,'MAT Budget Review Summary'!$A91,'Other Information'!AM$28:AM$112)</f>
        <v>0</v>
      </c>
      <c r="AQ91" s="63">
        <f>SUMIF('Other Information'!$B$28:$B$112,'MAT Budget Review Summary'!$A91,'Other Information'!AN$28:AN$112)</f>
        <v>0</v>
      </c>
      <c r="AR91" s="63">
        <f>SUMIF('Other Information'!$B$28:$B$112,'MAT Budget Review Summary'!$A91,'Other Information'!AO$28:AO$112)</f>
        <v>0</v>
      </c>
      <c r="AS91" s="63">
        <f>SUMIF('Other Information'!$B$28:$B$112,'MAT Budget Review Summary'!$A91,'Other Information'!AP$28:AP$112)</f>
        <v>0</v>
      </c>
      <c r="AT91" s="63">
        <f>SUMIF('Other Information'!$B$28:$B$112,'MAT Budget Review Summary'!$A91,'Other Information'!AQ$28:AQ$112)</f>
        <v>0</v>
      </c>
      <c r="AU91" s="63">
        <f>SUMIF('Other Information'!$B$28:$B$112,'MAT Budget Review Summary'!$A91,'Other Information'!AR$28:AR$112)</f>
        <v>0</v>
      </c>
      <c r="AV91" s="63">
        <f>SUMIF('Other Information'!$B$28:$B$112,'MAT Budget Review Summary'!$A91,'Other Information'!AS$28:AS$112)</f>
        <v>0</v>
      </c>
      <c r="AW91" s="63">
        <f>SUMIF('Other Information'!$B$28:$B$112,'MAT Budget Review Summary'!$A91,'Other Information'!AT$28:AT$112)</f>
        <v>0</v>
      </c>
      <c r="AX91" s="63">
        <f>SUMIF('Other Information'!$B$28:$B$112,'MAT Budget Review Summary'!$A91,'Other Information'!AU$28:AU$112)</f>
        <v>0</v>
      </c>
      <c r="AY91" s="63">
        <f>SUMIF('Other Information'!$B$28:$B$112,'MAT Budget Review Summary'!$A91,'Other Information'!AV$28:AV$112)</f>
        <v>0</v>
      </c>
      <c r="AZ91" s="64" t="e">
        <f t="shared" si="183"/>
        <v>#DIV/0!</v>
      </c>
      <c r="BA91" s="62">
        <f>SUMIF('Other Information'!$B$28:$B$112,'MAT Budget Review Summary'!$A91,'Other Information'!AW$28:AW$112)</f>
        <v>0</v>
      </c>
      <c r="BB91" s="63">
        <f>SUMIF('Other Information'!$B$28:$B$112,'MAT Budget Review Summary'!$A91,'Other Information'!AX$28:AX$112)</f>
        <v>0</v>
      </c>
      <c r="BC91" s="63">
        <f>SUMIF('Other Information'!$B$28:$B$112,'MAT Budget Review Summary'!$A91,'Other Information'!AY$28:AY$112)</f>
        <v>0</v>
      </c>
      <c r="BD91" s="63">
        <f>SUMIF('Other Information'!$B$28:$B$112,'MAT Budget Review Summary'!$A91,'Other Information'!AZ$28:AZ$112)</f>
        <v>0</v>
      </c>
      <c r="BE91" s="63">
        <f>SUMIF('Other Information'!$B$28:$B$112,'MAT Budget Review Summary'!$A91,'Other Information'!BA$28:BA$112)</f>
        <v>0</v>
      </c>
      <c r="BF91" s="63">
        <f>SUMIF('Other Information'!$B$28:$B$112,'MAT Budget Review Summary'!$A91,'Other Information'!BB$28:BB$112)</f>
        <v>0</v>
      </c>
      <c r="BG91" s="63">
        <f>SUMIF('Other Information'!$B$28:$B$112,'MAT Budget Review Summary'!$A91,'Other Information'!BC$28:BC$112)</f>
        <v>0</v>
      </c>
      <c r="BH91" s="63">
        <f>SUMIF('Other Information'!$B$28:$B$112,'MAT Budget Review Summary'!$A91,'Other Information'!BD$28:BD$112)</f>
        <v>0</v>
      </c>
      <c r="BI91" s="63">
        <f>SUMIF('Other Information'!$B$28:$B$112,'MAT Budget Review Summary'!$A91,'Other Information'!BE$28:BE$112)</f>
        <v>0</v>
      </c>
      <c r="BJ91" s="63">
        <f>SUMIF('Other Information'!$B$28:$B$112,'MAT Budget Review Summary'!$A91,'Other Information'!BF$28:BF$112)</f>
        <v>0</v>
      </c>
      <c r="BK91" s="63">
        <f>SUMIF('Other Information'!$B$28:$B$112,'MAT Budget Review Summary'!$A91,'Other Information'!BG$28:BG$112)</f>
        <v>0</v>
      </c>
      <c r="BL91" s="63">
        <f>SUMIF('Other Information'!$B$28:$B$112,'MAT Budget Review Summary'!$A91,'Other Information'!BH$28:BH$112)</f>
        <v>0</v>
      </c>
      <c r="BM91" s="63">
        <f>SUMIF('Other Information'!$B$28:$B$112,'MAT Budget Review Summary'!$A91,'Other Information'!BI$28:BI$112)</f>
        <v>0</v>
      </c>
      <c r="BN91" s="63">
        <f>SUMIF('Other Information'!$B$28:$B$112,'MAT Budget Review Summary'!$A91,'Other Information'!BJ$28:BJ$112)</f>
        <v>0</v>
      </c>
      <c r="BO91" s="63">
        <f>SUMIF('Other Information'!$B$28:$B$112,'MAT Budget Review Summary'!$A91,'Other Information'!BK$28:BK$112)</f>
        <v>0</v>
      </c>
      <c r="BP91" s="63">
        <f>SUMIF('Other Information'!$B$28:$B$112,'MAT Budget Review Summary'!$A91,'Other Information'!BL$28:BL$112)</f>
        <v>0</v>
      </c>
      <c r="BQ91" s="63">
        <f>SUMIF('Other Information'!$B$28:$B$112,'MAT Budget Review Summary'!$A91,'Other Information'!BM$28:BM$112)</f>
        <v>0</v>
      </c>
      <c r="BR91" s="63">
        <f>SUMIF('Other Information'!$B$28:$B$112,'MAT Budget Review Summary'!$A91,'Other Information'!BN$28:BN$112)</f>
        <v>0</v>
      </c>
      <c r="BS91" s="63">
        <f>SUMIF('Other Information'!$B$28:$B$112,'MAT Budget Review Summary'!$A91,'Other Information'!BO$28:BO$112)</f>
        <v>0</v>
      </c>
      <c r="BT91" s="63">
        <f>SUMIF('Other Information'!$B$28:$B$112,'MAT Budget Review Summary'!$A91,'Other Information'!BP$28:BP$112)</f>
        <v>0</v>
      </c>
      <c r="BU91" s="64" t="e">
        <f t="shared" si="184"/>
        <v>#DIV/0!</v>
      </c>
      <c r="BV91" s="62">
        <f>SUMIF('Other Information'!$B$28:$B$112,'MAT Budget Review Summary'!$A91,'Other Information'!BQ$28:BQ$112)</f>
        <v>0</v>
      </c>
      <c r="BW91" s="63">
        <f>SUMIF('Other Information'!$B$28:$B$112,'MAT Budget Review Summary'!$A91,'Other Information'!BR$28:BR$112)</f>
        <v>0</v>
      </c>
      <c r="BX91" s="63">
        <f>SUMIF('Other Information'!$B$28:$B$112,'MAT Budget Review Summary'!$A91,'Other Information'!BS$28:BS$112)</f>
        <v>0</v>
      </c>
      <c r="BY91" s="63">
        <f>SUMIF('Other Information'!$B$28:$B$112,'MAT Budget Review Summary'!$A91,'Other Information'!BT$28:BT$112)</f>
        <v>0</v>
      </c>
      <c r="BZ91" s="63">
        <f>SUMIF('Other Information'!$B$28:$B$112,'MAT Budget Review Summary'!$A91,'Other Information'!BU$28:BU$112)</f>
        <v>0</v>
      </c>
      <c r="CA91" s="63">
        <f>SUMIF('Other Information'!$B$28:$B$112,'MAT Budget Review Summary'!$A91,'Other Information'!BV$28:BV$112)</f>
        <v>0</v>
      </c>
      <c r="CB91" s="63">
        <f>SUMIF('Other Information'!$B$28:$B$112,'MAT Budget Review Summary'!$A91,'Other Information'!BW$28:BW$112)</f>
        <v>0</v>
      </c>
      <c r="CC91" s="63">
        <f>SUMIF('Other Information'!$B$28:$B$112,'MAT Budget Review Summary'!$A91,'Other Information'!BX$28:BX$112)</f>
        <v>0</v>
      </c>
      <c r="CD91" s="63">
        <f>SUMIF('Other Information'!$B$28:$B$112,'MAT Budget Review Summary'!$A91,'Other Information'!BY$28:BY$112)</f>
        <v>0</v>
      </c>
      <c r="CE91" s="63">
        <f>SUMIF('Other Information'!$B$28:$B$112,'MAT Budget Review Summary'!$A91,'Other Information'!BZ$28:BZ$112)</f>
        <v>0</v>
      </c>
      <c r="CF91" s="63">
        <f>SUMIF('Other Information'!$B$28:$B$112,'MAT Budget Review Summary'!$A91,'Other Information'!CA$28:CA$112)</f>
        <v>0</v>
      </c>
      <c r="CG91" s="63">
        <f>SUMIF('Other Information'!$B$28:$B$112,'MAT Budget Review Summary'!$A91,'Other Information'!CB$28:CB$112)</f>
        <v>0</v>
      </c>
      <c r="CH91" s="63">
        <f>SUMIF('Other Information'!$B$28:$B$112,'MAT Budget Review Summary'!$A91,'Other Information'!CC$28:CC$112)</f>
        <v>0</v>
      </c>
      <c r="CI91" s="63">
        <f>SUMIF('Other Information'!$B$28:$B$112,'MAT Budget Review Summary'!$A91,'Other Information'!CD$28:CD$112)</f>
        <v>0</v>
      </c>
      <c r="CJ91" s="63">
        <f>SUMIF('Other Information'!$B$28:$B$112,'MAT Budget Review Summary'!$A91,'Other Information'!CE$28:CE$112)</f>
        <v>0</v>
      </c>
      <c r="CK91" s="63">
        <f>SUMIF('Other Information'!$B$28:$B$112,'MAT Budget Review Summary'!$A91,'Other Information'!CF$28:CF$112)</f>
        <v>0</v>
      </c>
      <c r="CL91" s="63">
        <f>SUMIF('Other Information'!$B$28:$B$112,'MAT Budget Review Summary'!$A91,'Other Information'!CG$28:CG$112)</f>
        <v>0</v>
      </c>
      <c r="CM91" s="63">
        <f>SUMIF('Other Information'!$B$28:$B$112,'MAT Budget Review Summary'!$A91,'Other Information'!CH$28:CH$112)</f>
        <v>0</v>
      </c>
      <c r="CN91" s="63">
        <f>SUMIF('Other Information'!$B$28:$B$112,'MAT Budget Review Summary'!$A91,'Other Information'!CI$28:CI$112)</f>
        <v>0</v>
      </c>
      <c r="CO91" s="63">
        <f>SUMIF('Other Information'!$B$28:$B$112,'MAT Budget Review Summary'!$A91,'Other Information'!CJ$28:CJ$112)</f>
        <v>0</v>
      </c>
      <c r="CP91" s="64" t="e">
        <f t="shared" si="185"/>
        <v>#DIV/0!</v>
      </c>
    </row>
    <row r="92" spans="1:94" x14ac:dyDescent="0.3">
      <c r="A92" t="str">
        <f>Lists!I19</f>
        <v>Other staff - Direct costs</v>
      </c>
      <c r="B92" t="str">
        <f t="shared" si="180"/>
        <v>HIDE</v>
      </c>
      <c r="C92" s="6" t="str">
        <f t="shared" si="193"/>
        <v>FTE - Other staff - Direct costs</v>
      </c>
      <c r="D92" s="61">
        <f>SUMIF('Other Information'!$B$28:$B$112,'MAT Budget Review Summary'!$A92,'Other Information'!C$28:C$112)</f>
        <v>0</v>
      </c>
      <c r="E92" s="62">
        <f>SUMIF('Other Information'!$B$28:$B$112,'MAT Budget Review Summary'!$A92,'Other Information'!D$28:D$112)</f>
        <v>0</v>
      </c>
      <c r="F92" s="63">
        <f>SUMIF('Other Information'!$B$28:$B$112,'MAT Budget Review Summary'!$A92,'Other Information'!E$28:E$112)</f>
        <v>0</v>
      </c>
      <c r="G92" s="63">
        <f>SUMIF('Other Information'!$B$28:$B$112,'MAT Budget Review Summary'!$A92,'Other Information'!F$28:F$112)</f>
        <v>0</v>
      </c>
      <c r="H92" s="63">
        <f>SUMIF('Other Information'!$B$28:$B$112,'MAT Budget Review Summary'!$A92,'Other Information'!G$28:G$112)</f>
        <v>0</v>
      </c>
      <c r="I92" s="63">
        <f>SUMIF('Other Information'!$B$28:$B$112,'MAT Budget Review Summary'!$A92,'Other Information'!H$28:H$112)</f>
        <v>0</v>
      </c>
      <c r="J92" s="64" t="e">
        <f t="shared" si="181"/>
        <v>#DIV/0!</v>
      </c>
      <c r="K92" s="62">
        <f>SUMIF('Other Information'!$B$28:$B$112,'MAT Budget Review Summary'!$A92,'Other Information'!I$28:I$112)</f>
        <v>0</v>
      </c>
      <c r="L92" s="63">
        <f>SUMIF('Other Information'!$B$28:$B$112,'MAT Budget Review Summary'!$A92,'Other Information'!J$28:J$112)</f>
        <v>0</v>
      </c>
      <c r="M92" s="63">
        <f>SUMIF('Other Information'!$B$28:$B$112,'MAT Budget Review Summary'!$A92,'Other Information'!K$28:K$112)</f>
        <v>0</v>
      </c>
      <c r="N92" s="63">
        <f>SUMIF('Other Information'!$B$28:$B$112,'MAT Budget Review Summary'!$A92,'Other Information'!L$28:L$112)</f>
        <v>0</v>
      </c>
      <c r="O92" s="63">
        <f>SUMIF('Other Information'!$B$28:$B$112,'MAT Budget Review Summary'!$A92,'Other Information'!M$28:M$112)</f>
        <v>0</v>
      </c>
      <c r="P92" s="63">
        <f>SUMIF('Other Information'!$B$28:$B$112,'MAT Budget Review Summary'!$A92,'Other Information'!N$28:N$112)</f>
        <v>0</v>
      </c>
      <c r="Q92" s="63">
        <f>SUMIF('Other Information'!$B$28:$B$112,'MAT Budget Review Summary'!$A92,'Other Information'!O$28:O$112)</f>
        <v>0</v>
      </c>
      <c r="R92" s="63">
        <f>SUMIF('Other Information'!$B$28:$B$112,'MAT Budget Review Summary'!$A92,'Other Information'!P$28:P$112)</f>
        <v>0</v>
      </c>
      <c r="S92" s="63">
        <f>SUMIF('Other Information'!$B$28:$B$112,'MAT Budget Review Summary'!$A92,'Other Information'!Q$28:Q$112)</f>
        <v>0</v>
      </c>
      <c r="T92" s="63">
        <f>SUMIF('Other Information'!$B$28:$B$112,'MAT Budget Review Summary'!$A92,'Other Information'!R$28:R$112)</f>
        <v>0</v>
      </c>
      <c r="U92" s="63">
        <f>SUMIF('Other Information'!$B$28:$B$112,'MAT Budget Review Summary'!$A92,'Other Information'!S$28:S$112)</f>
        <v>0</v>
      </c>
      <c r="V92" s="63">
        <f>SUMIF('Other Information'!$B$28:$B$112,'MAT Budget Review Summary'!$A92,'Other Information'!T$28:T$112)</f>
        <v>0</v>
      </c>
      <c r="W92" s="63">
        <f>SUMIF('Other Information'!$B$28:$B$112,'MAT Budget Review Summary'!$A92,'Other Information'!U$28:U$112)</f>
        <v>0</v>
      </c>
      <c r="X92" s="63">
        <f>SUMIF('Other Information'!$B$28:$B$112,'MAT Budget Review Summary'!$A92,'Other Information'!V$28:V$112)</f>
        <v>0</v>
      </c>
      <c r="Y92" s="63">
        <f>SUMIF('Other Information'!$B$28:$B$112,'MAT Budget Review Summary'!$A92,'Other Information'!W$28:W$112)</f>
        <v>0</v>
      </c>
      <c r="Z92" s="63">
        <f>SUMIF('Other Information'!$B$28:$B$112,'MAT Budget Review Summary'!$A92,'Other Information'!X$28:X$112)</f>
        <v>0</v>
      </c>
      <c r="AA92" s="63">
        <f>SUMIF('Other Information'!$B$28:$B$112,'MAT Budget Review Summary'!$A92,'Other Information'!Y$28:Y$112)</f>
        <v>0</v>
      </c>
      <c r="AB92" s="63">
        <f>SUMIF('Other Information'!$B$28:$B$112,'MAT Budget Review Summary'!$A92,'Other Information'!Z$28:Z$112)</f>
        <v>0</v>
      </c>
      <c r="AC92" s="63">
        <f>SUMIF('Other Information'!$B$28:$B$112,'MAT Budget Review Summary'!$A92,'Other Information'!AA$28:AA$112)</f>
        <v>0</v>
      </c>
      <c r="AD92" s="63">
        <f>SUMIF('Other Information'!$B$28:$B$112,'MAT Budget Review Summary'!$A92,'Other Information'!AB$28:AB$112)</f>
        <v>0</v>
      </c>
      <c r="AE92" s="64" t="e">
        <f t="shared" si="182"/>
        <v>#DIV/0!</v>
      </c>
      <c r="AF92" s="62">
        <f>SUMIF('Other Information'!$B$28:$B$112,'MAT Budget Review Summary'!$A92,'Other Information'!AC$28:AC$112)</f>
        <v>0</v>
      </c>
      <c r="AG92" s="63">
        <f>SUMIF('Other Information'!$B$28:$B$112,'MAT Budget Review Summary'!$A92,'Other Information'!AD$28:AD$112)</f>
        <v>0</v>
      </c>
      <c r="AH92" s="63">
        <f>SUMIF('Other Information'!$B$28:$B$112,'MAT Budget Review Summary'!$A92,'Other Information'!AE$28:AE$112)</f>
        <v>0</v>
      </c>
      <c r="AI92" s="63">
        <f>SUMIF('Other Information'!$B$28:$B$112,'MAT Budget Review Summary'!$A92,'Other Information'!AF$28:AF$112)</f>
        <v>0</v>
      </c>
      <c r="AJ92" s="63">
        <f>SUMIF('Other Information'!$B$28:$B$112,'MAT Budget Review Summary'!$A92,'Other Information'!AG$28:AG$112)</f>
        <v>0</v>
      </c>
      <c r="AK92" s="63">
        <f>SUMIF('Other Information'!$B$28:$B$112,'MAT Budget Review Summary'!$A92,'Other Information'!AH$28:AH$112)</f>
        <v>0</v>
      </c>
      <c r="AL92" s="63">
        <f>SUMIF('Other Information'!$B$28:$B$112,'MAT Budget Review Summary'!$A92,'Other Information'!AI$28:AI$112)</f>
        <v>0</v>
      </c>
      <c r="AM92" s="63">
        <f>SUMIF('Other Information'!$B$28:$B$112,'MAT Budget Review Summary'!$A92,'Other Information'!AJ$28:AJ$112)</f>
        <v>0</v>
      </c>
      <c r="AN92" s="63">
        <f>SUMIF('Other Information'!$B$28:$B$112,'MAT Budget Review Summary'!$A92,'Other Information'!AK$28:AK$112)</f>
        <v>0</v>
      </c>
      <c r="AO92" s="63">
        <f>SUMIF('Other Information'!$B$28:$B$112,'MAT Budget Review Summary'!$A92,'Other Information'!AL$28:AL$112)</f>
        <v>0</v>
      </c>
      <c r="AP92" s="63">
        <f>SUMIF('Other Information'!$B$28:$B$112,'MAT Budget Review Summary'!$A92,'Other Information'!AM$28:AM$112)</f>
        <v>0</v>
      </c>
      <c r="AQ92" s="63">
        <f>SUMIF('Other Information'!$B$28:$B$112,'MAT Budget Review Summary'!$A92,'Other Information'!AN$28:AN$112)</f>
        <v>0</v>
      </c>
      <c r="AR92" s="63">
        <f>SUMIF('Other Information'!$B$28:$B$112,'MAT Budget Review Summary'!$A92,'Other Information'!AO$28:AO$112)</f>
        <v>0</v>
      </c>
      <c r="AS92" s="63">
        <f>SUMIF('Other Information'!$B$28:$B$112,'MAT Budget Review Summary'!$A92,'Other Information'!AP$28:AP$112)</f>
        <v>0</v>
      </c>
      <c r="AT92" s="63">
        <f>SUMIF('Other Information'!$B$28:$B$112,'MAT Budget Review Summary'!$A92,'Other Information'!AQ$28:AQ$112)</f>
        <v>0</v>
      </c>
      <c r="AU92" s="63">
        <f>SUMIF('Other Information'!$B$28:$B$112,'MAT Budget Review Summary'!$A92,'Other Information'!AR$28:AR$112)</f>
        <v>0</v>
      </c>
      <c r="AV92" s="63">
        <f>SUMIF('Other Information'!$B$28:$B$112,'MAT Budget Review Summary'!$A92,'Other Information'!AS$28:AS$112)</f>
        <v>0</v>
      </c>
      <c r="AW92" s="63">
        <f>SUMIF('Other Information'!$B$28:$B$112,'MAT Budget Review Summary'!$A92,'Other Information'!AT$28:AT$112)</f>
        <v>0</v>
      </c>
      <c r="AX92" s="63">
        <f>SUMIF('Other Information'!$B$28:$B$112,'MAT Budget Review Summary'!$A92,'Other Information'!AU$28:AU$112)</f>
        <v>0</v>
      </c>
      <c r="AY92" s="63">
        <f>SUMIF('Other Information'!$B$28:$B$112,'MAT Budget Review Summary'!$A92,'Other Information'!AV$28:AV$112)</f>
        <v>0</v>
      </c>
      <c r="AZ92" s="64" t="e">
        <f t="shared" si="183"/>
        <v>#DIV/0!</v>
      </c>
      <c r="BA92" s="62">
        <f>SUMIF('Other Information'!$B$28:$B$112,'MAT Budget Review Summary'!$A92,'Other Information'!AW$28:AW$112)</f>
        <v>0</v>
      </c>
      <c r="BB92" s="63">
        <f>SUMIF('Other Information'!$B$28:$B$112,'MAT Budget Review Summary'!$A92,'Other Information'!AX$28:AX$112)</f>
        <v>0</v>
      </c>
      <c r="BC92" s="63">
        <f>SUMIF('Other Information'!$B$28:$B$112,'MAT Budget Review Summary'!$A92,'Other Information'!AY$28:AY$112)</f>
        <v>0</v>
      </c>
      <c r="BD92" s="63">
        <f>SUMIF('Other Information'!$B$28:$B$112,'MAT Budget Review Summary'!$A92,'Other Information'!AZ$28:AZ$112)</f>
        <v>0</v>
      </c>
      <c r="BE92" s="63">
        <f>SUMIF('Other Information'!$B$28:$B$112,'MAT Budget Review Summary'!$A92,'Other Information'!BA$28:BA$112)</f>
        <v>0</v>
      </c>
      <c r="BF92" s="63">
        <f>SUMIF('Other Information'!$B$28:$B$112,'MAT Budget Review Summary'!$A92,'Other Information'!BB$28:BB$112)</f>
        <v>0</v>
      </c>
      <c r="BG92" s="63">
        <f>SUMIF('Other Information'!$B$28:$B$112,'MAT Budget Review Summary'!$A92,'Other Information'!BC$28:BC$112)</f>
        <v>0</v>
      </c>
      <c r="BH92" s="63">
        <f>SUMIF('Other Information'!$B$28:$B$112,'MAT Budget Review Summary'!$A92,'Other Information'!BD$28:BD$112)</f>
        <v>0</v>
      </c>
      <c r="BI92" s="63">
        <f>SUMIF('Other Information'!$B$28:$B$112,'MAT Budget Review Summary'!$A92,'Other Information'!BE$28:BE$112)</f>
        <v>0</v>
      </c>
      <c r="BJ92" s="63">
        <f>SUMIF('Other Information'!$B$28:$B$112,'MAT Budget Review Summary'!$A92,'Other Information'!BF$28:BF$112)</f>
        <v>0</v>
      </c>
      <c r="BK92" s="63">
        <f>SUMIF('Other Information'!$B$28:$B$112,'MAT Budget Review Summary'!$A92,'Other Information'!BG$28:BG$112)</f>
        <v>0</v>
      </c>
      <c r="BL92" s="63">
        <f>SUMIF('Other Information'!$B$28:$B$112,'MAT Budget Review Summary'!$A92,'Other Information'!BH$28:BH$112)</f>
        <v>0</v>
      </c>
      <c r="BM92" s="63">
        <f>SUMIF('Other Information'!$B$28:$B$112,'MAT Budget Review Summary'!$A92,'Other Information'!BI$28:BI$112)</f>
        <v>0</v>
      </c>
      <c r="BN92" s="63">
        <f>SUMIF('Other Information'!$B$28:$B$112,'MAT Budget Review Summary'!$A92,'Other Information'!BJ$28:BJ$112)</f>
        <v>0</v>
      </c>
      <c r="BO92" s="63">
        <f>SUMIF('Other Information'!$B$28:$B$112,'MAT Budget Review Summary'!$A92,'Other Information'!BK$28:BK$112)</f>
        <v>0</v>
      </c>
      <c r="BP92" s="63">
        <f>SUMIF('Other Information'!$B$28:$B$112,'MAT Budget Review Summary'!$A92,'Other Information'!BL$28:BL$112)</f>
        <v>0</v>
      </c>
      <c r="BQ92" s="63">
        <f>SUMIF('Other Information'!$B$28:$B$112,'MAT Budget Review Summary'!$A92,'Other Information'!BM$28:BM$112)</f>
        <v>0</v>
      </c>
      <c r="BR92" s="63">
        <f>SUMIF('Other Information'!$B$28:$B$112,'MAT Budget Review Summary'!$A92,'Other Information'!BN$28:BN$112)</f>
        <v>0</v>
      </c>
      <c r="BS92" s="63">
        <f>SUMIF('Other Information'!$B$28:$B$112,'MAT Budget Review Summary'!$A92,'Other Information'!BO$28:BO$112)</f>
        <v>0</v>
      </c>
      <c r="BT92" s="63">
        <f>SUMIF('Other Information'!$B$28:$B$112,'MAT Budget Review Summary'!$A92,'Other Information'!BP$28:BP$112)</f>
        <v>0</v>
      </c>
      <c r="BU92" s="64" t="e">
        <f t="shared" si="184"/>
        <v>#DIV/0!</v>
      </c>
      <c r="BV92" s="62">
        <f>SUMIF('Other Information'!$B$28:$B$112,'MAT Budget Review Summary'!$A92,'Other Information'!BQ$28:BQ$112)</f>
        <v>0</v>
      </c>
      <c r="BW92" s="63">
        <f>SUMIF('Other Information'!$B$28:$B$112,'MAT Budget Review Summary'!$A92,'Other Information'!BR$28:BR$112)</f>
        <v>0</v>
      </c>
      <c r="BX92" s="63">
        <f>SUMIF('Other Information'!$B$28:$B$112,'MAT Budget Review Summary'!$A92,'Other Information'!BS$28:BS$112)</f>
        <v>0</v>
      </c>
      <c r="BY92" s="63">
        <f>SUMIF('Other Information'!$B$28:$B$112,'MAT Budget Review Summary'!$A92,'Other Information'!BT$28:BT$112)</f>
        <v>0</v>
      </c>
      <c r="BZ92" s="63">
        <f>SUMIF('Other Information'!$B$28:$B$112,'MAT Budget Review Summary'!$A92,'Other Information'!BU$28:BU$112)</f>
        <v>0</v>
      </c>
      <c r="CA92" s="63">
        <f>SUMIF('Other Information'!$B$28:$B$112,'MAT Budget Review Summary'!$A92,'Other Information'!BV$28:BV$112)</f>
        <v>0</v>
      </c>
      <c r="CB92" s="63">
        <f>SUMIF('Other Information'!$B$28:$B$112,'MAT Budget Review Summary'!$A92,'Other Information'!BW$28:BW$112)</f>
        <v>0</v>
      </c>
      <c r="CC92" s="63">
        <f>SUMIF('Other Information'!$B$28:$B$112,'MAT Budget Review Summary'!$A92,'Other Information'!BX$28:BX$112)</f>
        <v>0</v>
      </c>
      <c r="CD92" s="63">
        <f>SUMIF('Other Information'!$B$28:$B$112,'MAT Budget Review Summary'!$A92,'Other Information'!BY$28:BY$112)</f>
        <v>0</v>
      </c>
      <c r="CE92" s="63">
        <f>SUMIF('Other Information'!$B$28:$B$112,'MAT Budget Review Summary'!$A92,'Other Information'!BZ$28:BZ$112)</f>
        <v>0</v>
      </c>
      <c r="CF92" s="63">
        <f>SUMIF('Other Information'!$B$28:$B$112,'MAT Budget Review Summary'!$A92,'Other Information'!CA$28:CA$112)</f>
        <v>0</v>
      </c>
      <c r="CG92" s="63">
        <f>SUMIF('Other Information'!$B$28:$B$112,'MAT Budget Review Summary'!$A92,'Other Information'!CB$28:CB$112)</f>
        <v>0</v>
      </c>
      <c r="CH92" s="63">
        <f>SUMIF('Other Information'!$B$28:$B$112,'MAT Budget Review Summary'!$A92,'Other Information'!CC$28:CC$112)</f>
        <v>0</v>
      </c>
      <c r="CI92" s="63">
        <f>SUMIF('Other Information'!$B$28:$B$112,'MAT Budget Review Summary'!$A92,'Other Information'!CD$28:CD$112)</f>
        <v>0</v>
      </c>
      <c r="CJ92" s="63">
        <f>SUMIF('Other Information'!$B$28:$B$112,'MAT Budget Review Summary'!$A92,'Other Information'!CE$28:CE$112)</f>
        <v>0</v>
      </c>
      <c r="CK92" s="63">
        <f>SUMIF('Other Information'!$B$28:$B$112,'MAT Budget Review Summary'!$A92,'Other Information'!CF$28:CF$112)</f>
        <v>0</v>
      </c>
      <c r="CL92" s="63">
        <f>SUMIF('Other Information'!$B$28:$B$112,'MAT Budget Review Summary'!$A92,'Other Information'!CG$28:CG$112)</f>
        <v>0</v>
      </c>
      <c r="CM92" s="63">
        <f>SUMIF('Other Information'!$B$28:$B$112,'MAT Budget Review Summary'!$A92,'Other Information'!CH$28:CH$112)</f>
        <v>0</v>
      </c>
      <c r="CN92" s="63">
        <f>SUMIF('Other Information'!$B$28:$B$112,'MAT Budget Review Summary'!$A92,'Other Information'!CI$28:CI$112)</f>
        <v>0</v>
      </c>
      <c r="CO92" s="63">
        <f>SUMIF('Other Information'!$B$28:$B$112,'MAT Budget Review Summary'!$A92,'Other Information'!CJ$28:CJ$112)</f>
        <v>0</v>
      </c>
      <c r="CP92" s="64" t="e">
        <f t="shared" si="185"/>
        <v>#DIV/0!</v>
      </c>
    </row>
    <row r="93" spans="1:94" x14ac:dyDescent="0.3">
      <c r="A93" t="str">
        <f>Lists!I20</f>
        <v>Other Staff - Support costs</v>
      </c>
      <c r="B93" t="str">
        <f t="shared" si="180"/>
        <v>HIDE</v>
      </c>
      <c r="C93" s="6" t="str">
        <f t="shared" si="193"/>
        <v>FTE - Other Staff - Support costs</v>
      </c>
      <c r="D93" s="61">
        <f>SUMIF('Other Information'!$B$28:$B$112,'MAT Budget Review Summary'!$A93,'Other Information'!C$28:C$112)</f>
        <v>0</v>
      </c>
      <c r="E93" s="62">
        <f>SUMIF('Other Information'!$B$28:$B$112,'MAT Budget Review Summary'!$A93,'Other Information'!D$28:D$112)</f>
        <v>0</v>
      </c>
      <c r="F93" s="63">
        <f>SUMIF('Other Information'!$B$28:$B$112,'MAT Budget Review Summary'!$A93,'Other Information'!E$28:E$112)</f>
        <v>0</v>
      </c>
      <c r="G93" s="63">
        <f>SUMIF('Other Information'!$B$28:$B$112,'MAT Budget Review Summary'!$A93,'Other Information'!F$28:F$112)</f>
        <v>0</v>
      </c>
      <c r="H93" s="63">
        <f>SUMIF('Other Information'!$B$28:$B$112,'MAT Budget Review Summary'!$A93,'Other Information'!G$28:G$112)</f>
        <v>0</v>
      </c>
      <c r="I93" s="63">
        <f>SUMIF('Other Information'!$B$28:$B$112,'MAT Budget Review Summary'!$A93,'Other Information'!H$28:H$112)</f>
        <v>0</v>
      </c>
      <c r="J93" s="64" t="e">
        <f t="shared" si="181"/>
        <v>#DIV/0!</v>
      </c>
      <c r="K93" s="62">
        <f>SUMIF('Other Information'!$B$28:$B$112,'MAT Budget Review Summary'!$A93,'Other Information'!I$28:I$112)</f>
        <v>0</v>
      </c>
      <c r="L93" s="63">
        <f>SUMIF('Other Information'!$B$28:$B$112,'MAT Budget Review Summary'!$A93,'Other Information'!J$28:J$112)</f>
        <v>0</v>
      </c>
      <c r="M93" s="63">
        <f>SUMIF('Other Information'!$B$28:$B$112,'MAT Budget Review Summary'!$A93,'Other Information'!K$28:K$112)</f>
        <v>0</v>
      </c>
      <c r="N93" s="63">
        <f>SUMIF('Other Information'!$B$28:$B$112,'MAT Budget Review Summary'!$A93,'Other Information'!L$28:L$112)</f>
        <v>0</v>
      </c>
      <c r="O93" s="63">
        <f>SUMIF('Other Information'!$B$28:$B$112,'MAT Budget Review Summary'!$A93,'Other Information'!M$28:M$112)</f>
        <v>0</v>
      </c>
      <c r="P93" s="63">
        <f>SUMIF('Other Information'!$B$28:$B$112,'MAT Budget Review Summary'!$A93,'Other Information'!N$28:N$112)</f>
        <v>0</v>
      </c>
      <c r="Q93" s="63">
        <f>SUMIF('Other Information'!$B$28:$B$112,'MAT Budget Review Summary'!$A93,'Other Information'!O$28:O$112)</f>
        <v>0</v>
      </c>
      <c r="R93" s="63">
        <f>SUMIF('Other Information'!$B$28:$B$112,'MAT Budget Review Summary'!$A93,'Other Information'!P$28:P$112)</f>
        <v>0</v>
      </c>
      <c r="S93" s="63">
        <f>SUMIF('Other Information'!$B$28:$B$112,'MAT Budget Review Summary'!$A93,'Other Information'!Q$28:Q$112)</f>
        <v>0</v>
      </c>
      <c r="T93" s="63">
        <f>SUMIF('Other Information'!$B$28:$B$112,'MAT Budget Review Summary'!$A93,'Other Information'!R$28:R$112)</f>
        <v>0</v>
      </c>
      <c r="U93" s="63">
        <f>SUMIF('Other Information'!$B$28:$B$112,'MAT Budget Review Summary'!$A93,'Other Information'!S$28:S$112)</f>
        <v>0</v>
      </c>
      <c r="V93" s="63">
        <f>SUMIF('Other Information'!$B$28:$B$112,'MAT Budget Review Summary'!$A93,'Other Information'!T$28:T$112)</f>
        <v>0</v>
      </c>
      <c r="W93" s="63">
        <f>SUMIF('Other Information'!$B$28:$B$112,'MAT Budget Review Summary'!$A93,'Other Information'!U$28:U$112)</f>
        <v>0</v>
      </c>
      <c r="X93" s="63">
        <f>SUMIF('Other Information'!$B$28:$B$112,'MAT Budget Review Summary'!$A93,'Other Information'!V$28:V$112)</f>
        <v>0</v>
      </c>
      <c r="Y93" s="63">
        <f>SUMIF('Other Information'!$B$28:$B$112,'MAT Budget Review Summary'!$A93,'Other Information'!W$28:W$112)</f>
        <v>0</v>
      </c>
      <c r="Z93" s="63">
        <f>SUMIF('Other Information'!$B$28:$B$112,'MAT Budget Review Summary'!$A93,'Other Information'!X$28:X$112)</f>
        <v>0</v>
      </c>
      <c r="AA93" s="63">
        <f>SUMIF('Other Information'!$B$28:$B$112,'MAT Budget Review Summary'!$A93,'Other Information'!Y$28:Y$112)</f>
        <v>0</v>
      </c>
      <c r="AB93" s="63">
        <f>SUMIF('Other Information'!$B$28:$B$112,'MAT Budget Review Summary'!$A93,'Other Information'!Z$28:Z$112)</f>
        <v>0</v>
      </c>
      <c r="AC93" s="63">
        <f>SUMIF('Other Information'!$B$28:$B$112,'MAT Budget Review Summary'!$A93,'Other Information'!AA$28:AA$112)</f>
        <v>0</v>
      </c>
      <c r="AD93" s="63">
        <f>SUMIF('Other Information'!$B$28:$B$112,'MAT Budget Review Summary'!$A93,'Other Information'!AB$28:AB$112)</f>
        <v>0</v>
      </c>
      <c r="AE93" s="64" t="e">
        <f t="shared" si="182"/>
        <v>#DIV/0!</v>
      </c>
      <c r="AF93" s="62">
        <f>SUMIF('Other Information'!$B$28:$B$112,'MAT Budget Review Summary'!$A93,'Other Information'!AC$28:AC$112)</f>
        <v>0</v>
      </c>
      <c r="AG93" s="63">
        <f>SUMIF('Other Information'!$B$28:$B$112,'MAT Budget Review Summary'!$A93,'Other Information'!AD$28:AD$112)</f>
        <v>0</v>
      </c>
      <c r="AH93" s="63">
        <f>SUMIF('Other Information'!$B$28:$B$112,'MAT Budget Review Summary'!$A93,'Other Information'!AE$28:AE$112)</f>
        <v>0</v>
      </c>
      <c r="AI93" s="63">
        <f>SUMIF('Other Information'!$B$28:$B$112,'MAT Budget Review Summary'!$A93,'Other Information'!AF$28:AF$112)</f>
        <v>0</v>
      </c>
      <c r="AJ93" s="63">
        <f>SUMIF('Other Information'!$B$28:$B$112,'MAT Budget Review Summary'!$A93,'Other Information'!AG$28:AG$112)</f>
        <v>0</v>
      </c>
      <c r="AK93" s="63">
        <f>SUMIF('Other Information'!$B$28:$B$112,'MAT Budget Review Summary'!$A93,'Other Information'!AH$28:AH$112)</f>
        <v>0</v>
      </c>
      <c r="AL93" s="63">
        <f>SUMIF('Other Information'!$B$28:$B$112,'MAT Budget Review Summary'!$A93,'Other Information'!AI$28:AI$112)</f>
        <v>0</v>
      </c>
      <c r="AM93" s="63">
        <f>SUMIF('Other Information'!$B$28:$B$112,'MAT Budget Review Summary'!$A93,'Other Information'!AJ$28:AJ$112)</f>
        <v>0</v>
      </c>
      <c r="AN93" s="63">
        <f>SUMIF('Other Information'!$B$28:$B$112,'MAT Budget Review Summary'!$A93,'Other Information'!AK$28:AK$112)</f>
        <v>0</v>
      </c>
      <c r="AO93" s="63">
        <f>SUMIF('Other Information'!$B$28:$B$112,'MAT Budget Review Summary'!$A93,'Other Information'!AL$28:AL$112)</f>
        <v>0</v>
      </c>
      <c r="AP93" s="63">
        <f>SUMIF('Other Information'!$B$28:$B$112,'MAT Budget Review Summary'!$A93,'Other Information'!AM$28:AM$112)</f>
        <v>0</v>
      </c>
      <c r="AQ93" s="63">
        <f>SUMIF('Other Information'!$B$28:$B$112,'MAT Budget Review Summary'!$A93,'Other Information'!AN$28:AN$112)</f>
        <v>0</v>
      </c>
      <c r="AR93" s="63">
        <f>SUMIF('Other Information'!$B$28:$B$112,'MAT Budget Review Summary'!$A93,'Other Information'!AO$28:AO$112)</f>
        <v>0</v>
      </c>
      <c r="AS93" s="63">
        <f>SUMIF('Other Information'!$B$28:$B$112,'MAT Budget Review Summary'!$A93,'Other Information'!AP$28:AP$112)</f>
        <v>0</v>
      </c>
      <c r="AT93" s="63">
        <f>SUMIF('Other Information'!$B$28:$B$112,'MAT Budget Review Summary'!$A93,'Other Information'!AQ$28:AQ$112)</f>
        <v>0</v>
      </c>
      <c r="AU93" s="63">
        <f>SUMIF('Other Information'!$B$28:$B$112,'MAT Budget Review Summary'!$A93,'Other Information'!AR$28:AR$112)</f>
        <v>0</v>
      </c>
      <c r="AV93" s="63">
        <f>SUMIF('Other Information'!$B$28:$B$112,'MAT Budget Review Summary'!$A93,'Other Information'!AS$28:AS$112)</f>
        <v>0</v>
      </c>
      <c r="AW93" s="63">
        <f>SUMIF('Other Information'!$B$28:$B$112,'MAT Budget Review Summary'!$A93,'Other Information'!AT$28:AT$112)</f>
        <v>0</v>
      </c>
      <c r="AX93" s="63">
        <f>SUMIF('Other Information'!$B$28:$B$112,'MAT Budget Review Summary'!$A93,'Other Information'!AU$28:AU$112)</f>
        <v>0</v>
      </c>
      <c r="AY93" s="63">
        <f>SUMIF('Other Information'!$B$28:$B$112,'MAT Budget Review Summary'!$A93,'Other Information'!AV$28:AV$112)</f>
        <v>0</v>
      </c>
      <c r="AZ93" s="64" t="e">
        <f t="shared" si="183"/>
        <v>#DIV/0!</v>
      </c>
      <c r="BA93" s="62">
        <f>SUMIF('Other Information'!$B$28:$B$112,'MAT Budget Review Summary'!$A93,'Other Information'!AW$28:AW$112)</f>
        <v>0</v>
      </c>
      <c r="BB93" s="63">
        <f>SUMIF('Other Information'!$B$28:$B$112,'MAT Budget Review Summary'!$A93,'Other Information'!AX$28:AX$112)</f>
        <v>0</v>
      </c>
      <c r="BC93" s="63">
        <f>SUMIF('Other Information'!$B$28:$B$112,'MAT Budget Review Summary'!$A93,'Other Information'!AY$28:AY$112)</f>
        <v>0</v>
      </c>
      <c r="BD93" s="63">
        <f>SUMIF('Other Information'!$B$28:$B$112,'MAT Budget Review Summary'!$A93,'Other Information'!AZ$28:AZ$112)</f>
        <v>0</v>
      </c>
      <c r="BE93" s="63">
        <f>SUMIF('Other Information'!$B$28:$B$112,'MAT Budget Review Summary'!$A93,'Other Information'!BA$28:BA$112)</f>
        <v>0</v>
      </c>
      <c r="BF93" s="63">
        <f>SUMIF('Other Information'!$B$28:$B$112,'MAT Budget Review Summary'!$A93,'Other Information'!BB$28:BB$112)</f>
        <v>0</v>
      </c>
      <c r="BG93" s="63">
        <f>SUMIF('Other Information'!$B$28:$B$112,'MAT Budget Review Summary'!$A93,'Other Information'!BC$28:BC$112)</f>
        <v>0</v>
      </c>
      <c r="BH93" s="63">
        <f>SUMIF('Other Information'!$B$28:$B$112,'MAT Budget Review Summary'!$A93,'Other Information'!BD$28:BD$112)</f>
        <v>0</v>
      </c>
      <c r="BI93" s="63">
        <f>SUMIF('Other Information'!$B$28:$B$112,'MAT Budget Review Summary'!$A93,'Other Information'!BE$28:BE$112)</f>
        <v>0</v>
      </c>
      <c r="BJ93" s="63">
        <f>SUMIF('Other Information'!$B$28:$B$112,'MAT Budget Review Summary'!$A93,'Other Information'!BF$28:BF$112)</f>
        <v>0</v>
      </c>
      <c r="BK93" s="63">
        <f>SUMIF('Other Information'!$B$28:$B$112,'MAT Budget Review Summary'!$A93,'Other Information'!BG$28:BG$112)</f>
        <v>0</v>
      </c>
      <c r="BL93" s="63">
        <f>SUMIF('Other Information'!$B$28:$B$112,'MAT Budget Review Summary'!$A93,'Other Information'!BH$28:BH$112)</f>
        <v>0</v>
      </c>
      <c r="BM93" s="63">
        <f>SUMIF('Other Information'!$B$28:$B$112,'MAT Budget Review Summary'!$A93,'Other Information'!BI$28:BI$112)</f>
        <v>0</v>
      </c>
      <c r="BN93" s="63">
        <f>SUMIF('Other Information'!$B$28:$B$112,'MAT Budget Review Summary'!$A93,'Other Information'!BJ$28:BJ$112)</f>
        <v>0</v>
      </c>
      <c r="BO93" s="63">
        <f>SUMIF('Other Information'!$B$28:$B$112,'MAT Budget Review Summary'!$A93,'Other Information'!BK$28:BK$112)</f>
        <v>0</v>
      </c>
      <c r="BP93" s="63">
        <f>SUMIF('Other Information'!$B$28:$B$112,'MAT Budget Review Summary'!$A93,'Other Information'!BL$28:BL$112)</f>
        <v>0</v>
      </c>
      <c r="BQ93" s="63">
        <f>SUMIF('Other Information'!$B$28:$B$112,'MAT Budget Review Summary'!$A93,'Other Information'!BM$28:BM$112)</f>
        <v>0</v>
      </c>
      <c r="BR93" s="63">
        <f>SUMIF('Other Information'!$B$28:$B$112,'MAT Budget Review Summary'!$A93,'Other Information'!BN$28:BN$112)</f>
        <v>0</v>
      </c>
      <c r="BS93" s="63">
        <f>SUMIF('Other Information'!$B$28:$B$112,'MAT Budget Review Summary'!$A93,'Other Information'!BO$28:BO$112)</f>
        <v>0</v>
      </c>
      <c r="BT93" s="63">
        <f>SUMIF('Other Information'!$B$28:$B$112,'MAT Budget Review Summary'!$A93,'Other Information'!BP$28:BP$112)</f>
        <v>0</v>
      </c>
      <c r="BU93" s="64" t="e">
        <f t="shared" si="184"/>
        <v>#DIV/0!</v>
      </c>
      <c r="BV93" s="62">
        <f>SUMIF('Other Information'!$B$28:$B$112,'MAT Budget Review Summary'!$A93,'Other Information'!BQ$28:BQ$112)</f>
        <v>0</v>
      </c>
      <c r="BW93" s="63">
        <f>SUMIF('Other Information'!$B$28:$B$112,'MAT Budget Review Summary'!$A93,'Other Information'!BR$28:BR$112)</f>
        <v>0</v>
      </c>
      <c r="BX93" s="63">
        <f>SUMIF('Other Information'!$B$28:$B$112,'MAT Budget Review Summary'!$A93,'Other Information'!BS$28:BS$112)</f>
        <v>0</v>
      </c>
      <c r="BY93" s="63">
        <f>SUMIF('Other Information'!$B$28:$B$112,'MAT Budget Review Summary'!$A93,'Other Information'!BT$28:BT$112)</f>
        <v>0</v>
      </c>
      <c r="BZ93" s="63">
        <f>SUMIF('Other Information'!$B$28:$B$112,'MAT Budget Review Summary'!$A93,'Other Information'!BU$28:BU$112)</f>
        <v>0</v>
      </c>
      <c r="CA93" s="63">
        <f>SUMIF('Other Information'!$B$28:$B$112,'MAT Budget Review Summary'!$A93,'Other Information'!BV$28:BV$112)</f>
        <v>0</v>
      </c>
      <c r="CB93" s="63">
        <f>SUMIF('Other Information'!$B$28:$B$112,'MAT Budget Review Summary'!$A93,'Other Information'!BW$28:BW$112)</f>
        <v>0</v>
      </c>
      <c r="CC93" s="63">
        <f>SUMIF('Other Information'!$B$28:$B$112,'MAT Budget Review Summary'!$A93,'Other Information'!BX$28:BX$112)</f>
        <v>0</v>
      </c>
      <c r="CD93" s="63">
        <f>SUMIF('Other Information'!$B$28:$B$112,'MAT Budget Review Summary'!$A93,'Other Information'!BY$28:BY$112)</f>
        <v>0</v>
      </c>
      <c r="CE93" s="63">
        <f>SUMIF('Other Information'!$B$28:$B$112,'MAT Budget Review Summary'!$A93,'Other Information'!BZ$28:BZ$112)</f>
        <v>0</v>
      </c>
      <c r="CF93" s="63">
        <f>SUMIF('Other Information'!$B$28:$B$112,'MAT Budget Review Summary'!$A93,'Other Information'!CA$28:CA$112)</f>
        <v>0</v>
      </c>
      <c r="CG93" s="63">
        <f>SUMIF('Other Information'!$B$28:$B$112,'MAT Budget Review Summary'!$A93,'Other Information'!CB$28:CB$112)</f>
        <v>0</v>
      </c>
      <c r="CH93" s="63">
        <f>SUMIF('Other Information'!$B$28:$B$112,'MAT Budget Review Summary'!$A93,'Other Information'!CC$28:CC$112)</f>
        <v>0</v>
      </c>
      <c r="CI93" s="63">
        <f>SUMIF('Other Information'!$B$28:$B$112,'MAT Budget Review Summary'!$A93,'Other Information'!CD$28:CD$112)</f>
        <v>0</v>
      </c>
      <c r="CJ93" s="63">
        <f>SUMIF('Other Information'!$B$28:$B$112,'MAT Budget Review Summary'!$A93,'Other Information'!CE$28:CE$112)</f>
        <v>0</v>
      </c>
      <c r="CK93" s="63">
        <f>SUMIF('Other Information'!$B$28:$B$112,'MAT Budget Review Summary'!$A93,'Other Information'!CF$28:CF$112)</f>
        <v>0</v>
      </c>
      <c r="CL93" s="63">
        <f>SUMIF('Other Information'!$B$28:$B$112,'MAT Budget Review Summary'!$A93,'Other Information'!CG$28:CG$112)</f>
        <v>0</v>
      </c>
      <c r="CM93" s="63">
        <f>SUMIF('Other Information'!$B$28:$B$112,'MAT Budget Review Summary'!$A93,'Other Information'!CH$28:CH$112)</f>
        <v>0</v>
      </c>
      <c r="CN93" s="63">
        <f>SUMIF('Other Information'!$B$28:$B$112,'MAT Budget Review Summary'!$A93,'Other Information'!CI$28:CI$112)</f>
        <v>0</v>
      </c>
      <c r="CO93" s="63">
        <f>SUMIF('Other Information'!$B$28:$B$112,'MAT Budget Review Summary'!$A93,'Other Information'!CJ$28:CJ$112)</f>
        <v>0</v>
      </c>
      <c r="CP93" s="64" t="e">
        <f t="shared" si="185"/>
        <v>#DIV/0!</v>
      </c>
    </row>
    <row r="94" spans="1:94" x14ac:dyDescent="0.3">
      <c r="A94" t="str">
        <f>Lists!I21</f>
        <v>Site Staff</v>
      </c>
      <c r="B94" t="str">
        <f t="shared" si="180"/>
        <v>HIDE</v>
      </c>
      <c r="C94" s="6" t="str">
        <f t="shared" si="193"/>
        <v>FTE - Site Staff</v>
      </c>
      <c r="D94" s="61">
        <f>SUMIF('Other Information'!$B$28:$B$112,'MAT Budget Review Summary'!$A94,'Other Information'!C$28:C$112)</f>
        <v>0</v>
      </c>
      <c r="E94" s="62">
        <f>SUMIF('Other Information'!$B$28:$B$112,'MAT Budget Review Summary'!$A94,'Other Information'!D$28:D$112)</f>
        <v>0</v>
      </c>
      <c r="F94" s="63">
        <f>SUMIF('Other Information'!$B$28:$B$112,'MAT Budget Review Summary'!$A94,'Other Information'!E$28:E$112)</f>
        <v>0</v>
      </c>
      <c r="G94" s="63">
        <f>SUMIF('Other Information'!$B$28:$B$112,'MAT Budget Review Summary'!$A94,'Other Information'!F$28:F$112)</f>
        <v>0</v>
      </c>
      <c r="H94" s="63">
        <f>SUMIF('Other Information'!$B$28:$B$112,'MAT Budget Review Summary'!$A94,'Other Information'!G$28:G$112)</f>
        <v>0</v>
      </c>
      <c r="I94" s="63">
        <f>SUMIF('Other Information'!$B$28:$B$112,'MAT Budget Review Summary'!$A94,'Other Information'!H$28:H$112)</f>
        <v>0</v>
      </c>
      <c r="J94" s="64" t="e">
        <f t="shared" si="181"/>
        <v>#DIV/0!</v>
      </c>
      <c r="K94" s="62">
        <f>SUMIF('Other Information'!$B$28:$B$112,'MAT Budget Review Summary'!$A94,'Other Information'!I$28:I$112)</f>
        <v>0</v>
      </c>
      <c r="L94" s="63">
        <f>SUMIF('Other Information'!$B$28:$B$112,'MAT Budget Review Summary'!$A94,'Other Information'!J$28:J$112)</f>
        <v>0</v>
      </c>
      <c r="M94" s="63">
        <f>SUMIF('Other Information'!$B$28:$B$112,'MAT Budget Review Summary'!$A94,'Other Information'!K$28:K$112)</f>
        <v>0</v>
      </c>
      <c r="N94" s="63">
        <f>SUMIF('Other Information'!$B$28:$B$112,'MAT Budget Review Summary'!$A94,'Other Information'!L$28:L$112)</f>
        <v>0</v>
      </c>
      <c r="O94" s="63">
        <f>SUMIF('Other Information'!$B$28:$B$112,'MAT Budget Review Summary'!$A94,'Other Information'!M$28:M$112)</f>
        <v>0</v>
      </c>
      <c r="P94" s="63">
        <f>SUMIF('Other Information'!$B$28:$B$112,'MAT Budget Review Summary'!$A94,'Other Information'!N$28:N$112)</f>
        <v>0</v>
      </c>
      <c r="Q94" s="63">
        <f>SUMIF('Other Information'!$B$28:$B$112,'MAT Budget Review Summary'!$A94,'Other Information'!O$28:O$112)</f>
        <v>0</v>
      </c>
      <c r="R94" s="63">
        <f>SUMIF('Other Information'!$B$28:$B$112,'MAT Budget Review Summary'!$A94,'Other Information'!P$28:P$112)</f>
        <v>0</v>
      </c>
      <c r="S94" s="63">
        <f>SUMIF('Other Information'!$B$28:$B$112,'MAT Budget Review Summary'!$A94,'Other Information'!Q$28:Q$112)</f>
        <v>0</v>
      </c>
      <c r="T94" s="63">
        <f>SUMIF('Other Information'!$B$28:$B$112,'MAT Budget Review Summary'!$A94,'Other Information'!R$28:R$112)</f>
        <v>0</v>
      </c>
      <c r="U94" s="63">
        <f>SUMIF('Other Information'!$B$28:$B$112,'MAT Budget Review Summary'!$A94,'Other Information'!S$28:S$112)</f>
        <v>0</v>
      </c>
      <c r="V94" s="63">
        <f>SUMIF('Other Information'!$B$28:$B$112,'MAT Budget Review Summary'!$A94,'Other Information'!T$28:T$112)</f>
        <v>0</v>
      </c>
      <c r="W94" s="63">
        <f>SUMIF('Other Information'!$B$28:$B$112,'MAT Budget Review Summary'!$A94,'Other Information'!U$28:U$112)</f>
        <v>0</v>
      </c>
      <c r="X94" s="63">
        <f>SUMIF('Other Information'!$B$28:$B$112,'MAT Budget Review Summary'!$A94,'Other Information'!V$28:V$112)</f>
        <v>0</v>
      </c>
      <c r="Y94" s="63">
        <f>SUMIF('Other Information'!$B$28:$B$112,'MAT Budget Review Summary'!$A94,'Other Information'!W$28:W$112)</f>
        <v>0</v>
      </c>
      <c r="Z94" s="63">
        <f>SUMIF('Other Information'!$B$28:$B$112,'MAT Budget Review Summary'!$A94,'Other Information'!X$28:X$112)</f>
        <v>0</v>
      </c>
      <c r="AA94" s="63">
        <f>SUMIF('Other Information'!$B$28:$B$112,'MAT Budget Review Summary'!$A94,'Other Information'!Y$28:Y$112)</f>
        <v>0</v>
      </c>
      <c r="AB94" s="63">
        <f>SUMIF('Other Information'!$B$28:$B$112,'MAT Budget Review Summary'!$A94,'Other Information'!Z$28:Z$112)</f>
        <v>0</v>
      </c>
      <c r="AC94" s="63">
        <f>SUMIF('Other Information'!$B$28:$B$112,'MAT Budget Review Summary'!$A94,'Other Information'!AA$28:AA$112)</f>
        <v>0</v>
      </c>
      <c r="AD94" s="63">
        <f>SUMIF('Other Information'!$B$28:$B$112,'MAT Budget Review Summary'!$A94,'Other Information'!AB$28:AB$112)</f>
        <v>0</v>
      </c>
      <c r="AE94" s="64" t="e">
        <f t="shared" si="182"/>
        <v>#DIV/0!</v>
      </c>
      <c r="AF94" s="62">
        <f>SUMIF('Other Information'!$B$28:$B$112,'MAT Budget Review Summary'!$A94,'Other Information'!AC$28:AC$112)</f>
        <v>0</v>
      </c>
      <c r="AG94" s="63">
        <f>SUMIF('Other Information'!$B$28:$B$112,'MAT Budget Review Summary'!$A94,'Other Information'!AD$28:AD$112)</f>
        <v>0</v>
      </c>
      <c r="AH94" s="63">
        <f>SUMIF('Other Information'!$B$28:$B$112,'MAT Budget Review Summary'!$A94,'Other Information'!AE$28:AE$112)</f>
        <v>0</v>
      </c>
      <c r="AI94" s="63">
        <f>SUMIF('Other Information'!$B$28:$B$112,'MAT Budget Review Summary'!$A94,'Other Information'!AF$28:AF$112)</f>
        <v>0</v>
      </c>
      <c r="AJ94" s="63">
        <f>SUMIF('Other Information'!$B$28:$B$112,'MAT Budget Review Summary'!$A94,'Other Information'!AG$28:AG$112)</f>
        <v>0</v>
      </c>
      <c r="AK94" s="63">
        <f>SUMIF('Other Information'!$B$28:$B$112,'MAT Budget Review Summary'!$A94,'Other Information'!AH$28:AH$112)</f>
        <v>0</v>
      </c>
      <c r="AL94" s="63">
        <f>SUMIF('Other Information'!$B$28:$B$112,'MAT Budget Review Summary'!$A94,'Other Information'!AI$28:AI$112)</f>
        <v>0</v>
      </c>
      <c r="AM94" s="63">
        <f>SUMIF('Other Information'!$B$28:$B$112,'MAT Budget Review Summary'!$A94,'Other Information'!AJ$28:AJ$112)</f>
        <v>0</v>
      </c>
      <c r="AN94" s="63">
        <f>SUMIF('Other Information'!$B$28:$B$112,'MAT Budget Review Summary'!$A94,'Other Information'!AK$28:AK$112)</f>
        <v>0</v>
      </c>
      <c r="AO94" s="63">
        <f>SUMIF('Other Information'!$B$28:$B$112,'MAT Budget Review Summary'!$A94,'Other Information'!AL$28:AL$112)</f>
        <v>0</v>
      </c>
      <c r="AP94" s="63">
        <f>SUMIF('Other Information'!$B$28:$B$112,'MAT Budget Review Summary'!$A94,'Other Information'!AM$28:AM$112)</f>
        <v>0</v>
      </c>
      <c r="AQ94" s="63">
        <f>SUMIF('Other Information'!$B$28:$B$112,'MAT Budget Review Summary'!$A94,'Other Information'!AN$28:AN$112)</f>
        <v>0</v>
      </c>
      <c r="AR94" s="63">
        <f>SUMIF('Other Information'!$B$28:$B$112,'MAT Budget Review Summary'!$A94,'Other Information'!AO$28:AO$112)</f>
        <v>0</v>
      </c>
      <c r="AS94" s="63">
        <f>SUMIF('Other Information'!$B$28:$B$112,'MAT Budget Review Summary'!$A94,'Other Information'!AP$28:AP$112)</f>
        <v>0</v>
      </c>
      <c r="AT94" s="63">
        <f>SUMIF('Other Information'!$B$28:$B$112,'MAT Budget Review Summary'!$A94,'Other Information'!AQ$28:AQ$112)</f>
        <v>0</v>
      </c>
      <c r="AU94" s="63">
        <f>SUMIF('Other Information'!$B$28:$B$112,'MAT Budget Review Summary'!$A94,'Other Information'!AR$28:AR$112)</f>
        <v>0</v>
      </c>
      <c r="AV94" s="63">
        <f>SUMIF('Other Information'!$B$28:$B$112,'MAT Budget Review Summary'!$A94,'Other Information'!AS$28:AS$112)</f>
        <v>0</v>
      </c>
      <c r="AW94" s="63">
        <f>SUMIF('Other Information'!$B$28:$B$112,'MAT Budget Review Summary'!$A94,'Other Information'!AT$28:AT$112)</f>
        <v>0</v>
      </c>
      <c r="AX94" s="63">
        <f>SUMIF('Other Information'!$B$28:$B$112,'MAT Budget Review Summary'!$A94,'Other Information'!AU$28:AU$112)</f>
        <v>0</v>
      </c>
      <c r="AY94" s="63">
        <f>SUMIF('Other Information'!$B$28:$B$112,'MAT Budget Review Summary'!$A94,'Other Information'!AV$28:AV$112)</f>
        <v>0</v>
      </c>
      <c r="AZ94" s="64" t="e">
        <f t="shared" si="183"/>
        <v>#DIV/0!</v>
      </c>
      <c r="BA94" s="62">
        <f>SUMIF('Other Information'!$B$28:$B$112,'MAT Budget Review Summary'!$A94,'Other Information'!AW$28:AW$112)</f>
        <v>0</v>
      </c>
      <c r="BB94" s="63">
        <f>SUMIF('Other Information'!$B$28:$B$112,'MAT Budget Review Summary'!$A94,'Other Information'!AX$28:AX$112)</f>
        <v>0</v>
      </c>
      <c r="BC94" s="63">
        <f>SUMIF('Other Information'!$B$28:$B$112,'MAT Budget Review Summary'!$A94,'Other Information'!AY$28:AY$112)</f>
        <v>0</v>
      </c>
      <c r="BD94" s="63">
        <f>SUMIF('Other Information'!$B$28:$B$112,'MAT Budget Review Summary'!$A94,'Other Information'!AZ$28:AZ$112)</f>
        <v>0</v>
      </c>
      <c r="BE94" s="63">
        <f>SUMIF('Other Information'!$B$28:$B$112,'MAT Budget Review Summary'!$A94,'Other Information'!BA$28:BA$112)</f>
        <v>0</v>
      </c>
      <c r="BF94" s="63">
        <f>SUMIF('Other Information'!$B$28:$B$112,'MAT Budget Review Summary'!$A94,'Other Information'!BB$28:BB$112)</f>
        <v>0</v>
      </c>
      <c r="BG94" s="63">
        <f>SUMIF('Other Information'!$B$28:$B$112,'MAT Budget Review Summary'!$A94,'Other Information'!BC$28:BC$112)</f>
        <v>0</v>
      </c>
      <c r="BH94" s="63">
        <f>SUMIF('Other Information'!$B$28:$B$112,'MAT Budget Review Summary'!$A94,'Other Information'!BD$28:BD$112)</f>
        <v>0</v>
      </c>
      <c r="BI94" s="63">
        <f>SUMIF('Other Information'!$B$28:$B$112,'MAT Budget Review Summary'!$A94,'Other Information'!BE$28:BE$112)</f>
        <v>0</v>
      </c>
      <c r="BJ94" s="63">
        <f>SUMIF('Other Information'!$B$28:$B$112,'MAT Budget Review Summary'!$A94,'Other Information'!BF$28:BF$112)</f>
        <v>0</v>
      </c>
      <c r="BK94" s="63">
        <f>SUMIF('Other Information'!$B$28:$B$112,'MAT Budget Review Summary'!$A94,'Other Information'!BG$28:BG$112)</f>
        <v>0</v>
      </c>
      <c r="BL94" s="63">
        <f>SUMIF('Other Information'!$B$28:$B$112,'MAT Budget Review Summary'!$A94,'Other Information'!BH$28:BH$112)</f>
        <v>0</v>
      </c>
      <c r="BM94" s="63">
        <f>SUMIF('Other Information'!$B$28:$B$112,'MAT Budget Review Summary'!$A94,'Other Information'!BI$28:BI$112)</f>
        <v>0</v>
      </c>
      <c r="BN94" s="63">
        <f>SUMIF('Other Information'!$B$28:$B$112,'MAT Budget Review Summary'!$A94,'Other Information'!BJ$28:BJ$112)</f>
        <v>0</v>
      </c>
      <c r="BO94" s="63">
        <f>SUMIF('Other Information'!$B$28:$B$112,'MAT Budget Review Summary'!$A94,'Other Information'!BK$28:BK$112)</f>
        <v>0</v>
      </c>
      <c r="BP94" s="63">
        <f>SUMIF('Other Information'!$B$28:$B$112,'MAT Budget Review Summary'!$A94,'Other Information'!BL$28:BL$112)</f>
        <v>0</v>
      </c>
      <c r="BQ94" s="63">
        <f>SUMIF('Other Information'!$B$28:$B$112,'MAT Budget Review Summary'!$A94,'Other Information'!BM$28:BM$112)</f>
        <v>0</v>
      </c>
      <c r="BR94" s="63">
        <f>SUMIF('Other Information'!$B$28:$B$112,'MAT Budget Review Summary'!$A94,'Other Information'!BN$28:BN$112)</f>
        <v>0</v>
      </c>
      <c r="BS94" s="63">
        <f>SUMIF('Other Information'!$B$28:$B$112,'MAT Budget Review Summary'!$A94,'Other Information'!BO$28:BO$112)</f>
        <v>0</v>
      </c>
      <c r="BT94" s="63">
        <f>SUMIF('Other Information'!$B$28:$B$112,'MAT Budget Review Summary'!$A94,'Other Information'!BP$28:BP$112)</f>
        <v>0</v>
      </c>
      <c r="BU94" s="64" t="e">
        <f t="shared" si="184"/>
        <v>#DIV/0!</v>
      </c>
      <c r="BV94" s="62">
        <f>SUMIF('Other Information'!$B$28:$B$112,'MAT Budget Review Summary'!$A94,'Other Information'!BQ$28:BQ$112)</f>
        <v>0</v>
      </c>
      <c r="BW94" s="63">
        <f>SUMIF('Other Information'!$B$28:$B$112,'MAT Budget Review Summary'!$A94,'Other Information'!BR$28:BR$112)</f>
        <v>0</v>
      </c>
      <c r="BX94" s="63">
        <f>SUMIF('Other Information'!$B$28:$B$112,'MAT Budget Review Summary'!$A94,'Other Information'!BS$28:BS$112)</f>
        <v>0</v>
      </c>
      <c r="BY94" s="63">
        <f>SUMIF('Other Information'!$B$28:$B$112,'MAT Budget Review Summary'!$A94,'Other Information'!BT$28:BT$112)</f>
        <v>0</v>
      </c>
      <c r="BZ94" s="63">
        <f>SUMIF('Other Information'!$B$28:$B$112,'MAT Budget Review Summary'!$A94,'Other Information'!BU$28:BU$112)</f>
        <v>0</v>
      </c>
      <c r="CA94" s="63">
        <f>SUMIF('Other Information'!$B$28:$B$112,'MAT Budget Review Summary'!$A94,'Other Information'!BV$28:BV$112)</f>
        <v>0</v>
      </c>
      <c r="CB94" s="63">
        <f>SUMIF('Other Information'!$B$28:$B$112,'MAT Budget Review Summary'!$A94,'Other Information'!BW$28:BW$112)</f>
        <v>0</v>
      </c>
      <c r="CC94" s="63">
        <f>SUMIF('Other Information'!$B$28:$B$112,'MAT Budget Review Summary'!$A94,'Other Information'!BX$28:BX$112)</f>
        <v>0</v>
      </c>
      <c r="CD94" s="63">
        <f>SUMIF('Other Information'!$B$28:$B$112,'MAT Budget Review Summary'!$A94,'Other Information'!BY$28:BY$112)</f>
        <v>0</v>
      </c>
      <c r="CE94" s="63">
        <f>SUMIF('Other Information'!$B$28:$B$112,'MAT Budget Review Summary'!$A94,'Other Information'!BZ$28:BZ$112)</f>
        <v>0</v>
      </c>
      <c r="CF94" s="63">
        <f>SUMIF('Other Information'!$B$28:$B$112,'MAT Budget Review Summary'!$A94,'Other Information'!CA$28:CA$112)</f>
        <v>0</v>
      </c>
      <c r="CG94" s="63">
        <f>SUMIF('Other Information'!$B$28:$B$112,'MAT Budget Review Summary'!$A94,'Other Information'!CB$28:CB$112)</f>
        <v>0</v>
      </c>
      <c r="CH94" s="63">
        <f>SUMIF('Other Information'!$B$28:$B$112,'MAT Budget Review Summary'!$A94,'Other Information'!CC$28:CC$112)</f>
        <v>0</v>
      </c>
      <c r="CI94" s="63">
        <f>SUMIF('Other Information'!$B$28:$B$112,'MAT Budget Review Summary'!$A94,'Other Information'!CD$28:CD$112)</f>
        <v>0</v>
      </c>
      <c r="CJ94" s="63">
        <f>SUMIF('Other Information'!$B$28:$B$112,'MAT Budget Review Summary'!$A94,'Other Information'!CE$28:CE$112)</f>
        <v>0</v>
      </c>
      <c r="CK94" s="63">
        <f>SUMIF('Other Information'!$B$28:$B$112,'MAT Budget Review Summary'!$A94,'Other Information'!CF$28:CF$112)</f>
        <v>0</v>
      </c>
      <c r="CL94" s="63">
        <f>SUMIF('Other Information'!$B$28:$B$112,'MAT Budget Review Summary'!$A94,'Other Information'!CG$28:CG$112)</f>
        <v>0</v>
      </c>
      <c r="CM94" s="63">
        <f>SUMIF('Other Information'!$B$28:$B$112,'MAT Budget Review Summary'!$A94,'Other Information'!CH$28:CH$112)</f>
        <v>0</v>
      </c>
      <c r="CN94" s="63">
        <f>SUMIF('Other Information'!$B$28:$B$112,'MAT Budget Review Summary'!$A94,'Other Information'!CI$28:CI$112)</f>
        <v>0</v>
      </c>
      <c r="CO94" s="63">
        <f>SUMIF('Other Information'!$B$28:$B$112,'MAT Budget Review Summary'!$A94,'Other Information'!CJ$28:CJ$112)</f>
        <v>0</v>
      </c>
      <c r="CP94" s="64" t="e">
        <f t="shared" si="185"/>
        <v>#DIV/0!</v>
      </c>
    </row>
    <row r="95" spans="1:94" x14ac:dyDescent="0.3">
      <c r="A95" t="str">
        <f>Lists!I22</f>
        <v>Supply Staff</v>
      </c>
      <c r="B95" t="str">
        <f t="shared" si="180"/>
        <v>HIDE</v>
      </c>
      <c r="C95" s="6" t="str">
        <f t="shared" si="193"/>
        <v>FTE - Supply Staff</v>
      </c>
      <c r="D95" s="61">
        <f>SUMIF('Other Information'!$B$28:$B$112,'MAT Budget Review Summary'!$A95,'Other Information'!C$28:C$112)</f>
        <v>0</v>
      </c>
      <c r="E95" s="62">
        <f>SUMIF('Other Information'!$B$28:$B$112,'MAT Budget Review Summary'!$A95,'Other Information'!D$28:D$112)</f>
        <v>0</v>
      </c>
      <c r="F95" s="63">
        <f>SUMIF('Other Information'!$B$28:$B$112,'MAT Budget Review Summary'!$A95,'Other Information'!E$28:E$112)</f>
        <v>0</v>
      </c>
      <c r="G95" s="63">
        <f>SUMIF('Other Information'!$B$28:$B$112,'MAT Budget Review Summary'!$A95,'Other Information'!F$28:F$112)</f>
        <v>0</v>
      </c>
      <c r="H95" s="63">
        <f>SUMIF('Other Information'!$B$28:$B$112,'MAT Budget Review Summary'!$A95,'Other Information'!G$28:G$112)</f>
        <v>0</v>
      </c>
      <c r="I95" s="63">
        <f>SUMIF('Other Information'!$B$28:$B$112,'MAT Budget Review Summary'!$A95,'Other Information'!H$28:H$112)</f>
        <v>0</v>
      </c>
      <c r="J95" s="64" t="e">
        <f t="shared" si="181"/>
        <v>#DIV/0!</v>
      </c>
      <c r="K95" s="62">
        <f>SUMIF('Other Information'!$B$28:$B$112,'MAT Budget Review Summary'!$A95,'Other Information'!I$28:I$112)</f>
        <v>0</v>
      </c>
      <c r="L95" s="63">
        <f>SUMIF('Other Information'!$B$28:$B$112,'MAT Budget Review Summary'!$A95,'Other Information'!J$28:J$112)</f>
        <v>0</v>
      </c>
      <c r="M95" s="63">
        <f>SUMIF('Other Information'!$B$28:$B$112,'MAT Budget Review Summary'!$A95,'Other Information'!K$28:K$112)</f>
        <v>0</v>
      </c>
      <c r="N95" s="63">
        <f>SUMIF('Other Information'!$B$28:$B$112,'MAT Budget Review Summary'!$A95,'Other Information'!L$28:L$112)</f>
        <v>0</v>
      </c>
      <c r="O95" s="63">
        <f>SUMIF('Other Information'!$B$28:$B$112,'MAT Budget Review Summary'!$A95,'Other Information'!M$28:M$112)</f>
        <v>0</v>
      </c>
      <c r="P95" s="63">
        <f>SUMIF('Other Information'!$B$28:$B$112,'MAT Budget Review Summary'!$A95,'Other Information'!N$28:N$112)</f>
        <v>0</v>
      </c>
      <c r="Q95" s="63">
        <f>SUMIF('Other Information'!$B$28:$B$112,'MAT Budget Review Summary'!$A95,'Other Information'!O$28:O$112)</f>
        <v>0</v>
      </c>
      <c r="R95" s="63">
        <f>SUMIF('Other Information'!$B$28:$B$112,'MAT Budget Review Summary'!$A95,'Other Information'!P$28:P$112)</f>
        <v>0</v>
      </c>
      <c r="S95" s="63">
        <f>SUMIF('Other Information'!$B$28:$B$112,'MAT Budget Review Summary'!$A95,'Other Information'!Q$28:Q$112)</f>
        <v>0</v>
      </c>
      <c r="T95" s="63">
        <f>SUMIF('Other Information'!$B$28:$B$112,'MAT Budget Review Summary'!$A95,'Other Information'!R$28:R$112)</f>
        <v>0</v>
      </c>
      <c r="U95" s="63">
        <f>SUMIF('Other Information'!$B$28:$B$112,'MAT Budget Review Summary'!$A95,'Other Information'!S$28:S$112)</f>
        <v>0</v>
      </c>
      <c r="V95" s="63">
        <f>SUMIF('Other Information'!$B$28:$B$112,'MAT Budget Review Summary'!$A95,'Other Information'!T$28:T$112)</f>
        <v>0</v>
      </c>
      <c r="W95" s="63">
        <f>SUMIF('Other Information'!$B$28:$B$112,'MAT Budget Review Summary'!$A95,'Other Information'!U$28:U$112)</f>
        <v>0</v>
      </c>
      <c r="X95" s="63">
        <f>SUMIF('Other Information'!$B$28:$B$112,'MAT Budget Review Summary'!$A95,'Other Information'!V$28:V$112)</f>
        <v>0</v>
      </c>
      <c r="Y95" s="63">
        <f>SUMIF('Other Information'!$B$28:$B$112,'MAT Budget Review Summary'!$A95,'Other Information'!W$28:W$112)</f>
        <v>0</v>
      </c>
      <c r="Z95" s="63">
        <f>SUMIF('Other Information'!$B$28:$B$112,'MAT Budget Review Summary'!$A95,'Other Information'!X$28:X$112)</f>
        <v>0</v>
      </c>
      <c r="AA95" s="63">
        <f>SUMIF('Other Information'!$B$28:$B$112,'MAT Budget Review Summary'!$A95,'Other Information'!Y$28:Y$112)</f>
        <v>0</v>
      </c>
      <c r="AB95" s="63">
        <f>SUMIF('Other Information'!$B$28:$B$112,'MAT Budget Review Summary'!$A95,'Other Information'!Z$28:Z$112)</f>
        <v>0</v>
      </c>
      <c r="AC95" s="63">
        <f>SUMIF('Other Information'!$B$28:$B$112,'MAT Budget Review Summary'!$A95,'Other Information'!AA$28:AA$112)</f>
        <v>0</v>
      </c>
      <c r="AD95" s="63">
        <f>SUMIF('Other Information'!$B$28:$B$112,'MAT Budget Review Summary'!$A95,'Other Information'!AB$28:AB$112)</f>
        <v>0</v>
      </c>
      <c r="AE95" s="64" t="e">
        <f t="shared" si="182"/>
        <v>#DIV/0!</v>
      </c>
      <c r="AF95" s="62">
        <f>SUMIF('Other Information'!$B$28:$B$112,'MAT Budget Review Summary'!$A95,'Other Information'!AC$28:AC$112)</f>
        <v>0</v>
      </c>
      <c r="AG95" s="63">
        <f>SUMIF('Other Information'!$B$28:$B$112,'MAT Budget Review Summary'!$A95,'Other Information'!AD$28:AD$112)</f>
        <v>0</v>
      </c>
      <c r="AH95" s="63">
        <f>SUMIF('Other Information'!$B$28:$B$112,'MAT Budget Review Summary'!$A95,'Other Information'!AE$28:AE$112)</f>
        <v>0</v>
      </c>
      <c r="AI95" s="63">
        <f>SUMIF('Other Information'!$B$28:$B$112,'MAT Budget Review Summary'!$A95,'Other Information'!AF$28:AF$112)</f>
        <v>0</v>
      </c>
      <c r="AJ95" s="63">
        <f>SUMIF('Other Information'!$B$28:$B$112,'MAT Budget Review Summary'!$A95,'Other Information'!AG$28:AG$112)</f>
        <v>0</v>
      </c>
      <c r="AK95" s="63">
        <f>SUMIF('Other Information'!$B$28:$B$112,'MAT Budget Review Summary'!$A95,'Other Information'!AH$28:AH$112)</f>
        <v>0</v>
      </c>
      <c r="AL95" s="63">
        <f>SUMIF('Other Information'!$B$28:$B$112,'MAT Budget Review Summary'!$A95,'Other Information'!AI$28:AI$112)</f>
        <v>0</v>
      </c>
      <c r="AM95" s="63">
        <f>SUMIF('Other Information'!$B$28:$B$112,'MAT Budget Review Summary'!$A95,'Other Information'!AJ$28:AJ$112)</f>
        <v>0</v>
      </c>
      <c r="AN95" s="63">
        <f>SUMIF('Other Information'!$B$28:$B$112,'MAT Budget Review Summary'!$A95,'Other Information'!AK$28:AK$112)</f>
        <v>0</v>
      </c>
      <c r="AO95" s="63">
        <f>SUMIF('Other Information'!$B$28:$B$112,'MAT Budget Review Summary'!$A95,'Other Information'!AL$28:AL$112)</f>
        <v>0</v>
      </c>
      <c r="AP95" s="63">
        <f>SUMIF('Other Information'!$B$28:$B$112,'MAT Budget Review Summary'!$A95,'Other Information'!AM$28:AM$112)</f>
        <v>0</v>
      </c>
      <c r="AQ95" s="63">
        <f>SUMIF('Other Information'!$B$28:$B$112,'MAT Budget Review Summary'!$A95,'Other Information'!AN$28:AN$112)</f>
        <v>0</v>
      </c>
      <c r="AR95" s="63">
        <f>SUMIF('Other Information'!$B$28:$B$112,'MAT Budget Review Summary'!$A95,'Other Information'!AO$28:AO$112)</f>
        <v>0</v>
      </c>
      <c r="AS95" s="63">
        <f>SUMIF('Other Information'!$B$28:$B$112,'MAT Budget Review Summary'!$A95,'Other Information'!AP$28:AP$112)</f>
        <v>0</v>
      </c>
      <c r="AT95" s="63">
        <f>SUMIF('Other Information'!$B$28:$B$112,'MAT Budget Review Summary'!$A95,'Other Information'!AQ$28:AQ$112)</f>
        <v>0</v>
      </c>
      <c r="AU95" s="63">
        <f>SUMIF('Other Information'!$B$28:$B$112,'MAT Budget Review Summary'!$A95,'Other Information'!AR$28:AR$112)</f>
        <v>0</v>
      </c>
      <c r="AV95" s="63">
        <f>SUMIF('Other Information'!$B$28:$B$112,'MAT Budget Review Summary'!$A95,'Other Information'!AS$28:AS$112)</f>
        <v>0</v>
      </c>
      <c r="AW95" s="63">
        <f>SUMIF('Other Information'!$B$28:$B$112,'MAT Budget Review Summary'!$A95,'Other Information'!AT$28:AT$112)</f>
        <v>0</v>
      </c>
      <c r="AX95" s="63">
        <f>SUMIF('Other Information'!$B$28:$B$112,'MAT Budget Review Summary'!$A95,'Other Information'!AU$28:AU$112)</f>
        <v>0</v>
      </c>
      <c r="AY95" s="63">
        <f>SUMIF('Other Information'!$B$28:$B$112,'MAT Budget Review Summary'!$A95,'Other Information'!AV$28:AV$112)</f>
        <v>0</v>
      </c>
      <c r="AZ95" s="64" t="e">
        <f t="shared" si="183"/>
        <v>#DIV/0!</v>
      </c>
      <c r="BA95" s="62">
        <f>SUMIF('Other Information'!$B$28:$B$112,'MAT Budget Review Summary'!$A95,'Other Information'!AW$28:AW$112)</f>
        <v>0</v>
      </c>
      <c r="BB95" s="63">
        <f>SUMIF('Other Information'!$B$28:$B$112,'MAT Budget Review Summary'!$A95,'Other Information'!AX$28:AX$112)</f>
        <v>0</v>
      </c>
      <c r="BC95" s="63">
        <f>SUMIF('Other Information'!$B$28:$B$112,'MAT Budget Review Summary'!$A95,'Other Information'!AY$28:AY$112)</f>
        <v>0</v>
      </c>
      <c r="BD95" s="63">
        <f>SUMIF('Other Information'!$B$28:$B$112,'MAT Budget Review Summary'!$A95,'Other Information'!AZ$28:AZ$112)</f>
        <v>0</v>
      </c>
      <c r="BE95" s="63">
        <f>SUMIF('Other Information'!$B$28:$B$112,'MAT Budget Review Summary'!$A95,'Other Information'!BA$28:BA$112)</f>
        <v>0</v>
      </c>
      <c r="BF95" s="63">
        <f>SUMIF('Other Information'!$B$28:$B$112,'MAT Budget Review Summary'!$A95,'Other Information'!BB$28:BB$112)</f>
        <v>0</v>
      </c>
      <c r="BG95" s="63">
        <f>SUMIF('Other Information'!$B$28:$B$112,'MAT Budget Review Summary'!$A95,'Other Information'!BC$28:BC$112)</f>
        <v>0</v>
      </c>
      <c r="BH95" s="63">
        <f>SUMIF('Other Information'!$B$28:$B$112,'MAT Budget Review Summary'!$A95,'Other Information'!BD$28:BD$112)</f>
        <v>0</v>
      </c>
      <c r="BI95" s="63">
        <f>SUMIF('Other Information'!$B$28:$B$112,'MAT Budget Review Summary'!$A95,'Other Information'!BE$28:BE$112)</f>
        <v>0</v>
      </c>
      <c r="BJ95" s="63">
        <f>SUMIF('Other Information'!$B$28:$B$112,'MAT Budget Review Summary'!$A95,'Other Information'!BF$28:BF$112)</f>
        <v>0</v>
      </c>
      <c r="BK95" s="63">
        <f>SUMIF('Other Information'!$B$28:$B$112,'MAT Budget Review Summary'!$A95,'Other Information'!BG$28:BG$112)</f>
        <v>0</v>
      </c>
      <c r="BL95" s="63">
        <f>SUMIF('Other Information'!$B$28:$B$112,'MAT Budget Review Summary'!$A95,'Other Information'!BH$28:BH$112)</f>
        <v>0</v>
      </c>
      <c r="BM95" s="63">
        <f>SUMIF('Other Information'!$B$28:$B$112,'MAT Budget Review Summary'!$A95,'Other Information'!BI$28:BI$112)</f>
        <v>0</v>
      </c>
      <c r="BN95" s="63">
        <f>SUMIF('Other Information'!$B$28:$B$112,'MAT Budget Review Summary'!$A95,'Other Information'!BJ$28:BJ$112)</f>
        <v>0</v>
      </c>
      <c r="BO95" s="63">
        <f>SUMIF('Other Information'!$B$28:$B$112,'MAT Budget Review Summary'!$A95,'Other Information'!BK$28:BK$112)</f>
        <v>0</v>
      </c>
      <c r="BP95" s="63">
        <f>SUMIF('Other Information'!$B$28:$B$112,'MAT Budget Review Summary'!$A95,'Other Information'!BL$28:BL$112)</f>
        <v>0</v>
      </c>
      <c r="BQ95" s="63">
        <f>SUMIF('Other Information'!$B$28:$B$112,'MAT Budget Review Summary'!$A95,'Other Information'!BM$28:BM$112)</f>
        <v>0</v>
      </c>
      <c r="BR95" s="63">
        <f>SUMIF('Other Information'!$B$28:$B$112,'MAT Budget Review Summary'!$A95,'Other Information'!BN$28:BN$112)</f>
        <v>0</v>
      </c>
      <c r="BS95" s="63">
        <f>SUMIF('Other Information'!$B$28:$B$112,'MAT Budget Review Summary'!$A95,'Other Information'!BO$28:BO$112)</f>
        <v>0</v>
      </c>
      <c r="BT95" s="63">
        <f>SUMIF('Other Information'!$B$28:$B$112,'MAT Budget Review Summary'!$A95,'Other Information'!BP$28:BP$112)</f>
        <v>0</v>
      </c>
      <c r="BU95" s="64" t="e">
        <f t="shared" si="184"/>
        <v>#DIV/0!</v>
      </c>
      <c r="BV95" s="62">
        <f>SUMIF('Other Information'!$B$28:$B$112,'MAT Budget Review Summary'!$A95,'Other Information'!BQ$28:BQ$112)</f>
        <v>0</v>
      </c>
      <c r="BW95" s="63">
        <f>SUMIF('Other Information'!$B$28:$B$112,'MAT Budget Review Summary'!$A95,'Other Information'!BR$28:BR$112)</f>
        <v>0</v>
      </c>
      <c r="BX95" s="63">
        <f>SUMIF('Other Information'!$B$28:$B$112,'MAT Budget Review Summary'!$A95,'Other Information'!BS$28:BS$112)</f>
        <v>0</v>
      </c>
      <c r="BY95" s="63">
        <f>SUMIF('Other Information'!$B$28:$B$112,'MAT Budget Review Summary'!$A95,'Other Information'!BT$28:BT$112)</f>
        <v>0</v>
      </c>
      <c r="BZ95" s="63">
        <f>SUMIF('Other Information'!$B$28:$B$112,'MAT Budget Review Summary'!$A95,'Other Information'!BU$28:BU$112)</f>
        <v>0</v>
      </c>
      <c r="CA95" s="63">
        <f>SUMIF('Other Information'!$B$28:$B$112,'MAT Budget Review Summary'!$A95,'Other Information'!BV$28:BV$112)</f>
        <v>0</v>
      </c>
      <c r="CB95" s="63">
        <f>SUMIF('Other Information'!$B$28:$B$112,'MAT Budget Review Summary'!$A95,'Other Information'!BW$28:BW$112)</f>
        <v>0</v>
      </c>
      <c r="CC95" s="63">
        <f>SUMIF('Other Information'!$B$28:$B$112,'MAT Budget Review Summary'!$A95,'Other Information'!BX$28:BX$112)</f>
        <v>0</v>
      </c>
      <c r="CD95" s="63">
        <f>SUMIF('Other Information'!$B$28:$B$112,'MAT Budget Review Summary'!$A95,'Other Information'!BY$28:BY$112)</f>
        <v>0</v>
      </c>
      <c r="CE95" s="63">
        <f>SUMIF('Other Information'!$B$28:$B$112,'MAT Budget Review Summary'!$A95,'Other Information'!BZ$28:BZ$112)</f>
        <v>0</v>
      </c>
      <c r="CF95" s="63">
        <f>SUMIF('Other Information'!$B$28:$B$112,'MAT Budget Review Summary'!$A95,'Other Information'!CA$28:CA$112)</f>
        <v>0</v>
      </c>
      <c r="CG95" s="63">
        <f>SUMIF('Other Information'!$B$28:$B$112,'MAT Budget Review Summary'!$A95,'Other Information'!CB$28:CB$112)</f>
        <v>0</v>
      </c>
      <c r="CH95" s="63">
        <f>SUMIF('Other Information'!$B$28:$B$112,'MAT Budget Review Summary'!$A95,'Other Information'!CC$28:CC$112)</f>
        <v>0</v>
      </c>
      <c r="CI95" s="63">
        <f>SUMIF('Other Information'!$B$28:$B$112,'MAT Budget Review Summary'!$A95,'Other Information'!CD$28:CD$112)</f>
        <v>0</v>
      </c>
      <c r="CJ95" s="63">
        <f>SUMIF('Other Information'!$B$28:$B$112,'MAT Budget Review Summary'!$A95,'Other Information'!CE$28:CE$112)</f>
        <v>0</v>
      </c>
      <c r="CK95" s="63">
        <f>SUMIF('Other Information'!$B$28:$B$112,'MAT Budget Review Summary'!$A95,'Other Information'!CF$28:CF$112)</f>
        <v>0</v>
      </c>
      <c r="CL95" s="63">
        <f>SUMIF('Other Information'!$B$28:$B$112,'MAT Budget Review Summary'!$A95,'Other Information'!CG$28:CG$112)</f>
        <v>0</v>
      </c>
      <c r="CM95" s="63">
        <f>SUMIF('Other Information'!$B$28:$B$112,'MAT Budget Review Summary'!$A95,'Other Information'!CH$28:CH$112)</f>
        <v>0</v>
      </c>
      <c r="CN95" s="63">
        <f>SUMIF('Other Information'!$B$28:$B$112,'MAT Budget Review Summary'!$A95,'Other Information'!CI$28:CI$112)</f>
        <v>0</v>
      </c>
      <c r="CO95" s="63">
        <f>SUMIF('Other Information'!$B$28:$B$112,'MAT Budget Review Summary'!$A95,'Other Information'!CJ$28:CJ$112)</f>
        <v>0</v>
      </c>
      <c r="CP95" s="64" t="e">
        <f t="shared" si="185"/>
        <v>#DIV/0!</v>
      </c>
    </row>
    <row r="96" spans="1:94" x14ac:dyDescent="0.3">
      <c r="A96" t="str">
        <f>Lists!I23</f>
        <v>Teaching Assistants</v>
      </c>
      <c r="B96" t="str">
        <f t="shared" si="180"/>
        <v>HIDE</v>
      </c>
      <c r="C96" s="6" t="str">
        <f t="shared" si="193"/>
        <v>FTE - Teaching Assistants</v>
      </c>
      <c r="D96" s="61">
        <f>SUMIF('Other Information'!$B$28:$B$112,'MAT Budget Review Summary'!$A96,'Other Information'!C$28:C$112)</f>
        <v>0</v>
      </c>
      <c r="E96" s="62">
        <f>SUMIF('Other Information'!$B$28:$B$112,'MAT Budget Review Summary'!$A96,'Other Information'!D$28:D$112)</f>
        <v>0</v>
      </c>
      <c r="F96" s="63">
        <f>SUMIF('Other Information'!$B$28:$B$112,'MAT Budget Review Summary'!$A96,'Other Information'!E$28:E$112)</f>
        <v>0</v>
      </c>
      <c r="G96" s="63">
        <f>SUMIF('Other Information'!$B$28:$B$112,'MAT Budget Review Summary'!$A96,'Other Information'!F$28:F$112)</f>
        <v>0</v>
      </c>
      <c r="H96" s="63">
        <f>SUMIF('Other Information'!$B$28:$B$112,'MAT Budget Review Summary'!$A96,'Other Information'!G$28:G$112)</f>
        <v>0</v>
      </c>
      <c r="I96" s="63">
        <f>SUMIF('Other Information'!$B$28:$B$112,'MAT Budget Review Summary'!$A96,'Other Information'!H$28:H$112)</f>
        <v>0</v>
      </c>
      <c r="J96" s="64" t="e">
        <f t="shared" si="181"/>
        <v>#DIV/0!</v>
      </c>
      <c r="K96" s="62">
        <f>SUMIF('Other Information'!$B$28:$B$112,'MAT Budget Review Summary'!$A96,'Other Information'!I$28:I$112)</f>
        <v>0</v>
      </c>
      <c r="L96" s="63">
        <f>SUMIF('Other Information'!$B$28:$B$112,'MAT Budget Review Summary'!$A96,'Other Information'!J$28:J$112)</f>
        <v>0</v>
      </c>
      <c r="M96" s="63">
        <f>SUMIF('Other Information'!$B$28:$B$112,'MAT Budget Review Summary'!$A96,'Other Information'!K$28:K$112)</f>
        <v>0</v>
      </c>
      <c r="N96" s="63">
        <f>SUMIF('Other Information'!$B$28:$B$112,'MAT Budget Review Summary'!$A96,'Other Information'!L$28:L$112)</f>
        <v>0</v>
      </c>
      <c r="O96" s="63">
        <f>SUMIF('Other Information'!$B$28:$B$112,'MAT Budget Review Summary'!$A96,'Other Information'!M$28:M$112)</f>
        <v>0</v>
      </c>
      <c r="P96" s="63">
        <f>SUMIF('Other Information'!$B$28:$B$112,'MAT Budget Review Summary'!$A96,'Other Information'!N$28:N$112)</f>
        <v>0</v>
      </c>
      <c r="Q96" s="63">
        <f>SUMIF('Other Information'!$B$28:$B$112,'MAT Budget Review Summary'!$A96,'Other Information'!O$28:O$112)</f>
        <v>0</v>
      </c>
      <c r="R96" s="63">
        <f>SUMIF('Other Information'!$B$28:$B$112,'MAT Budget Review Summary'!$A96,'Other Information'!P$28:P$112)</f>
        <v>0</v>
      </c>
      <c r="S96" s="63">
        <f>SUMIF('Other Information'!$B$28:$B$112,'MAT Budget Review Summary'!$A96,'Other Information'!Q$28:Q$112)</f>
        <v>0</v>
      </c>
      <c r="T96" s="63">
        <f>SUMIF('Other Information'!$B$28:$B$112,'MAT Budget Review Summary'!$A96,'Other Information'!R$28:R$112)</f>
        <v>0</v>
      </c>
      <c r="U96" s="63">
        <f>SUMIF('Other Information'!$B$28:$B$112,'MAT Budget Review Summary'!$A96,'Other Information'!S$28:S$112)</f>
        <v>0</v>
      </c>
      <c r="V96" s="63">
        <f>SUMIF('Other Information'!$B$28:$B$112,'MAT Budget Review Summary'!$A96,'Other Information'!T$28:T$112)</f>
        <v>0</v>
      </c>
      <c r="W96" s="63">
        <f>SUMIF('Other Information'!$B$28:$B$112,'MAT Budget Review Summary'!$A96,'Other Information'!U$28:U$112)</f>
        <v>0</v>
      </c>
      <c r="X96" s="63">
        <f>SUMIF('Other Information'!$B$28:$B$112,'MAT Budget Review Summary'!$A96,'Other Information'!V$28:V$112)</f>
        <v>0</v>
      </c>
      <c r="Y96" s="63">
        <f>SUMIF('Other Information'!$B$28:$B$112,'MAT Budget Review Summary'!$A96,'Other Information'!W$28:W$112)</f>
        <v>0</v>
      </c>
      <c r="Z96" s="63">
        <f>SUMIF('Other Information'!$B$28:$B$112,'MAT Budget Review Summary'!$A96,'Other Information'!X$28:X$112)</f>
        <v>0</v>
      </c>
      <c r="AA96" s="63">
        <f>SUMIF('Other Information'!$B$28:$B$112,'MAT Budget Review Summary'!$A96,'Other Information'!Y$28:Y$112)</f>
        <v>0</v>
      </c>
      <c r="AB96" s="63">
        <f>SUMIF('Other Information'!$B$28:$B$112,'MAT Budget Review Summary'!$A96,'Other Information'!Z$28:Z$112)</f>
        <v>0</v>
      </c>
      <c r="AC96" s="63">
        <f>SUMIF('Other Information'!$B$28:$B$112,'MAT Budget Review Summary'!$A96,'Other Information'!AA$28:AA$112)</f>
        <v>0</v>
      </c>
      <c r="AD96" s="63">
        <f>SUMIF('Other Information'!$B$28:$B$112,'MAT Budget Review Summary'!$A96,'Other Information'!AB$28:AB$112)</f>
        <v>0</v>
      </c>
      <c r="AE96" s="64" t="e">
        <f t="shared" si="182"/>
        <v>#DIV/0!</v>
      </c>
      <c r="AF96" s="62">
        <f>SUMIF('Other Information'!$B$28:$B$112,'MAT Budget Review Summary'!$A96,'Other Information'!AC$28:AC$112)</f>
        <v>0</v>
      </c>
      <c r="AG96" s="63">
        <f>SUMIF('Other Information'!$B$28:$B$112,'MAT Budget Review Summary'!$A96,'Other Information'!AD$28:AD$112)</f>
        <v>0</v>
      </c>
      <c r="AH96" s="63">
        <f>SUMIF('Other Information'!$B$28:$B$112,'MAT Budget Review Summary'!$A96,'Other Information'!AE$28:AE$112)</f>
        <v>0</v>
      </c>
      <c r="AI96" s="63">
        <f>SUMIF('Other Information'!$B$28:$B$112,'MAT Budget Review Summary'!$A96,'Other Information'!AF$28:AF$112)</f>
        <v>0</v>
      </c>
      <c r="AJ96" s="63">
        <f>SUMIF('Other Information'!$B$28:$B$112,'MAT Budget Review Summary'!$A96,'Other Information'!AG$28:AG$112)</f>
        <v>0</v>
      </c>
      <c r="AK96" s="63">
        <f>SUMIF('Other Information'!$B$28:$B$112,'MAT Budget Review Summary'!$A96,'Other Information'!AH$28:AH$112)</f>
        <v>0</v>
      </c>
      <c r="AL96" s="63">
        <f>SUMIF('Other Information'!$B$28:$B$112,'MAT Budget Review Summary'!$A96,'Other Information'!AI$28:AI$112)</f>
        <v>0</v>
      </c>
      <c r="AM96" s="63">
        <f>SUMIF('Other Information'!$B$28:$B$112,'MAT Budget Review Summary'!$A96,'Other Information'!AJ$28:AJ$112)</f>
        <v>0</v>
      </c>
      <c r="AN96" s="63">
        <f>SUMIF('Other Information'!$B$28:$B$112,'MAT Budget Review Summary'!$A96,'Other Information'!AK$28:AK$112)</f>
        <v>0</v>
      </c>
      <c r="AO96" s="63">
        <f>SUMIF('Other Information'!$B$28:$B$112,'MAT Budget Review Summary'!$A96,'Other Information'!AL$28:AL$112)</f>
        <v>0</v>
      </c>
      <c r="AP96" s="63">
        <f>SUMIF('Other Information'!$B$28:$B$112,'MAT Budget Review Summary'!$A96,'Other Information'!AM$28:AM$112)</f>
        <v>0</v>
      </c>
      <c r="AQ96" s="63">
        <f>SUMIF('Other Information'!$B$28:$B$112,'MAT Budget Review Summary'!$A96,'Other Information'!AN$28:AN$112)</f>
        <v>0</v>
      </c>
      <c r="AR96" s="63">
        <f>SUMIF('Other Information'!$B$28:$B$112,'MAT Budget Review Summary'!$A96,'Other Information'!AO$28:AO$112)</f>
        <v>0</v>
      </c>
      <c r="AS96" s="63">
        <f>SUMIF('Other Information'!$B$28:$B$112,'MAT Budget Review Summary'!$A96,'Other Information'!AP$28:AP$112)</f>
        <v>0</v>
      </c>
      <c r="AT96" s="63">
        <f>SUMIF('Other Information'!$B$28:$B$112,'MAT Budget Review Summary'!$A96,'Other Information'!AQ$28:AQ$112)</f>
        <v>0</v>
      </c>
      <c r="AU96" s="63">
        <f>SUMIF('Other Information'!$B$28:$B$112,'MAT Budget Review Summary'!$A96,'Other Information'!AR$28:AR$112)</f>
        <v>0</v>
      </c>
      <c r="AV96" s="63">
        <f>SUMIF('Other Information'!$B$28:$B$112,'MAT Budget Review Summary'!$A96,'Other Information'!AS$28:AS$112)</f>
        <v>0</v>
      </c>
      <c r="AW96" s="63">
        <f>SUMIF('Other Information'!$B$28:$B$112,'MAT Budget Review Summary'!$A96,'Other Information'!AT$28:AT$112)</f>
        <v>0</v>
      </c>
      <c r="AX96" s="63">
        <f>SUMIF('Other Information'!$B$28:$B$112,'MAT Budget Review Summary'!$A96,'Other Information'!AU$28:AU$112)</f>
        <v>0</v>
      </c>
      <c r="AY96" s="63">
        <f>SUMIF('Other Information'!$B$28:$B$112,'MAT Budget Review Summary'!$A96,'Other Information'!AV$28:AV$112)</f>
        <v>0</v>
      </c>
      <c r="AZ96" s="64" t="e">
        <f t="shared" si="183"/>
        <v>#DIV/0!</v>
      </c>
      <c r="BA96" s="62">
        <f>SUMIF('Other Information'!$B$28:$B$112,'MAT Budget Review Summary'!$A96,'Other Information'!AW$28:AW$112)</f>
        <v>0</v>
      </c>
      <c r="BB96" s="63">
        <f>SUMIF('Other Information'!$B$28:$B$112,'MAT Budget Review Summary'!$A96,'Other Information'!AX$28:AX$112)</f>
        <v>0</v>
      </c>
      <c r="BC96" s="63">
        <f>SUMIF('Other Information'!$B$28:$B$112,'MAT Budget Review Summary'!$A96,'Other Information'!AY$28:AY$112)</f>
        <v>0</v>
      </c>
      <c r="BD96" s="63">
        <f>SUMIF('Other Information'!$B$28:$B$112,'MAT Budget Review Summary'!$A96,'Other Information'!AZ$28:AZ$112)</f>
        <v>0</v>
      </c>
      <c r="BE96" s="63">
        <f>SUMIF('Other Information'!$B$28:$B$112,'MAT Budget Review Summary'!$A96,'Other Information'!BA$28:BA$112)</f>
        <v>0</v>
      </c>
      <c r="BF96" s="63">
        <f>SUMIF('Other Information'!$B$28:$B$112,'MAT Budget Review Summary'!$A96,'Other Information'!BB$28:BB$112)</f>
        <v>0</v>
      </c>
      <c r="BG96" s="63">
        <f>SUMIF('Other Information'!$B$28:$B$112,'MAT Budget Review Summary'!$A96,'Other Information'!BC$28:BC$112)</f>
        <v>0</v>
      </c>
      <c r="BH96" s="63">
        <f>SUMIF('Other Information'!$B$28:$B$112,'MAT Budget Review Summary'!$A96,'Other Information'!BD$28:BD$112)</f>
        <v>0</v>
      </c>
      <c r="BI96" s="63">
        <f>SUMIF('Other Information'!$B$28:$B$112,'MAT Budget Review Summary'!$A96,'Other Information'!BE$28:BE$112)</f>
        <v>0</v>
      </c>
      <c r="BJ96" s="63">
        <f>SUMIF('Other Information'!$B$28:$B$112,'MAT Budget Review Summary'!$A96,'Other Information'!BF$28:BF$112)</f>
        <v>0</v>
      </c>
      <c r="BK96" s="63">
        <f>SUMIF('Other Information'!$B$28:$B$112,'MAT Budget Review Summary'!$A96,'Other Information'!BG$28:BG$112)</f>
        <v>0</v>
      </c>
      <c r="BL96" s="63">
        <f>SUMIF('Other Information'!$B$28:$B$112,'MAT Budget Review Summary'!$A96,'Other Information'!BH$28:BH$112)</f>
        <v>0</v>
      </c>
      <c r="BM96" s="63">
        <f>SUMIF('Other Information'!$B$28:$B$112,'MAT Budget Review Summary'!$A96,'Other Information'!BI$28:BI$112)</f>
        <v>0</v>
      </c>
      <c r="BN96" s="63">
        <f>SUMIF('Other Information'!$B$28:$B$112,'MAT Budget Review Summary'!$A96,'Other Information'!BJ$28:BJ$112)</f>
        <v>0</v>
      </c>
      <c r="BO96" s="63">
        <f>SUMIF('Other Information'!$B$28:$B$112,'MAT Budget Review Summary'!$A96,'Other Information'!BK$28:BK$112)</f>
        <v>0</v>
      </c>
      <c r="BP96" s="63">
        <f>SUMIF('Other Information'!$B$28:$B$112,'MAT Budget Review Summary'!$A96,'Other Information'!BL$28:BL$112)</f>
        <v>0</v>
      </c>
      <c r="BQ96" s="63">
        <f>SUMIF('Other Information'!$B$28:$B$112,'MAT Budget Review Summary'!$A96,'Other Information'!BM$28:BM$112)</f>
        <v>0</v>
      </c>
      <c r="BR96" s="63">
        <f>SUMIF('Other Information'!$B$28:$B$112,'MAT Budget Review Summary'!$A96,'Other Information'!BN$28:BN$112)</f>
        <v>0</v>
      </c>
      <c r="BS96" s="63">
        <f>SUMIF('Other Information'!$B$28:$B$112,'MAT Budget Review Summary'!$A96,'Other Information'!BO$28:BO$112)</f>
        <v>0</v>
      </c>
      <c r="BT96" s="63">
        <f>SUMIF('Other Information'!$B$28:$B$112,'MAT Budget Review Summary'!$A96,'Other Information'!BP$28:BP$112)</f>
        <v>0</v>
      </c>
      <c r="BU96" s="64" t="e">
        <f t="shared" si="184"/>
        <v>#DIV/0!</v>
      </c>
      <c r="BV96" s="62">
        <f>SUMIF('Other Information'!$B$28:$B$112,'MAT Budget Review Summary'!$A96,'Other Information'!BQ$28:BQ$112)</f>
        <v>0</v>
      </c>
      <c r="BW96" s="63">
        <f>SUMIF('Other Information'!$B$28:$B$112,'MAT Budget Review Summary'!$A96,'Other Information'!BR$28:BR$112)</f>
        <v>0</v>
      </c>
      <c r="BX96" s="63">
        <f>SUMIF('Other Information'!$B$28:$B$112,'MAT Budget Review Summary'!$A96,'Other Information'!BS$28:BS$112)</f>
        <v>0</v>
      </c>
      <c r="BY96" s="63">
        <f>SUMIF('Other Information'!$B$28:$B$112,'MAT Budget Review Summary'!$A96,'Other Information'!BT$28:BT$112)</f>
        <v>0</v>
      </c>
      <c r="BZ96" s="63">
        <f>SUMIF('Other Information'!$B$28:$B$112,'MAT Budget Review Summary'!$A96,'Other Information'!BU$28:BU$112)</f>
        <v>0</v>
      </c>
      <c r="CA96" s="63">
        <f>SUMIF('Other Information'!$B$28:$B$112,'MAT Budget Review Summary'!$A96,'Other Information'!BV$28:BV$112)</f>
        <v>0</v>
      </c>
      <c r="CB96" s="63">
        <f>SUMIF('Other Information'!$B$28:$B$112,'MAT Budget Review Summary'!$A96,'Other Information'!BW$28:BW$112)</f>
        <v>0</v>
      </c>
      <c r="CC96" s="63">
        <f>SUMIF('Other Information'!$B$28:$B$112,'MAT Budget Review Summary'!$A96,'Other Information'!BX$28:BX$112)</f>
        <v>0</v>
      </c>
      <c r="CD96" s="63">
        <f>SUMIF('Other Information'!$B$28:$B$112,'MAT Budget Review Summary'!$A96,'Other Information'!BY$28:BY$112)</f>
        <v>0</v>
      </c>
      <c r="CE96" s="63">
        <f>SUMIF('Other Information'!$B$28:$B$112,'MAT Budget Review Summary'!$A96,'Other Information'!BZ$28:BZ$112)</f>
        <v>0</v>
      </c>
      <c r="CF96" s="63">
        <f>SUMIF('Other Information'!$B$28:$B$112,'MAT Budget Review Summary'!$A96,'Other Information'!CA$28:CA$112)</f>
        <v>0</v>
      </c>
      <c r="CG96" s="63">
        <f>SUMIF('Other Information'!$B$28:$B$112,'MAT Budget Review Summary'!$A96,'Other Information'!CB$28:CB$112)</f>
        <v>0</v>
      </c>
      <c r="CH96" s="63">
        <f>SUMIF('Other Information'!$B$28:$B$112,'MAT Budget Review Summary'!$A96,'Other Information'!CC$28:CC$112)</f>
        <v>0</v>
      </c>
      <c r="CI96" s="63">
        <f>SUMIF('Other Information'!$B$28:$B$112,'MAT Budget Review Summary'!$A96,'Other Information'!CD$28:CD$112)</f>
        <v>0</v>
      </c>
      <c r="CJ96" s="63">
        <f>SUMIF('Other Information'!$B$28:$B$112,'MAT Budget Review Summary'!$A96,'Other Information'!CE$28:CE$112)</f>
        <v>0</v>
      </c>
      <c r="CK96" s="63">
        <f>SUMIF('Other Information'!$B$28:$B$112,'MAT Budget Review Summary'!$A96,'Other Information'!CF$28:CF$112)</f>
        <v>0</v>
      </c>
      <c r="CL96" s="63">
        <f>SUMIF('Other Information'!$B$28:$B$112,'MAT Budget Review Summary'!$A96,'Other Information'!CG$28:CG$112)</f>
        <v>0</v>
      </c>
      <c r="CM96" s="63">
        <f>SUMIF('Other Information'!$B$28:$B$112,'MAT Budget Review Summary'!$A96,'Other Information'!CH$28:CH$112)</f>
        <v>0</v>
      </c>
      <c r="CN96" s="63">
        <f>SUMIF('Other Information'!$B$28:$B$112,'MAT Budget Review Summary'!$A96,'Other Information'!CI$28:CI$112)</f>
        <v>0</v>
      </c>
      <c r="CO96" s="63">
        <f>SUMIF('Other Information'!$B$28:$B$112,'MAT Budget Review Summary'!$A96,'Other Information'!CJ$28:CJ$112)</f>
        <v>0</v>
      </c>
      <c r="CP96" s="64" t="e">
        <f t="shared" si="185"/>
        <v>#DIV/0!</v>
      </c>
    </row>
    <row r="97" spans="1:94" x14ac:dyDescent="0.3">
      <c r="A97" t="str">
        <f>Lists!I24</f>
        <v>Technicians</v>
      </c>
      <c r="B97" t="str">
        <f t="shared" si="180"/>
        <v>HIDE</v>
      </c>
      <c r="C97" s="6" t="str">
        <f t="shared" si="193"/>
        <v>FTE - Technicians</v>
      </c>
      <c r="D97" s="61">
        <f>SUMIF('Other Information'!$B$28:$B$112,'MAT Budget Review Summary'!$A97,'Other Information'!C$28:C$112)</f>
        <v>0</v>
      </c>
      <c r="E97" s="62">
        <f>SUMIF('Other Information'!$B$28:$B$112,'MAT Budget Review Summary'!$A97,'Other Information'!D$28:D$112)</f>
        <v>0</v>
      </c>
      <c r="F97" s="63">
        <f>SUMIF('Other Information'!$B$28:$B$112,'MAT Budget Review Summary'!$A97,'Other Information'!E$28:E$112)</f>
        <v>0</v>
      </c>
      <c r="G97" s="63">
        <f>SUMIF('Other Information'!$B$28:$B$112,'MAT Budget Review Summary'!$A97,'Other Information'!F$28:F$112)</f>
        <v>0</v>
      </c>
      <c r="H97" s="63">
        <f>SUMIF('Other Information'!$B$28:$B$112,'MAT Budget Review Summary'!$A97,'Other Information'!G$28:G$112)</f>
        <v>0</v>
      </c>
      <c r="I97" s="63">
        <f>SUMIF('Other Information'!$B$28:$B$112,'MAT Budget Review Summary'!$A97,'Other Information'!H$28:H$112)</f>
        <v>0</v>
      </c>
      <c r="J97" s="64" t="e">
        <f t="shared" si="181"/>
        <v>#DIV/0!</v>
      </c>
      <c r="K97" s="62">
        <f>SUMIF('Other Information'!$B$28:$B$112,'MAT Budget Review Summary'!$A97,'Other Information'!I$28:I$112)</f>
        <v>0</v>
      </c>
      <c r="L97" s="63">
        <f>SUMIF('Other Information'!$B$28:$B$112,'MAT Budget Review Summary'!$A97,'Other Information'!J$28:J$112)</f>
        <v>0</v>
      </c>
      <c r="M97" s="63">
        <f>SUMIF('Other Information'!$B$28:$B$112,'MAT Budget Review Summary'!$A97,'Other Information'!K$28:K$112)</f>
        <v>0</v>
      </c>
      <c r="N97" s="63">
        <f>SUMIF('Other Information'!$B$28:$B$112,'MAT Budget Review Summary'!$A97,'Other Information'!L$28:L$112)</f>
        <v>0</v>
      </c>
      <c r="O97" s="63">
        <f>SUMIF('Other Information'!$B$28:$B$112,'MAT Budget Review Summary'!$A97,'Other Information'!M$28:M$112)</f>
        <v>0</v>
      </c>
      <c r="P97" s="63">
        <f>SUMIF('Other Information'!$B$28:$B$112,'MAT Budget Review Summary'!$A97,'Other Information'!N$28:N$112)</f>
        <v>0</v>
      </c>
      <c r="Q97" s="63">
        <f>SUMIF('Other Information'!$B$28:$B$112,'MAT Budget Review Summary'!$A97,'Other Information'!O$28:O$112)</f>
        <v>0</v>
      </c>
      <c r="R97" s="63">
        <f>SUMIF('Other Information'!$B$28:$B$112,'MAT Budget Review Summary'!$A97,'Other Information'!P$28:P$112)</f>
        <v>0</v>
      </c>
      <c r="S97" s="63">
        <f>SUMIF('Other Information'!$B$28:$B$112,'MAT Budget Review Summary'!$A97,'Other Information'!Q$28:Q$112)</f>
        <v>0</v>
      </c>
      <c r="T97" s="63">
        <f>SUMIF('Other Information'!$B$28:$B$112,'MAT Budget Review Summary'!$A97,'Other Information'!R$28:R$112)</f>
        <v>0</v>
      </c>
      <c r="U97" s="63">
        <f>SUMIF('Other Information'!$B$28:$B$112,'MAT Budget Review Summary'!$A97,'Other Information'!S$28:S$112)</f>
        <v>0</v>
      </c>
      <c r="V97" s="63">
        <f>SUMIF('Other Information'!$B$28:$B$112,'MAT Budget Review Summary'!$A97,'Other Information'!T$28:T$112)</f>
        <v>0</v>
      </c>
      <c r="W97" s="63">
        <f>SUMIF('Other Information'!$B$28:$B$112,'MAT Budget Review Summary'!$A97,'Other Information'!U$28:U$112)</f>
        <v>0</v>
      </c>
      <c r="X97" s="63">
        <f>SUMIF('Other Information'!$B$28:$B$112,'MAT Budget Review Summary'!$A97,'Other Information'!V$28:V$112)</f>
        <v>0</v>
      </c>
      <c r="Y97" s="63">
        <f>SUMIF('Other Information'!$B$28:$B$112,'MAT Budget Review Summary'!$A97,'Other Information'!W$28:W$112)</f>
        <v>0</v>
      </c>
      <c r="Z97" s="63">
        <f>SUMIF('Other Information'!$B$28:$B$112,'MAT Budget Review Summary'!$A97,'Other Information'!X$28:X$112)</f>
        <v>0</v>
      </c>
      <c r="AA97" s="63">
        <f>SUMIF('Other Information'!$B$28:$B$112,'MAT Budget Review Summary'!$A97,'Other Information'!Y$28:Y$112)</f>
        <v>0</v>
      </c>
      <c r="AB97" s="63">
        <f>SUMIF('Other Information'!$B$28:$B$112,'MAT Budget Review Summary'!$A97,'Other Information'!Z$28:Z$112)</f>
        <v>0</v>
      </c>
      <c r="AC97" s="63">
        <f>SUMIF('Other Information'!$B$28:$B$112,'MAT Budget Review Summary'!$A97,'Other Information'!AA$28:AA$112)</f>
        <v>0</v>
      </c>
      <c r="AD97" s="63">
        <f>SUMIF('Other Information'!$B$28:$B$112,'MAT Budget Review Summary'!$A97,'Other Information'!AB$28:AB$112)</f>
        <v>0</v>
      </c>
      <c r="AE97" s="64" t="e">
        <f t="shared" si="182"/>
        <v>#DIV/0!</v>
      </c>
      <c r="AF97" s="62">
        <f>SUMIF('Other Information'!$B$28:$B$112,'MAT Budget Review Summary'!$A97,'Other Information'!AC$28:AC$112)</f>
        <v>0</v>
      </c>
      <c r="AG97" s="63">
        <f>SUMIF('Other Information'!$B$28:$B$112,'MAT Budget Review Summary'!$A97,'Other Information'!AD$28:AD$112)</f>
        <v>0</v>
      </c>
      <c r="AH97" s="63">
        <f>SUMIF('Other Information'!$B$28:$B$112,'MAT Budget Review Summary'!$A97,'Other Information'!AE$28:AE$112)</f>
        <v>0</v>
      </c>
      <c r="AI97" s="63">
        <f>SUMIF('Other Information'!$B$28:$B$112,'MAT Budget Review Summary'!$A97,'Other Information'!AF$28:AF$112)</f>
        <v>0</v>
      </c>
      <c r="AJ97" s="63">
        <f>SUMIF('Other Information'!$B$28:$B$112,'MAT Budget Review Summary'!$A97,'Other Information'!AG$28:AG$112)</f>
        <v>0</v>
      </c>
      <c r="AK97" s="63">
        <f>SUMIF('Other Information'!$B$28:$B$112,'MAT Budget Review Summary'!$A97,'Other Information'!AH$28:AH$112)</f>
        <v>0</v>
      </c>
      <c r="AL97" s="63">
        <f>SUMIF('Other Information'!$B$28:$B$112,'MAT Budget Review Summary'!$A97,'Other Information'!AI$28:AI$112)</f>
        <v>0</v>
      </c>
      <c r="AM97" s="63">
        <f>SUMIF('Other Information'!$B$28:$B$112,'MAT Budget Review Summary'!$A97,'Other Information'!AJ$28:AJ$112)</f>
        <v>0</v>
      </c>
      <c r="AN97" s="63">
        <f>SUMIF('Other Information'!$B$28:$B$112,'MAT Budget Review Summary'!$A97,'Other Information'!AK$28:AK$112)</f>
        <v>0</v>
      </c>
      <c r="AO97" s="63">
        <f>SUMIF('Other Information'!$B$28:$B$112,'MAT Budget Review Summary'!$A97,'Other Information'!AL$28:AL$112)</f>
        <v>0</v>
      </c>
      <c r="AP97" s="63">
        <f>SUMIF('Other Information'!$B$28:$B$112,'MAT Budget Review Summary'!$A97,'Other Information'!AM$28:AM$112)</f>
        <v>0</v>
      </c>
      <c r="AQ97" s="63">
        <f>SUMIF('Other Information'!$B$28:$B$112,'MAT Budget Review Summary'!$A97,'Other Information'!AN$28:AN$112)</f>
        <v>0</v>
      </c>
      <c r="AR97" s="63">
        <f>SUMIF('Other Information'!$B$28:$B$112,'MAT Budget Review Summary'!$A97,'Other Information'!AO$28:AO$112)</f>
        <v>0</v>
      </c>
      <c r="AS97" s="63">
        <f>SUMIF('Other Information'!$B$28:$B$112,'MAT Budget Review Summary'!$A97,'Other Information'!AP$28:AP$112)</f>
        <v>0</v>
      </c>
      <c r="AT97" s="63">
        <f>SUMIF('Other Information'!$B$28:$B$112,'MAT Budget Review Summary'!$A97,'Other Information'!AQ$28:AQ$112)</f>
        <v>0</v>
      </c>
      <c r="AU97" s="63">
        <f>SUMIF('Other Information'!$B$28:$B$112,'MAT Budget Review Summary'!$A97,'Other Information'!AR$28:AR$112)</f>
        <v>0</v>
      </c>
      <c r="AV97" s="63">
        <f>SUMIF('Other Information'!$B$28:$B$112,'MAT Budget Review Summary'!$A97,'Other Information'!AS$28:AS$112)</f>
        <v>0</v>
      </c>
      <c r="AW97" s="63">
        <f>SUMIF('Other Information'!$B$28:$B$112,'MAT Budget Review Summary'!$A97,'Other Information'!AT$28:AT$112)</f>
        <v>0</v>
      </c>
      <c r="AX97" s="63">
        <f>SUMIF('Other Information'!$B$28:$B$112,'MAT Budget Review Summary'!$A97,'Other Information'!AU$28:AU$112)</f>
        <v>0</v>
      </c>
      <c r="AY97" s="63">
        <f>SUMIF('Other Information'!$B$28:$B$112,'MAT Budget Review Summary'!$A97,'Other Information'!AV$28:AV$112)</f>
        <v>0</v>
      </c>
      <c r="AZ97" s="64" t="e">
        <f t="shared" si="183"/>
        <v>#DIV/0!</v>
      </c>
      <c r="BA97" s="62">
        <f>SUMIF('Other Information'!$B$28:$B$112,'MAT Budget Review Summary'!$A97,'Other Information'!AW$28:AW$112)</f>
        <v>0</v>
      </c>
      <c r="BB97" s="63">
        <f>SUMIF('Other Information'!$B$28:$B$112,'MAT Budget Review Summary'!$A97,'Other Information'!AX$28:AX$112)</f>
        <v>0</v>
      </c>
      <c r="BC97" s="63">
        <f>SUMIF('Other Information'!$B$28:$B$112,'MAT Budget Review Summary'!$A97,'Other Information'!AY$28:AY$112)</f>
        <v>0</v>
      </c>
      <c r="BD97" s="63">
        <f>SUMIF('Other Information'!$B$28:$B$112,'MAT Budget Review Summary'!$A97,'Other Information'!AZ$28:AZ$112)</f>
        <v>0</v>
      </c>
      <c r="BE97" s="63">
        <f>SUMIF('Other Information'!$B$28:$B$112,'MAT Budget Review Summary'!$A97,'Other Information'!BA$28:BA$112)</f>
        <v>0</v>
      </c>
      <c r="BF97" s="63">
        <f>SUMIF('Other Information'!$B$28:$B$112,'MAT Budget Review Summary'!$A97,'Other Information'!BB$28:BB$112)</f>
        <v>0</v>
      </c>
      <c r="BG97" s="63">
        <f>SUMIF('Other Information'!$B$28:$B$112,'MAT Budget Review Summary'!$A97,'Other Information'!BC$28:BC$112)</f>
        <v>0</v>
      </c>
      <c r="BH97" s="63">
        <f>SUMIF('Other Information'!$B$28:$B$112,'MAT Budget Review Summary'!$A97,'Other Information'!BD$28:BD$112)</f>
        <v>0</v>
      </c>
      <c r="BI97" s="63">
        <f>SUMIF('Other Information'!$B$28:$B$112,'MAT Budget Review Summary'!$A97,'Other Information'!BE$28:BE$112)</f>
        <v>0</v>
      </c>
      <c r="BJ97" s="63">
        <f>SUMIF('Other Information'!$B$28:$B$112,'MAT Budget Review Summary'!$A97,'Other Information'!BF$28:BF$112)</f>
        <v>0</v>
      </c>
      <c r="BK97" s="63">
        <f>SUMIF('Other Information'!$B$28:$B$112,'MAT Budget Review Summary'!$A97,'Other Information'!BG$28:BG$112)</f>
        <v>0</v>
      </c>
      <c r="BL97" s="63">
        <f>SUMIF('Other Information'!$B$28:$B$112,'MAT Budget Review Summary'!$A97,'Other Information'!BH$28:BH$112)</f>
        <v>0</v>
      </c>
      <c r="BM97" s="63">
        <f>SUMIF('Other Information'!$B$28:$B$112,'MAT Budget Review Summary'!$A97,'Other Information'!BI$28:BI$112)</f>
        <v>0</v>
      </c>
      <c r="BN97" s="63">
        <f>SUMIF('Other Information'!$B$28:$B$112,'MAT Budget Review Summary'!$A97,'Other Information'!BJ$28:BJ$112)</f>
        <v>0</v>
      </c>
      <c r="BO97" s="63">
        <f>SUMIF('Other Information'!$B$28:$B$112,'MAT Budget Review Summary'!$A97,'Other Information'!BK$28:BK$112)</f>
        <v>0</v>
      </c>
      <c r="BP97" s="63">
        <f>SUMIF('Other Information'!$B$28:$B$112,'MAT Budget Review Summary'!$A97,'Other Information'!BL$28:BL$112)</f>
        <v>0</v>
      </c>
      <c r="BQ97" s="63">
        <f>SUMIF('Other Information'!$B$28:$B$112,'MAT Budget Review Summary'!$A97,'Other Information'!BM$28:BM$112)</f>
        <v>0</v>
      </c>
      <c r="BR97" s="63">
        <f>SUMIF('Other Information'!$B$28:$B$112,'MAT Budget Review Summary'!$A97,'Other Information'!BN$28:BN$112)</f>
        <v>0</v>
      </c>
      <c r="BS97" s="63">
        <f>SUMIF('Other Information'!$B$28:$B$112,'MAT Budget Review Summary'!$A97,'Other Information'!BO$28:BO$112)</f>
        <v>0</v>
      </c>
      <c r="BT97" s="63">
        <f>SUMIF('Other Information'!$B$28:$B$112,'MAT Budget Review Summary'!$A97,'Other Information'!BP$28:BP$112)</f>
        <v>0</v>
      </c>
      <c r="BU97" s="64" t="e">
        <f t="shared" si="184"/>
        <v>#DIV/0!</v>
      </c>
      <c r="BV97" s="62">
        <f>SUMIF('Other Information'!$B$28:$B$112,'MAT Budget Review Summary'!$A97,'Other Information'!BQ$28:BQ$112)</f>
        <v>0</v>
      </c>
      <c r="BW97" s="63">
        <f>SUMIF('Other Information'!$B$28:$B$112,'MAT Budget Review Summary'!$A97,'Other Information'!BR$28:BR$112)</f>
        <v>0</v>
      </c>
      <c r="BX97" s="63">
        <f>SUMIF('Other Information'!$B$28:$B$112,'MAT Budget Review Summary'!$A97,'Other Information'!BS$28:BS$112)</f>
        <v>0</v>
      </c>
      <c r="BY97" s="63">
        <f>SUMIF('Other Information'!$B$28:$B$112,'MAT Budget Review Summary'!$A97,'Other Information'!BT$28:BT$112)</f>
        <v>0</v>
      </c>
      <c r="BZ97" s="63">
        <f>SUMIF('Other Information'!$B$28:$B$112,'MAT Budget Review Summary'!$A97,'Other Information'!BU$28:BU$112)</f>
        <v>0</v>
      </c>
      <c r="CA97" s="63">
        <f>SUMIF('Other Information'!$B$28:$B$112,'MAT Budget Review Summary'!$A97,'Other Information'!BV$28:BV$112)</f>
        <v>0</v>
      </c>
      <c r="CB97" s="63">
        <f>SUMIF('Other Information'!$B$28:$B$112,'MAT Budget Review Summary'!$A97,'Other Information'!BW$28:BW$112)</f>
        <v>0</v>
      </c>
      <c r="CC97" s="63">
        <f>SUMIF('Other Information'!$B$28:$B$112,'MAT Budget Review Summary'!$A97,'Other Information'!BX$28:BX$112)</f>
        <v>0</v>
      </c>
      <c r="CD97" s="63">
        <f>SUMIF('Other Information'!$B$28:$B$112,'MAT Budget Review Summary'!$A97,'Other Information'!BY$28:BY$112)</f>
        <v>0</v>
      </c>
      <c r="CE97" s="63">
        <f>SUMIF('Other Information'!$B$28:$B$112,'MAT Budget Review Summary'!$A97,'Other Information'!BZ$28:BZ$112)</f>
        <v>0</v>
      </c>
      <c r="CF97" s="63">
        <f>SUMIF('Other Information'!$B$28:$B$112,'MAT Budget Review Summary'!$A97,'Other Information'!CA$28:CA$112)</f>
        <v>0</v>
      </c>
      <c r="CG97" s="63">
        <f>SUMIF('Other Information'!$B$28:$B$112,'MAT Budget Review Summary'!$A97,'Other Information'!CB$28:CB$112)</f>
        <v>0</v>
      </c>
      <c r="CH97" s="63">
        <f>SUMIF('Other Information'!$B$28:$B$112,'MAT Budget Review Summary'!$A97,'Other Information'!CC$28:CC$112)</f>
        <v>0</v>
      </c>
      <c r="CI97" s="63">
        <f>SUMIF('Other Information'!$B$28:$B$112,'MAT Budget Review Summary'!$A97,'Other Information'!CD$28:CD$112)</f>
        <v>0</v>
      </c>
      <c r="CJ97" s="63">
        <f>SUMIF('Other Information'!$B$28:$B$112,'MAT Budget Review Summary'!$A97,'Other Information'!CE$28:CE$112)</f>
        <v>0</v>
      </c>
      <c r="CK97" s="63">
        <f>SUMIF('Other Information'!$B$28:$B$112,'MAT Budget Review Summary'!$A97,'Other Information'!CF$28:CF$112)</f>
        <v>0</v>
      </c>
      <c r="CL97" s="63">
        <f>SUMIF('Other Information'!$B$28:$B$112,'MAT Budget Review Summary'!$A97,'Other Information'!CG$28:CG$112)</f>
        <v>0</v>
      </c>
      <c r="CM97" s="63">
        <f>SUMIF('Other Information'!$B$28:$B$112,'MAT Budget Review Summary'!$A97,'Other Information'!CH$28:CH$112)</f>
        <v>0</v>
      </c>
      <c r="CN97" s="63">
        <f>SUMIF('Other Information'!$B$28:$B$112,'MAT Budget Review Summary'!$A97,'Other Information'!CI$28:CI$112)</f>
        <v>0</v>
      </c>
      <c r="CO97" s="63">
        <f>SUMIF('Other Information'!$B$28:$B$112,'MAT Budget Review Summary'!$A97,'Other Information'!CJ$28:CJ$112)</f>
        <v>0</v>
      </c>
      <c r="CP97" s="64" t="e">
        <f t="shared" si="185"/>
        <v>#DIV/0!</v>
      </c>
    </row>
    <row r="98" spans="1:94" ht="15" thickBot="1" x14ac:dyDescent="0.35">
      <c r="B98" t="str">
        <f t="shared" si="180"/>
        <v>HIDE</v>
      </c>
      <c r="C98" s="7" t="s">
        <v>169</v>
      </c>
      <c r="D98" s="115">
        <f>SUM(D77:D97)</f>
        <v>0</v>
      </c>
      <c r="E98" s="72">
        <f t="shared" ref="E98:BA98" si="194">SUM(E77:E97)</f>
        <v>0</v>
      </c>
      <c r="F98" s="73">
        <f t="shared" ref="F98:I98" si="195">SUM(F77:F97)</f>
        <v>0</v>
      </c>
      <c r="G98" s="73">
        <f t="shared" si="195"/>
        <v>0</v>
      </c>
      <c r="H98" s="73">
        <f t="shared" si="195"/>
        <v>0</v>
      </c>
      <c r="I98" s="73">
        <f t="shared" si="195"/>
        <v>0</v>
      </c>
      <c r="J98" s="68" t="e">
        <f t="shared" si="181"/>
        <v>#DIV/0!</v>
      </c>
      <c r="K98" s="72">
        <f t="shared" si="194"/>
        <v>0</v>
      </c>
      <c r="L98" s="73">
        <f t="shared" ref="L98:AD98" si="196">SUM(L77:L97)</f>
        <v>0</v>
      </c>
      <c r="M98" s="73">
        <f t="shared" si="196"/>
        <v>0</v>
      </c>
      <c r="N98" s="73">
        <f t="shared" si="196"/>
        <v>0</v>
      </c>
      <c r="O98" s="73">
        <f t="shared" si="196"/>
        <v>0</v>
      </c>
      <c r="P98" s="73">
        <f t="shared" si="196"/>
        <v>0</v>
      </c>
      <c r="Q98" s="73">
        <f t="shared" si="196"/>
        <v>0</v>
      </c>
      <c r="R98" s="73">
        <f t="shared" si="196"/>
        <v>0</v>
      </c>
      <c r="S98" s="73">
        <f t="shared" si="196"/>
        <v>0</v>
      </c>
      <c r="T98" s="73">
        <f t="shared" si="196"/>
        <v>0</v>
      </c>
      <c r="U98" s="73">
        <f t="shared" si="196"/>
        <v>0</v>
      </c>
      <c r="V98" s="73">
        <f t="shared" si="196"/>
        <v>0</v>
      </c>
      <c r="W98" s="73">
        <f t="shared" si="196"/>
        <v>0</v>
      </c>
      <c r="X98" s="73">
        <f t="shared" si="196"/>
        <v>0</v>
      </c>
      <c r="Y98" s="73">
        <f t="shared" si="196"/>
        <v>0</v>
      </c>
      <c r="Z98" s="73">
        <f t="shared" si="196"/>
        <v>0</v>
      </c>
      <c r="AA98" s="73">
        <f t="shared" si="196"/>
        <v>0</v>
      </c>
      <c r="AB98" s="73">
        <f t="shared" si="196"/>
        <v>0</v>
      </c>
      <c r="AC98" s="73">
        <f t="shared" si="196"/>
        <v>0</v>
      </c>
      <c r="AD98" s="73">
        <f t="shared" si="196"/>
        <v>0</v>
      </c>
      <c r="AE98" s="68" t="e">
        <f t="shared" si="182"/>
        <v>#DIV/0!</v>
      </c>
      <c r="AF98" s="72">
        <f t="shared" si="194"/>
        <v>0</v>
      </c>
      <c r="AG98" s="73">
        <f t="shared" ref="AG98:AY98" si="197">SUM(AG77:AG97)</f>
        <v>0</v>
      </c>
      <c r="AH98" s="73">
        <f t="shared" si="197"/>
        <v>0</v>
      </c>
      <c r="AI98" s="73">
        <f t="shared" si="197"/>
        <v>0</v>
      </c>
      <c r="AJ98" s="73">
        <f t="shared" si="197"/>
        <v>0</v>
      </c>
      <c r="AK98" s="73">
        <f t="shared" si="197"/>
        <v>0</v>
      </c>
      <c r="AL98" s="73">
        <f t="shared" si="197"/>
        <v>0</v>
      </c>
      <c r="AM98" s="73">
        <f t="shared" si="197"/>
        <v>0</v>
      </c>
      <c r="AN98" s="73">
        <f t="shared" si="197"/>
        <v>0</v>
      </c>
      <c r="AO98" s="73">
        <f t="shared" si="197"/>
        <v>0</v>
      </c>
      <c r="AP98" s="73">
        <f t="shared" si="197"/>
        <v>0</v>
      </c>
      <c r="AQ98" s="73">
        <f t="shared" si="197"/>
        <v>0</v>
      </c>
      <c r="AR98" s="73">
        <f t="shared" si="197"/>
        <v>0</v>
      </c>
      <c r="AS98" s="73">
        <f t="shared" si="197"/>
        <v>0</v>
      </c>
      <c r="AT98" s="73">
        <f t="shared" si="197"/>
        <v>0</v>
      </c>
      <c r="AU98" s="73">
        <f t="shared" si="197"/>
        <v>0</v>
      </c>
      <c r="AV98" s="73">
        <f t="shared" si="197"/>
        <v>0</v>
      </c>
      <c r="AW98" s="73">
        <f t="shared" si="197"/>
        <v>0</v>
      </c>
      <c r="AX98" s="73">
        <f t="shared" si="197"/>
        <v>0</v>
      </c>
      <c r="AY98" s="73">
        <f t="shared" si="197"/>
        <v>0</v>
      </c>
      <c r="AZ98" s="68" t="e">
        <f t="shared" si="183"/>
        <v>#DIV/0!</v>
      </c>
      <c r="BA98" s="72">
        <f t="shared" si="194"/>
        <v>0</v>
      </c>
      <c r="BB98" s="73">
        <f t="shared" ref="BB98:BT98" si="198">SUM(BB77:BB97)</f>
        <v>0</v>
      </c>
      <c r="BC98" s="73">
        <f t="shared" si="198"/>
        <v>0</v>
      </c>
      <c r="BD98" s="73">
        <f t="shared" si="198"/>
        <v>0</v>
      </c>
      <c r="BE98" s="73">
        <f t="shared" si="198"/>
        <v>0</v>
      </c>
      <c r="BF98" s="73">
        <f t="shared" si="198"/>
        <v>0</v>
      </c>
      <c r="BG98" s="73">
        <f t="shared" si="198"/>
        <v>0</v>
      </c>
      <c r="BH98" s="73">
        <f t="shared" si="198"/>
        <v>0</v>
      </c>
      <c r="BI98" s="73">
        <f t="shared" si="198"/>
        <v>0</v>
      </c>
      <c r="BJ98" s="73">
        <f t="shared" si="198"/>
        <v>0</v>
      </c>
      <c r="BK98" s="73">
        <f t="shared" si="198"/>
        <v>0</v>
      </c>
      <c r="BL98" s="73">
        <f t="shared" si="198"/>
        <v>0</v>
      </c>
      <c r="BM98" s="73">
        <f t="shared" si="198"/>
        <v>0</v>
      </c>
      <c r="BN98" s="73">
        <f t="shared" si="198"/>
        <v>0</v>
      </c>
      <c r="BO98" s="73">
        <f t="shared" si="198"/>
        <v>0</v>
      </c>
      <c r="BP98" s="73">
        <f t="shared" si="198"/>
        <v>0</v>
      </c>
      <c r="BQ98" s="73">
        <f t="shared" si="198"/>
        <v>0</v>
      </c>
      <c r="BR98" s="73">
        <f t="shared" si="198"/>
        <v>0</v>
      </c>
      <c r="BS98" s="73">
        <f t="shared" si="198"/>
        <v>0</v>
      </c>
      <c r="BT98" s="73">
        <f t="shared" si="198"/>
        <v>0</v>
      </c>
      <c r="BU98" s="68" t="e">
        <f t="shared" si="184"/>
        <v>#DIV/0!</v>
      </c>
      <c r="BV98" s="72">
        <f t="shared" ref="BV98" si="199">SUM(BV77:BV97)</f>
        <v>0</v>
      </c>
      <c r="BW98" s="73">
        <f t="shared" ref="BW98:CO98" si="200">SUM(BW77:BW97)</f>
        <v>0</v>
      </c>
      <c r="BX98" s="73">
        <f t="shared" si="200"/>
        <v>0</v>
      </c>
      <c r="BY98" s="73">
        <f t="shared" si="200"/>
        <v>0</v>
      </c>
      <c r="BZ98" s="73">
        <f t="shared" si="200"/>
        <v>0</v>
      </c>
      <c r="CA98" s="73">
        <f t="shared" si="200"/>
        <v>0</v>
      </c>
      <c r="CB98" s="73">
        <f t="shared" si="200"/>
        <v>0</v>
      </c>
      <c r="CC98" s="73">
        <f t="shared" si="200"/>
        <v>0</v>
      </c>
      <c r="CD98" s="73">
        <f t="shared" si="200"/>
        <v>0</v>
      </c>
      <c r="CE98" s="73">
        <f t="shared" si="200"/>
        <v>0</v>
      </c>
      <c r="CF98" s="73">
        <f t="shared" si="200"/>
        <v>0</v>
      </c>
      <c r="CG98" s="73">
        <f t="shared" si="200"/>
        <v>0</v>
      </c>
      <c r="CH98" s="73">
        <f t="shared" si="200"/>
        <v>0</v>
      </c>
      <c r="CI98" s="73">
        <f t="shared" si="200"/>
        <v>0</v>
      </c>
      <c r="CJ98" s="73">
        <f t="shared" si="200"/>
        <v>0</v>
      </c>
      <c r="CK98" s="73">
        <f t="shared" si="200"/>
        <v>0</v>
      </c>
      <c r="CL98" s="73">
        <f t="shared" si="200"/>
        <v>0</v>
      </c>
      <c r="CM98" s="73">
        <f t="shared" si="200"/>
        <v>0</v>
      </c>
      <c r="CN98" s="73">
        <f t="shared" si="200"/>
        <v>0</v>
      </c>
      <c r="CO98" s="73">
        <f t="shared" si="200"/>
        <v>0</v>
      </c>
      <c r="CP98" s="68" t="e">
        <f t="shared" si="185"/>
        <v>#DIV/0!</v>
      </c>
    </row>
    <row r="99" spans="1:94" ht="15" thickBot="1" x14ac:dyDescent="0.35">
      <c r="B99" t="str">
        <f t="shared" si="180"/>
        <v>HIDE</v>
      </c>
      <c r="C99" s="7" t="s">
        <v>170</v>
      </c>
      <c r="D99" s="115">
        <f t="shared" ref="D99:E99" si="201">D98+D76</f>
        <v>0</v>
      </c>
      <c r="E99" s="69">
        <f t="shared" si="201"/>
        <v>0</v>
      </c>
      <c r="F99" s="70">
        <f t="shared" ref="F99:I99" si="202">F98+F76</f>
        <v>0</v>
      </c>
      <c r="G99" s="70">
        <f t="shared" si="202"/>
        <v>0</v>
      </c>
      <c r="H99" s="70">
        <f t="shared" si="202"/>
        <v>0</v>
      </c>
      <c r="I99" s="70">
        <f t="shared" si="202"/>
        <v>0</v>
      </c>
      <c r="J99" s="71" t="e">
        <f t="shared" si="181"/>
        <v>#DIV/0!</v>
      </c>
      <c r="K99" s="72">
        <f t="shared" ref="K99" si="203">K98+K76</f>
        <v>0</v>
      </c>
      <c r="L99" s="73">
        <f t="shared" ref="L99:AD99" si="204">L98+L76</f>
        <v>0</v>
      </c>
      <c r="M99" s="73">
        <f t="shared" si="204"/>
        <v>0</v>
      </c>
      <c r="N99" s="73">
        <f t="shared" si="204"/>
        <v>0</v>
      </c>
      <c r="O99" s="73">
        <f t="shared" si="204"/>
        <v>0</v>
      </c>
      <c r="P99" s="73">
        <f t="shared" si="204"/>
        <v>0</v>
      </c>
      <c r="Q99" s="73">
        <f t="shared" si="204"/>
        <v>0</v>
      </c>
      <c r="R99" s="73">
        <f t="shared" si="204"/>
        <v>0</v>
      </c>
      <c r="S99" s="73">
        <f t="shared" si="204"/>
        <v>0</v>
      </c>
      <c r="T99" s="73">
        <f t="shared" si="204"/>
        <v>0</v>
      </c>
      <c r="U99" s="73">
        <f t="shared" si="204"/>
        <v>0</v>
      </c>
      <c r="V99" s="73">
        <f t="shared" si="204"/>
        <v>0</v>
      </c>
      <c r="W99" s="73">
        <f t="shared" si="204"/>
        <v>0</v>
      </c>
      <c r="X99" s="73">
        <f t="shared" si="204"/>
        <v>0</v>
      </c>
      <c r="Y99" s="73">
        <f t="shared" si="204"/>
        <v>0</v>
      </c>
      <c r="Z99" s="73">
        <f t="shared" si="204"/>
        <v>0</v>
      </c>
      <c r="AA99" s="73">
        <f t="shared" si="204"/>
        <v>0</v>
      </c>
      <c r="AB99" s="73">
        <f t="shared" si="204"/>
        <v>0</v>
      </c>
      <c r="AC99" s="73">
        <f t="shared" si="204"/>
        <v>0</v>
      </c>
      <c r="AD99" s="73">
        <f t="shared" si="204"/>
        <v>0</v>
      </c>
      <c r="AE99" s="68" t="e">
        <f t="shared" si="182"/>
        <v>#DIV/0!</v>
      </c>
      <c r="AF99" s="72">
        <f t="shared" ref="AF99" si="205">AF98+AF76</f>
        <v>0</v>
      </c>
      <c r="AG99" s="73">
        <f t="shared" ref="AG99:AY99" si="206">AG98+AG76</f>
        <v>0</v>
      </c>
      <c r="AH99" s="73">
        <f t="shared" si="206"/>
        <v>0</v>
      </c>
      <c r="AI99" s="73">
        <f t="shared" si="206"/>
        <v>0</v>
      </c>
      <c r="AJ99" s="73">
        <f t="shared" si="206"/>
        <v>0</v>
      </c>
      <c r="AK99" s="73">
        <f t="shared" si="206"/>
        <v>0</v>
      </c>
      <c r="AL99" s="73">
        <f t="shared" si="206"/>
        <v>0</v>
      </c>
      <c r="AM99" s="73">
        <f t="shared" si="206"/>
        <v>0</v>
      </c>
      <c r="AN99" s="73">
        <f t="shared" si="206"/>
        <v>0</v>
      </c>
      <c r="AO99" s="73">
        <f t="shared" si="206"/>
        <v>0</v>
      </c>
      <c r="AP99" s="73">
        <f t="shared" si="206"/>
        <v>0</v>
      </c>
      <c r="AQ99" s="73">
        <f t="shared" si="206"/>
        <v>0</v>
      </c>
      <c r="AR99" s="73">
        <f t="shared" si="206"/>
        <v>0</v>
      </c>
      <c r="AS99" s="73">
        <f t="shared" si="206"/>
        <v>0</v>
      </c>
      <c r="AT99" s="73">
        <f t="shared" si="206"/>
        <v>0</v>
      </c>
      <c r="AU99" s="73">
        <f t="shared" si="206"/>
        <v>0</v>
      </c>
      <c r="AV99" s="73">
        <f t="shared" si="206"/>
        <v>0</v>
      </c>
      <c r="AW99" s="73">
        <f t="shared" si="206"/>
        <v>0</v>
      </c>
      <c r="AX99" s="73">
        <f t="shared" si="206"/>
        <v>0</v>
      </c>
      <c r="AY99" s="73">
        <f t="shared" si="206"/>
        <v>0</v>
      </c>
      <c r="AZ99" s="68" t="e">
        <f t="shared" si="183"/>
        <v>#DIV/0!</v>
      </c>
      <c r="BA99" s="72">
        <f t="shared" ref="BA99" si="207">BA98+BA76</f>
        <v>0</v>
      </c>
      <c r="BB99" s="73">
        <f t="shared" ref="BB99:BT99" si="208">BB98+BB76</f>
        <v>0</v>
      </c>
      <c r="BC99" s="73">
        <f t="shared" si="208"/>
        <v>0</v>
      </c>
      <c r="BD99" s="73">
        <f t="shared" si="208"/>
        <v>0</v>
      </c>
      <c r="BE99" s="73">
        <f t="shared" si="208"/>
        <v>0</v>
      </c>
      <c r="BF99" s="73">
        <f t="shared" si="208"/>
        <v>0</v>
      </c>
      <c r="BG99" s="73">
        <f t="shared" si="208"/>
        <v>0</v>
      </c>
      <c r="BH99" s="73">
        <f t="shared" si="208"/>
        <v>0</v>
      </c>
      <c r="BI99" s="73">
        <f t="shared" si="208"/>
        <v>0</v>
      </c>
      <c r="BJ99" s="73">
        <f t="shared" si="208"/>
        <v>0</v>
      </c>
      <c r="BK99" s="73">
        <f t="shared" si="208"/>
        <v>0</v>
      </c>
      <c r="BL99" s="73">
        <f t="shared" si="208"/>
        <v>0</v>
      </c>
      <c r="BM99" s="73">
        <f t="shared" si="208"/>
        <v>0</v>
      </c>
      <c r="BN99" s="73">
        <f t="shared" si="208"/>
        <v>0</v>
      </c>
      <c r="BO99" s="73">
        <f t="shared" si="208"/>
        <v>0</v>
      </c>
      <c r="BP99" s="73">
        <f t="shared" si="208"/>
        <v>0</v>
      </c>
      <c r="BQ99" s="73">
        <f t="shared" si="208"/>
        <v>0</v>
      </c>
      <c r="BR99" s="73">
        <f t="shared" si="208"/>
        <v>0</v>
      </c>
      <c r="BS99" s="73">
        <f t="shared" si="208"/>
        <v>0</v>
      </c>
      <c r="BT99" s="73">
        <f t="shared" si="208"/>
        <v>0</v>
      </c>
      <c r="BU99" s="68" t="e">
        <f t="shared" si="184"/>
        <v>#DIV/0!</v>
      </c>
      <c r="BV99" s="72">
        <f t="shared" ref="BV99" si="209">BV98+BV76</f>
        <v>0</v>
      </c>
      <c r="BW99" s="73">
        <f t="shared" ref="BW99:CO99" si="210">BW98+BW76</f>
        <v>0</v>
      </c>
      <c r="BX99" s="73">
        <f t="shared" si="210"/>
        <v>0</v>
      </c>
      <c r="BY99" s="73">
        <f t="shared" si="210"/>
        <v>0</v>
      </c>
      <c r="BZ99" s="73">
        <f t="shared" si="210"/>
        <v>0</v>
      </c>
      <c r="CA99" s="73">
        <f t="shared" si="210"/>
        <v>0</v>
      </c>
      <c r="CB99" s="73">
        <f t="shared" si="210"/>
        <v>0</v>
      </c>
      <c r="CC99" s="73">
        <f t="shared" si="210"/>
        <v>0</v>
      </c>
      <c r="CD99" s="73">
        <f t="shared" si="210"/>
        <v>0</v>
      </c>
      <c r="CE99" s="73">
        <f t="shared" si="210"/>
        <v>0</v>
      </c>
      <c r="CF99" s="73">
        <f t="shared" si="210"/>
        <v>0</v>
      </c>
      <c r="CG99" s="73">
        <f t="shared" si="210"/>
        <v>0</v>
      </c>
      <c r="CH99" s="73">
        <f t="shared" si="210"/>
        <v>0</v>
      </c>
      <c r="CI99" s="73">
        <f t="shared" si="210"/>
        <v>0</v>
      </c>
      <c r="CJ99" s="73">
        <f t="shared" si="210"/>
        <v>0</v>
      </c>
      <c r="CK99" s="73">
        <f t="shared" si="210"/>
        <v>0</v>
      </c>
      <c r="CL99" s="73">
        <f t="shared" si="210"/>
        <v>0</v>
      </c>
      <c r="CM99" s="73">
        <f t="shared" si="210"/>
        <v>0</v>
      </c>
      <c r="CN99" s="73">
        <f t="shared" si="210"/>
        <v>0</v>
      </c>
      <c r="CO99" s="73">
        <f t="shared" si="210"/>
        <v>0</v>
      </c>
      <c r="CP99" s="68" t="e">
        <f t="shared" si="185"/>
        <v>#DIV/0!</v>
      </c>
    </row>
    <row r="100" spans="1:94" ht="15" thickBot="1" x14ac:dyDescent="0.35">
      <c r="J100" s="5"/>
    </row>
    <row r="101" spans="1:94" ht="15" thickBot="1" x14ac:dyDescent="0.35">
      <c r="D101" s="203" t="str">
        <f>D6</f>
        <v>Total MAT</v>
      </c>
      <c r="E101" s="180" t="str">
        <f>E6</f>
        <v>Central Location</v>
      </c>
      <c r="F101" s="200"/>
      <c r="G101" s="200"/>
      <c r="H101" s="200"/>
      <c r="I101" s="200"/>
      <c r="J101" s="201"/>
      <c r="K101" s="180" t="str">
        <f>K6</f>
        <v>School Type 1</v>
      </c>
      <c r="L101" s="200"/>
      <c r="M101" s="200"/>
      <c r="N101" s="200"/>
      <c r="O101" s="200"/>
      <c r="P101" s="200"/>
      <c r="Q101" s="200"/>
      <c r="R101" s="200"/>
      <c r="S101" s="200"/>
      <c r="T101" s="200"/>
      <c r="U101" s="200"/>
      <c r="V101" s="200"/>
      <c r="W101" s="200"/>
      <c r="X101" s="200"/>
      <c r="Y101" s="200"/>
      <c r="Z101" s="200"/>
      <c r="AA101" s="200"/>
      <c r="AB101" s="200"/>
      <c r="AC101" s="200"/>
      <c r="AD101" s="200"/>
      <c r="AE101" s="201"/>
      <c r="AF101" s="180" t="str">
        <f>AF23</f>
        <v>School Type 2</v>
      </c>
      <c r="AG101" s="200"/>
      <c r="AH101" s="200"/>
      <c r="AI101" s="200"/>
      <c r="AJ101" s="200"/>
      <c r="AK101" s="200"/>
      <c r="AL101" s="200"/>
      <c r="AM101" s="200"/>
      <c r="AN101" s="200"/>
      <c r="AO101" s="200"/>
      <c r="AP101" s="200"/>
      <c r="AQ101" s="200"/>
      <c r="AR101" s="200"/>
      <c r="AS101" s="200"/>
      <c r="AT101" s="200"/>
      <c r="AU101" s="200"/>
      <c r="AV101" s="200"/>
      <c r="AW101" s="200"/>
      <c r="AX101" s="200"/>
      <c r="AY101" s="200"/>
      <c r="AZ101" s="201"/>
      <c r="BA101" s="180" t="str">
        <f>BA6</f>
        <v>School Type 3</v>
      </c>
      <c r="BB101" s="200"/>
      <c r="BC101" s="200"/>
      <c r="BD101" s="200"/>
      <c r="BE101" s="200"/>
      <c r="BF101" s="200"/>
      <c r="BG101" s="200"/>
      <c r="BH101" s="200"/>
      <c r="BI101" s="200"/>
      <c r="BJ101" s="200"/>
      <c r="BK101" s="200"/>
      <c r="BL101" s="200"/>
      <c r="BM101" s="200"/>
      <c r="BN101" s="200"/>
      <c r="BO101" s="200"/>
      <c r="BP101" s="200"/>
      <c r="BQ101" s="200"/>
      <c r="BR101" s="200"/>
      <c r="BS101" s="200"/>
      <c r="BT101" s="200"/>
      <c r="BU101" s="201"/>
      <c r="BV101" s="180" t="str">
        <f>BV6</f>
        <v>School Type 4</v>
      </c>
      <c r="BW101" s="200"/>
      <c r="BX101" s="200"/>
      <c r="BY101" s="200"/>
      <c r="BZ101" s="200"/>
      <c r="CA101" s="200"/>
      <c r="CB101" s="200"/>
      <c r="CC101" s="200"/>
      <c r="CD101" s="200"/>
      <c r="CE101" s="200"/>
      <c r="CF101" s="200"/>
      <c r="CG101" s="200"/>
      <c r="CH101" s="200"/>
      <c r="CI101" s="200"/>
      <c r="CJ101" s="200"/>
      <c r="CK101" s="200"/>
      <c r="CL101" s="200"/>
      <c r="CM101" s="200"/>
      <c r="CN101" s="200"/>
      <c r="CO101" s="200"/>
      <c r="CP101" s="201"/>
    </row>
    <row r="102" spans="1:94" ht="15" thickBot="1" x14ac:dyDescent="0.35">
      <c r="C102" s="16" t="s">
        <v>159</v>
      </c>
      <c r="D102" s="204"/>
      <c r="E102" s="20" t="str">
        <f>E7</f>
        <v>HIDE</v>
      </c>
      <c r="F102" s="20" t="str">
        <f t="shared" ref="F102:BQ102" si="211">F7</f>
        <v>HIDE</v>
      </c>
      <c r="G102" s="20" t="str">
        <f t="shared" si="211"/>
        <v>HIDE</v>
      </c>
      <c r="H102" s="20" t="str">
        <f t="shared" si="211"/>
        <v>HIDE</v>
      </c>
      <c r="I102" s="20" t="str">
        <f t="shared" si="211"/>
        <v>HIDE</v>
      </c>
      <c r="J102" s="21" t="str">
        <f t="shared" si="211"/>
        <v>HIDE</v>
      </c>
      <c r="K102" s="19" t="str">
        <f t="shared" si="211"/>
        <v>HIDE</v>
      </c>
      <c r="L102" s="20" t="str">
        <f t="shared" si="211"/>
        <v>HIDE</v>
      </c>
      <c r="M102" s="20" t="str">
        <f t="shared" si="211"/>
        <v>HIDE</v>
      </c>
      <c r="N102" s="20" t="str">
        <f t="shared" si="211"/>
        <v>HIDE</v>
      </c>
      <c r="O102" s="20" t="str">
        <f t="shared" si="211"/>
        <v>HIDE</v>
      </c>
      <c r="P102" s="20" t="str">
        <f t="shared" si="211"/>
        <v>HIDE</v>
      </c>
      <c r="Q102" s="20" t="str">
        <f t="shared" si="211"/>
        <v>HIDE</v>
      </c>
      <c r="R102" s="20" t="str">
        <f t="shared" si="211"/>
        <v>HIDE</v>
      </c>
      <c r="S102" s="20" t="str">
        <f t="shared" si="211"/>
        <v>HIDE</v>
      </c>
      <c r="T102" s="20" t="str">
        <f t="shared" si="211"/>
        <v>HIDE</v>
      </c>
      <c r="U102" s="20" t="str">
        <f t="shared" si="211"/>
        <v>HIDE</v>
      </c>
      <c r="V102" s="20" t="str">
        <f t="shared" si="211"/>
        <v>HIDE</v>
      </c>
      <c r="W102" s="20" t="str">
        <f t="shared" si="211"/>
        <v>HIDE</v>
      </c>
      <c r="X102" s="20" t="str">
        <f t="shared" si="211"/>
        <v>HIDE</v>
      </c>
      <c r="Y102" s="20" t="str">
        <f t="shared" si="211"/>
        <v>HIDE</v>
      </c>
      <c r="Z102" s="20" t="str">
        <f t="shared" si="211"/>
        <v>HIDE</v>
      </c>
      <c r="AA102" s="20" t="str">
        <f t="shared" si="211"/>
        <v>HIDE</v>
      </c>
      <c r="AB102" s="20" t="str">
        <f t="shared" si="211"/>
        <v>HIDE</v>
      </c>
      <c r="AC102" s="20" t="str">
        <f t="shared" si="211"/>
        <v>HIDE</v>
      </c>
      <c r="AD102" s="20" t="str">
        <f t="shared" si="211"/>
        <v>HIDE</v>
      </c>
      <c r="AE102" s="21" t="str">
        <f t="shared" si="211"/>
        <v>HIDE</v>
      </c>
      <c r="AF102" s="19" t="str">
        <f t="shared" si="211"/>
        <v>HIDE</v>
      </c>
      <c r="AG102" s="20" t="str">
        <f t="shared" si="211"/>
        <v>HIDE</v>
      </c>
      <c r="AH102" s="20" t="str">
        <f t="shared" si="211"/>
        <v>HIDE</v>
      </c>
      <c r="AI102" s="20" t="str">
        <f t="shared" si="211"/>
        <v>HIDE</v>
      </c>
      <c r="AJ102" s="20" t="str">
        <f t="shared" si="211"/>
        <v>HIDE</v>
      </c>
      <c r="AK102" s="20" t="str">
        <f t="shared" si="211"/>
        <v>HIDE</v>
      </c>
      <c r="AL102" s="20" t="str">
        <f t="shared" si="211"/>
        <v>HIDE</v>
      </c>
      <c r="AM102" s="20" t="str">
        <f t="shared" si="211"/>
        <v>HIDE</v>
      </c>
      <c r="AN102" s="20" t="str">
        <f t="shared" si="211"/>
        <v>HIDE</v>
      </c>
      <c r="AO102" s="20" t="str">
        <f t="shared" si="211"/>
        <v>HIDE</v>
      </c>
      <c r="AP102" s="20" t="str">
        <f t="shared" si="211"/>
        <v>HIDE</v>
      </c>
      <c r="AQ102" s="20" t="str">
        <f t="shared" si="211"/>
        <v>HIDE</v>
      </c>
      <c r="AR102" s="20" t="str">
        <f t="shared" si="211"/>
        <v>HIDE</v>
      </c>
      <c r="AS102" s="20" t="str">
        <f t="shared" si="211"/>
        <v>HIDE</v>
      </c>
      <c r="AT102" s="20" t="str">
        <f t="shared" si="211"/>
        <v>HIDE</v>
      </c>
      <c r="AU102" s="20" t="str">
        <f t="shared" si="211"/>
        <v>HIDE</v>
      </c>
      <c r="AV102" s="20" t="str">
        <f t="shared" si="211"/>
        <v>HIDE</v>
      </c>
      <c r="AW102" s="20" t="str">
        <f t="shared" si="211"/>
        <v>HIDE</v>
      </c>
      <c r="AX102" s="20" t="str">
        <f t="shared" si="211"/>
        <v>HIDE</v>
      </c>
      <c r="AY102" s="20" t="str">
        <f t="shared" si="211"/>
        <v>HIDE</v>
      </c>
      <c r="AZ102" s="21" t="str">
        <f t="shared" si="211"/>
        <v>HIDE</v>
      </c>
      <c r="BA102" s="19" t="str">
        <f t="shared" si="211"/>
        <v>HIDE</v>
      </c>
      <c r="BB102" s="20" t="str">
        <f t="shared" si="211"/>
        <v>HIDE</v>
      </c>
      <c r="BC102" s="20" t="str">
        <f t="shared" si="211"/>
        <v>HIDE</v>
      </c>
      <c r="BD102" s="20" t="str">
        <f t="shared" si="211"/>
        <v>HIDE</v>
      </c>
      <c r="BE102" s="20" t="str">
        <f t="shared" si="211"/>
        <v>HIDE</v>
      </c>
      <c r="BF102" s="20" t="str">
        <f t="shared" si="211"/>
        <v>HIDE</v>
      </c>
      <c r="BG102" s="20" t="str">
        <f t="shared" si="211"/>
        <v>HIDE</v>
      </c>
      <c r="BH102" s="20" t="str">
        <f t="shared" si="211"/>
        <v>HIDE</v>
      </c>
      <c r="BI102" s="20" t="str">
        <f t="shared" si="211"/>
        <v>HIDE</v>
      </c>
      <c r="BJ102" s="20" t="str">
        <f t="shared" si="211"/>
        <v>HIDE</v>
      </c>
      <c r="BK102" s="20" t="str">
        <f t="shared" si="211"/>
        <v>HIDE</v>
      </c>
      <c r="BL102" s="20" t="str">
        <f t="shared" si="211"/>
        <v>HIDE</v>
      </c>
      <c r="BM102" s="20" t="str">
        <f t="shared" si="211"/>
        <v>HIDE</v>
      </c>
      <c r="BN102" s="20" t="str">
        <f t="shared" si="211"/>
        <v>HIDE</v>
      </c>
      <c r="BO102" s="20" t="str">
        <f t="shared" si="211"/>
        <v>HIDE</v>
      </c>
      <c r="BP102" s="20" t="str">
        <f t="shared" si="211"/>
        <v>HIDE</v>
      </c>
      <c r="BQ102" s="20" t="str">
        <f t="shared" si="211"/>
        <v>HIDE</v>
      </c>
      <c r="BR102" s="20" t="str">
        <f t="shared" ref="BR102:CP102" si="212">BR7</f>
        <v>HIDE</v>
      </c>
      <c r="BS102" s="20" t="str">
        <f t="shared" si="212"/>
        <v>HIDE</v>
      </c>
      <c r="BT102" s="20" t="str">
        <f t="shared" si="212"/>
        <v>HIDE</v>
      </c>
      <c r="BU102" s="21" t="str">
        <f t="shared" si="212"/>
        <v>HIDE</v>
      </c>
      <c r="BV102" s="19" t="str">
        <f t="shared" si="212"/>
        <v>HIDE</v>
      </c>
      <c r="BW102" s="20" t="str">
        <f t="shared" si="212"/>
        <v>HIDE</v>
      </c>
      <c r="BX102" s="20" t="str">
        <f t="shared" si="212"/>
        <v>HIDE</v>
      </c>
      <c r="BY102" s="20" t="str">
        <f t="shared" si="212"/>
        <v>HIDE</v>
      </c>
      <c r="BZ102" s="20" t="str">
        <f t="shared" si="212"/>
        <v>HIDE</v>
      </c>
      <c r="CA102" s="20" t="str">
        <f t="shared" si="212"/>
        <v>HIDE</v>
      </c>
      <c r="CB102" s="20" t="str">
        <f t="shared" si="212"/>
        <v>HIDE</v>
      </c>
      <c r="CC102" s="20" t="str">
        <f t="shared" si="212"/>
        <v>HIDE</v>
      </c>
      <c r="CD102" s="20" t="str">
        <f t="shared" si="212"/>
        <v>HIDE</v>
      </c>
      <c r="CE102" s="20" t="str">
        <f t="shared" si="212"/>
        <v>HIDE</v>
      </c>
      <c r="CF102" s="20" t="str">
        <f t="shared" si="212"/>
        <v>HIDE</v>
      </c>
      <c r="CG102" s="20" t="str">
        <f t="shared" si="212"/>
        <v>HIDE</v>
      </c>
      <c r="CH102" s="20" t="str">
        <f t="shared" si="212"/>
        <v>HIDE</v>
      </c>
      <c r="CI102" s="20" t="str">
        <f t="shared" si="212"/>
        <v>HIDE</v>
      </c>
      <c r="CJ102" s="20" t="str">
        <f t="shared" si="212"/>
        <v>HIDE</v>
      </c>
      <c r="CK102" s="20" t="str">
        <f t="shared" si="212"/>
        <v>HIDE</v>
      </c>
      <c r="CL102" s="20" t="str">
        <f t="shared" si="212"/>
        <v>HIDE</v>
      </c>
      <c r="CM102" s="20" t="str">
        <f t="shared" si="212"/>
        <v>HIDE</v>
      </c>
      <c r="CN102" s="20" t="str">
        <f t="shared" si="212"/>
        <v>HIDE</v>
      </c>
      <c r="CO102" s="20" t="str">
        <f t="shared" si="212"/>
        <v>HIDE</v>
      </c>
      <c r="CP102" s="21" t="str">
        <f t="shared" si="212"/>
        <v>HIDE</v>
      </c>
    </row>
    <row r="103" spans="1:94" x14ac:dyDescent="0.3">
      <c r="B103" t="str">
        <f t="shared" ref="B103:B128" si="213">IF(D103=0,"HIDE","")</f>
        <v>HIDE</v>
      </c>
      <c r="C103" s="8" t="str">
        <f>Lists!I2</f>
        <v>Leadership - Teaching</v>
      </c>
      <c r="D103" s="57">
        <f t="shared" ref="D103:E104" si="214">IFERROR(D$45/D74,0)</f>
        <v>0</v>
      </c>
      <c r="E103" s="58">
        <f t="shared" si="214"/>
        <v>0</v>
      </c>
      <c r="F103" s="59">
        <f t="shared" ref="F103:I103" si="215">IFERROR(F$45/F74,0)</f>
        <v>0</v>
      </c>
      <c r="G103" s="59">
        <f t="shared" si="215"/>
        <v>0</v>
      </c>
      <c r="H103" s="59">
        <f t="shared" si="215"/>
        <v>0</v>
      </c>
      <c r="I103" s="59">
        <f t="shared" si="215"/>
        <v>0</v>
      </c>
      <c r="J103" s="60" t="e">
        <f t="shared" ref="J103:J126" si="216">AVERAGEIF($E$7:$I$7,"&lt;&gt;"&amp;"HIDE",E103:I103)</f>
        <v>#DIV/0!</v>
      </c>
      <c r="K103" s="58">
        <f t="shared" ref="K103" si="217">IFERROR(K$45/K74,0)</f>
        <v>0</v>
      </c>
      <c r="L103" s="59">
        <f t="shared" ref="L103:AD103" si="218">IFERROR(L$45/L74,0)</f>
        <v>0</v>
      </c>
      <c r="M103" s="59">
        <f t="shared" si="218"/>
        <v>0</v>
      </c>
      <c r="N103" s="59">
        <f t="shared" si="218"/>
        <v>0</v>
      </c>
      <c r="O103" s="59">
        <f t="shared" si="218"/>
        <v>0</v>
      </c>
      <c r="P103" s="59">
        <f t="shared" si="218"/>
        <v>0</v>
      </c>
      <c r="Q103" s="59">
        <f t="shared" si="218"/>
        <v>0</v>
      </c>
      <c r="R103" s="59">
        <f t="shared" si="218"/>
        <v>0</v>
      </c>
      <c r="S103" s="59">
        <f t="shared" si="218"/>
        <v>0</v>
      </c>
      <c r="T103" s="59">
        <f t="shared" si="218"/>
        <v>0</v>
      </c>
      <c r="U103" s="59">
        <f t="shared" si="218"/>
        <v>0</v>
      </c>
      <c r="V103" s="59">
        <f t="shared" si="218"/>
        <v>0</v>
      </c>
      <c r="W103" s="59">
        <f t="shared" si="218"/>
        <v>0</v>
      </c>
      <c r="X103" s="59">
        <f t="shared" si="218"/>
        <v>0</v>
      </c>
      <c r="Y103" s="59">
        <f t="shared" si="218"/>
        <v>0</v>
      </c>
      <c r="Z103" s="59">
        <f t="shared" si="218"/>
        <v>0</v>
      </c>
      <c r="AA103" s="59">
        <f t="shared" si="218"/>
        <v>0</v>
      </c>
      <c r="AB103" s="59">
        <f t="shared" si="218"/>
        <v>0</v>
      </c>
      <c r="AC103" s="59">
        <f t="shared" si="218"/>
        <v>0</v>
      </c>
      <c r="AD103" s="59">
        <f t="shared" si="218"/>
        <v>0</v>
      </c>
      <c r="AE103" s="60" t="e">
        <f t="shared" ref="AE103:AE126" si="219">AVERAGEIF(K$7:AD$7,"&lt;&gt;"&amp;"HIDE",K103:AD103)</f>
        <v>#DIV/0!</v>
      </c>
      <c r="AF103" s="58">
        <f t="shared" ref="AF103" si="220">IFERROR(AF$45/AF74,0)</f>
        <v>0</v>
      </c>
      <c r="AG103" s="59">
        <f t="shared" ref="AG103:AY103" si="221">IFERROR(AG$45/AG74,0)</f>
        <v>0</v>
      </c>
      <c r="AH103" s="59">
        <f t="shared" si="221"/>
        <v>0</v>
      </c>
      <c r="AI103" s="59">
        <f t="shared" si="221"/>
        <v>0</v>
      </c>
      <c r="AJ103" s="59">
        <f t="shared" si="221"/>
        <v>0</v>
      </c>
      <c r="AK103" s="59">
        <f t="shared" si="221"/>
        <v>0</v>
      </c>
      <c r="AL103" s="59">
        <f t="shared" si="221"/>
        <v>0</v>
      </c>
      <c r="AM103" s="59">
        <f t="shared" si="221"/>
        <v>0</v>
      </c>
      <c r="AN103" s="59">
        <f t="shared" si="221"/>
        <v>0</v>
      </c>
      <c r="AO103" s="59">
        <f t="shared" si="221"/>
        <v>0</v>
      </c>
      <c r="AP103" s="59">
        <f t="shared" si="221"/>
        <v>0</v>
      </c>
      <c r="AQ103" s="59">
        <f t="shared" si="221"/>
        <v>0</v>
      </c>
      <c r="AR103" s="59">
        <f t="shared" si="221"/>
        <v>0</v>
      </c>
      <c r="AS103" s="59">
        <f t="shared" si="221"/>
        <v>0</v>
      </c>
      <c r="AT103" s="59">
        <f t="shared" si="221"/>
        <v>0</v>
      </c>
      <c r="AU103" s="59">
        <f t="shared" si="221"/>
        <v>0</v>
      </c>
      <c r="AV103" s="59">
        <f t="shared" si="221"/>
        <v>0</v>
      </c>
      <c r="AW103" s="59">
        <f t="shared" si="221"/>
        <v>0</v>
      </c>
      <c r="AX103" s="59">
        <f t="shared" si="221"/>
        <v>0</v>
      </c>
      <c r="AY103" s="59">
        <f t="shared" si="221"/>
        <v>0</v>
      </c>
      <c r="AZ103" s="60" t="e">
        <f t="shared" ref="AZ103:AZ126" si="222">AVERAGEIF(AF$7:AY$7,"&lt;&gt;"&amp;"HIDE",AF103:AY103)</f>
        <v>#DIV/0!</v>
      </c>
      <c r="BA103" s="58">
        <f t="shared" ref="BA103" si="223">IFERROR(BA$45/BA74,0)</f>
        <v>0</v>
      </c>
      <c r="BB103" s="59">
        <f t="shared" ref="BB103:BT103" si="224">IFERROR(BB$45/BB74,0)</f>
        <v>0</v>
      </c>
      <c r="BC103" s="59">
        <f t="shared" si="224"/>
        <v>0</v>
      </c>
      <c r="BD103" s="59">
        <f t="shared" si="224"/>
        <v>0</v>
      </c>
      <c r="BE103" s="59">
        <f t="shared" si="224"/>
        <v>0</v>
      </c>
      <c r="BF103" s="59">
        <f t="shared" si="224"/>
        <v>0</v>
      </c>
      <c r="BG103" s="59">
        <f t="shared" si="224"/>
        <v>0</v>
      </c>
      <c r="BH103" s="59">
        <f t="shared" si="224"/>
        <v>0</v>
      </c>
      <c r="BI103" s="59">
        <f t="shared" si="224"/>
        <v>0</v>
      </c>
      <c r="BJ103" s="59">
        <f t="shared" si="224"/>
        <v>0</v>
      </c>
      <c r="BK103" s="59">
        <f t="shared" si="224"/>
        <v>0</v>
      </c>
      <c r="BL103" s="59">
        <f t="shared" si="224"/>
        <v>0</v>
      </c>
      <c r="BM103" s="59">
        <f t="shared" si="224"/>
        <v>0</v>
      </c>
      <c r="BN103" s="59">
        <f t="shared" si="224"/>
        <v>0</v>
      </c>
      <c r="BO103" s="59">
        <f t="shared" si="224"/>
        <v>0</v>
      </c>
      <c r="BP103" s="59">
        <f t="shared" si="224"/>
        <v>0</v>
      </c>
      <c r="BQ103" s="59">
        <f t="shared" si="224"/>
        <v>0</v>
      </c>
      <c r="BR103" s="59">
        <f t="shared" si="224"/>
        <v>0</v>
      </c>
      <c r="BS103" s="59">
        <f t="shared" si="224"/>
        <v>0</v>
      </c>
      <c r="BT103" s="59">
        <f t="shared" si="224"/>
        <v>0</v>
      </c>
      <c r="BU103" s="60" t="e">
        <f t="shared" ref="BU103:BU126" si="225">AVERAGEIF(BA$7:BT$7,"&lt;&gt;"&amp;"HIDE",BA103:BT103)</f>
        <v>#DIV/0!</v>
      </c>
      <c r="BV103" s="58">
        <f t="shared" ref="BV103" si="226">IFERROR(BV$45/BV74,0)</f>
        <v>0</v>
      </c>
      <c r="BW103" s="59">
        <f t="shared" ref="BW103:CO103" si="227">IFERROR(BW$45/BW74,0)</f>
        <v>0</v>
      </c>
      <c r="BX103" s="59">
        <f t="shared" si="227"/>
        <v>0</v>
      </c>
      <c r="BY103" s="59">
        <f t="shared" si="227"/>
        <v>0</v>
      </c>
      <c r="BZ103" s="59">
        <f t="shared" si="227"/>
        <v>0</v>
      </c>
      <c r="CA103" s="59">
        <f t="shared" si="227"/>
        <v>0</v>
      </c>
      <c r="CB103" s="59">
        <f t="shared" si="227"/>
        <v>0</v>
      </c>
      <c r="CC103" s="59">
        <f t="shared" si="227"/>
        <v>0</v>
      </c>
      <c r="CD103" s="59">
        <f t="shared" si="227"/>
        <v>0</v>
      </c>
      <c r="CE103" s="59">
        <f t="shared" si="227"/>
        <v>0</v>
      </c>
      <c r="CF103" s="59">
        <f t="shared" si="227"/>
        <v>0</v>
      </c>
      <c r="CG103" s="59">
        <f t="shared" si="227"/>
        <v>0</v>
      </c>
      <c r="CH103" s="59">
        <f t="shared" si="227"/>
        <v>0</v>
      </c>
      <c r="CI103" s="59">
        <f t="shared" si="227"/>
        <v>0</v>
      </c>
      <c r="CJ103" s="59">
        <f t="shared" si="227"/>
        <v>0</v>
      </c>
      <c r="CK103" s="59">
        <f t="shared" si="227"/>
        <v>0</v>
      </c>
      <c r="CL103" s="59">
        <f t="shared" si="227"/>
        <v>0</v>
      </c>
      <c r="CM103" s="59">
        <f t="shared" si="227"/>
        <v>0</v>
      </c>
      <c r="CN103" s="59">
        <f t="shared" si="227"/>
        <v>0</v>
      </c>
      <c r="CO103" s="59">
        <f t="shared" si="227"/>
        <v>0</v>
      </c>
      <c r="CP103" s="60" t="e">
        <f t="shared" ref="CP103:CP126" si="228">AVERAGEIF(BV$7:CO$7,"&lt;&gt;"&amp;"HIDE",BV103:CO103)</f>
        <v>#DIV/0!</v>
      </c>
    </row>
    <row r="104" spans="1:94" x14ac:dyDescent="0.3">
      <c r="B104" t="str">
        <f t="shared" si="213"/>
        <v>HIDE</v>
      </c>
      <c r="C104" s="6" t="str">
        <f>Lists!I3</f>
        <v>Teachers</v>
      </c>
      <c r="D104" s="61">
        <f t="shared" si="214"/>
        <v>0</v>
      </c>
      <c r="E104" s="62">
        <f t="shared" si="214"/>
        <v>0</v>
      </c>
      <c r="F104" s="63">
        <f t="shared" ref="F104:I104" si="229">IFERROR(F$45/F75,0)</f>
        <v>0</v>
      </c>
      <c r="G104" s="63">
        <f t="shared" si="229"/>
        <v>0</v>
      </c>
      <c r="H104" s="63">
        <f t="shared" si="229"/>
        <v>0</v>
      </c>
      <c r="I104" s="63">
        <f t="shared" si="229"/>
        <v>0</v>
      </c>
      <c r="J104" s="64" t="e">
        <f t="shared" si="216"/>
        <v>#DIV/0!</v>
      </c>
      <c r="K104" s="62">
        <f t="shared" ref="K104" si="230">IFERROR(K$45/K75,0)</f>
        <v>0</v>
      </c>
      <c r="L104" s="63">
        <f t="shared" ref="L104:AD104" si="231">IFERROR(L$45/L75,0)</f>
        <v>0</v>
      </c>
      <c r="M104" s="63">
        <f t="shared" si="231"/>
        <v>0</v>
      </c>
      <c r="N104" s="63">
        <f t="shared" si="231"/>
        <v>0</v>
      </c>
      <c r="O104" s="63">
        <f t="shared" si="231"/>
        <v>0</v>
      </c>
      <c r="P104" s="63">
        <f t="shared" si="231"/>
        <v>0</v>
      </c>
      <c r="Q104" s="63">
        <f t="shared" si="231"/>
        <v>0</v>
      </c>
      <c r="R104" s="63">
        <f t="shared" si="231"/>
        <v>0</v>
      </c>
      <c r="S104" s="63">
        <f t="shared" si="231"/>
        <v>0</v>
      </c>
      <c r="T104" s="63">
        <f t="shared" si="231"/>
        <v>0</v>
      </c>
      <c r="U104" s="63">
        <f t="shared" si="231"/>
        <v>0</v>
      </c>
      <c r="V104" s="63">
        <f t="shared" si="231"/>
        <v>0</v>
      </c>
      <c r="W104" s="63">
        <f t="shared" si="231"/>
        <v>0</v>
      </c>
      <c r="X104" s="63">
        <f t="shared" si="231"/>
        <v>0</v>
      </c>
      <c r="Y104" s="63">
        <f t="shared" si="231"/>
        <v>0</v>
      </c>
      <c r="Z104" s="63">
        <f t="shared" si="231"/>
        <v>0</v>
      </c>
      <c r="AA104" s="63">
        <f t="shared" si="231"/>
        <v>0</v>
      </c>
      <c r="AB104" s="63">
        <f t="shared" si="231"/>
        <v>0</v>
      </c>
      <c r="AC104" s="63">
        <f t="shared" si="231"/>
        <v>0</v>
      </c>
      <c r="AD104" s="63">
        <f t="shared" si="231"/>
        <v>0</v>
      </c>
      <c r="AE104" s="64" t="e">
        <f t="shared" si="219"/>
        <v>#DIV/0!</v>
      </c>
      <c r="AF104" s="62">
        <f t="shared" ref="AF104" si="232">IFERROR(AF$45/AF75,0)</f>
        <v>0</v>
      </c>
      <c r="AG104" s="63">
        <f t="shared" ref="AG104:AY104" si="233">IFERROR(AG$45/AG75,0)</f>
        <v>0</v>
      </c>
      <c r="AH104" s="63">
        <f t="shared" si="233"/>
        <v>0</v>
      </c>
      <c r="AI104" s="63">
        <f t="shared" si="233"/>
        <v>0</v>
      </c>
      <c r="AJ104" s="63">
        <f t="shared" si="233"/>
        <v>0</v>
      </c>
      <c r="AK104" s="63">
        <f t="shared" si="233"/>
        <v>0</v>
      </c>
      <c r="AL104" s="63">
        <f t="shared" si="233"/>
        <v>0</v>
      </c>
      <c r="AM104" s="63">
        <f t="shared" si="233"/>
        <v>0</v>
      </c>
      <c r="AN104" s="63">
        <f t="shared" si="233"/>
        <v>0</v>
      </c>
      <c r="AO104" s="63">
        <f t="shared" si="233"/>
        <v>0</v>
      </c>
      <c r="AP104" s="63">
        <f t="shared" si="233"/>
        <v>0</v>
      </c>
      <c r="AQ104" s="63">
        <f t="shared" si="233"/>
        <v>0</v>
      </c>
      <c r="AR104" s="63">
        <f t="shared" si="233"/>
        <v>0</v>
      </c>
      <c r="AS104" s="63">
        <f t="shared" si="233"/>
        <v>0</v>
      </c>
      <c r="AT104" s="63">
        <f t="shared" si="233"/>
        <v>0</v>
      </c>
      <c r="AU104" s="63">
        <f t="shared" si="233"/>
        <v>0</v>
      </c>
      <c r="AV104" s="63">
        <f t="shared" si="233"/>
        <v>0</v>
      </c>
      <c r="AW104" s="63">
        <f t="shared" si="233"/>
        <v>0</v>
      </c>
      <c r="AX104" s="63">
        <f t="shared" si="233"/>
        <v>0</v>
      </c>
      <c r="AY104" s="63">
        <f t="shared" si="233"/>
        <v>0</v>
      </c>
      <c r="AZ104" s="64" t="e">
        <f t="shared" si="222"/>
        <v>#DIV/0!</v>
      </c>
      <c r="BA104" s="62">
        <f t="shared" ref="BA104" si="234">IFERROR(BA$45/BA75,0)</f>
        <v>0</v>
      </c>
      <c r="BB104" s="63">
        <f t="shared" ref="BB104:BT104" si="235">IFERROR(BB$45/BB75,0)</f>
        <v>0</v>
      </c>
      <c r="BC104" s="63">
        <f t="shared" si="235"/>
        <v>0</v>
      </c>
      <c r="BD104" s="63">
        <f t="shared" si="235"/>
        <v>0</v>
      </c>
      <c r="BE104" s="63">
        <f t="shared" si="235"/>
        <v>0</v>
      </c>
      <c r="BF104" s="63">
        <f t="shared" si="235"/>
        <v>0</v>
      </c>
      <c r="BG104" s="63">
        <f t="shared" si="235"/>
        <v>0</v>
      </c>
      <c r="BH104" s="63">
        <f t="shared" si="235"/>
        <v>0</v>
      </c>
      <c r="BI104" s="63">
        <f t="shared" si="235"/>
        <v>0</v>
      </c>
      <c r="BJ104" s="63">
        <f t="shared" si="235"/>
        <v>0</v>
      </c>
      <c r="BK104" s="63">
        <f t="shared" si="235"/>
        <v>0</v>
      </c>
      <c r="BL104" s="63">
        <f t="shared" si="235"/>
        <v>0</v>
      </c>
      <c r="BM104" s="63">
        <f t="shared" si="235"/>
        <v>0</v>
      </c>
      <c r="BN104" s="63">
        <f t="shared" si="235"/>
        <v>0</v>
      </c>
      <c r="BO104" s="63">
        <f t="shared" si="235"/>
        <v>0</v>
      </c>
      <c r="BP104" s="63">
        <f t="shared" si="235"/>
        <v>0</v>
      </c>
      <c r="BQ104" s="63">
        <f t="shared" si="235"/>
        <v>0</v>
      </c>
      <c r="BR104" s="63">
        <f t="shared" si="235"/>
        <v>0</v>
      </c>
      <c r="BS104" s="63">
        <f t="shared" si="235"/>
        <v>0</v>
      </c>
      <c r="BT104" s="63">
        <f t="shared" si="235"/>
        <v>0</v>
      </c>
      <c r="BU104" s="64" t="e">
        <f t="shared" si="225"/>
        <v>#DIV/0!</v>
      </c>
      <c r="BV104" s="62">
        <f t="shared" ref="BV104" si="236">IFERROR(BV$45/BV75,0)</f>
        <v>0</v>
      </c>
      <c r="BW104" s="63">
        <f t="shared" ref="BW104:CO104" si="237">IFERROR(BW$45/BW75,0)</f>
        <v>0</v>
      </c>
      <c r="BX104" s="63">
        <f t="shared" si="237"/>
        <v>0</v>
      </c>
      <c r="BY104" s="63">
        <f t="shared" si="237"/>
        <v>0</v>
      </c>
      <c r="BZ104" s="63">
        <f t="shared" si="237"/>
        <v>0</v>
      </c>
      <c r="CA104" s="63">
        <f t="shared" si="237"/>
        <v>0</v>
      </c>
      <c r="CB104" s="63">
        <f t="shared" si="237"/>
        <v>0</v>
      </c>
      <c r="CC104" s="63">
        <f t="shared" si="237"/>
        <v>0</v>
      </c>
      <c r="CD104" s="63">
        <f t="shared" si="237"/>
        <v>0</v>
      </c>
      <c r="CE104" s="63">
        <f t="shared" si="237"/>
        <v>0</v>
      </c>
      <c r="CF104" s="63">
        <f t="shared" si="237"/>
        <v>0</v>
      </c>
      <c r="CG104" s="63">
        <f t="shared" si="237"/>
        <v>0</v>
      </c>
      <c r="CH104" s="63">
        <f t="shared" si="237"/>
        <v>0</v>
      </c>
      <c r="CI104" s="63">
        <f t="shared" si="237"/>
        <v>0</v>
      </c>
      <c r="CJ104" s="63">
        <f t="shared" si="237"/>
        <v>0</v>
      </c>
      <c r="CK104" s="63">
        <f t="shared" si="237"/>
        <v>0</v>
      </c>
      <c r="CL104" s="63">
        <f t="shared" si="237"/>
        <v>0</v>
      </c>
      <c r="CM104" s="63">
        <f t="shared" si="237"/>
        <v>0</v>
      </c>
      <c r="CN104" s="63">
        <f t="shared" si="237"/>
        <v>0</v>
      </c>
      <c r="CO104" s="63">
        <f t="shared" si="237"/>
        <v>0</v>
      </c>
      <c r="CP104" s="64" t="e">
        <f t="shared" si="228"/>
        <v>#DIV/0!</v>
      </c>
    </row>
    <row r="105" spans="1:94" ht="15" thickBot="1" x14ac:dyDescent="0.35">
      <c r="B105" t="str">
        <f t="shared" si="213"/>
        <v>HIDE</v>
      </c>
      <c r="C105" s="7" t="s">
        <v>171</v>
      </c>
      <c r="D105" s="65">
        <f t="shared" ref="D105:D126" si="238">IFERROR(D$45/D76,0)</f>
        <v>0</v>
      </c>
      <c r="E105" s="66">
        <f t="shared" ref="E105:BA105" si="239">IFERROR(E$45/E76,0)</f>
        <v>0</v>
      </c>
      <c r="F105" s="67">
        <f t="shared" ref="F105:I105" si="240">IFERROR(F$45/F76,0)</f>
        <v>0</v>
      </c>
      <c r="G105" s="67">
        <f t="shared" si="240"/>
        <v>0</v>
      </c>
      <c r="H105" s="67">
        <f t="shared" si="240"/>
        <v>0</v>
      </c>
      <c r="I105" s="67">
        <f t="shared" si="240"/>
        <v>0</v>
      </c>
      <c r="J105" s="68" t="e">
        <f t="shared" si="216"/>
        <v>#DIV/0!</v>
      </c>
      <c r="K105" s="66">
        <f t="shared" si="239"/>
        <v>0</v>
      </c>
      <c r="L105" s="67">
        <f t="shared" ref="L105:AD105" si="241">IFERROR(L$45/L76,0)</f>
        <v>0</v>
      </c>
      <c r="M105" s="67">
        <f t="shared" si="241"/>
        <v>0</v>
      </c>
      <c r="N105" s="67">
        <f t="shared" si="241"/>
        <v>0</v>
      </c>
      <c r="O105" s="67">
        <f t="shared" si="241"/>
        <v>0</v>
      </c>
      <c r="P105" s="67">
        <f t="shared" si="241"/>
        <v>0</v>
      </c>
      <c r="Q105" s="67">
        <f t="shared" si="241"/>
        <v>0</v>
      </c>
      <c r="R105" s="67">
        <f t="shared" si="241"/>
        <v>0</v>
      </c>
      <c r="S105" s="67">
        <f t="shared" si="241"/>
        <v>0</v>
      </c>
      <c r="T105" s="67">
        <f t="shared" si="241"/>
        <v>0</v>
      </c>
      <c r="U105" s="67">
        <f t="shared" si="241"/>
        <v>0</v>
      </c>
      <c r="V105" s="67">
        <f t="shared" si="241"/>
        <v>0</v>
      </c>
      <c r="W105" s="67">
        <f t="shared" si="241"/>
        <v>0</v>
      </c>
      <c r="X105" s="67">
        <f t="shared" si="241"/>
        <v>0</v>
      </c>
      <c r="Y105" s="67">
        <f t="shared" si="241"/>
        <v>0</v>
      </c>
      <c r="Z105" s="67">
        <f t="shared" si="241"/>
        <v>0</v>
      </c>
      <c r="AA105" s="67">
        <f t="shared" si="241"/>
        <v>0</v>
      </c>
      <c r="AB105" s="67">
        <f t="shared" si="241"/>
        <v>0</v>
      </c>
      <c r="AC105" s="67">
        <f t="shared" si="241"/>
        <v>0</v>
      </c>
      <c r="AD105" s="67">
        <f t="shared" si="241"/>
        <v>0</v>
      </c>
      <c r="AE105" s="68" t="e">
        <f t="shared" si="219"/>
        <v>#DIV/0!</v>
      </c>
      <c r="AF105" s="66">
        <f t="shared" si="239"/>
        <v>0</v>
      </c>
      <c r="AG105" s="67">
        <f t="shared" ref="AG105:AY105" si="242">IFERROR(AG$45/AG76,0)</f>
        <v>0</v>
      </c>
      <c r="AH105" s="67">
        <f t="shared" si="242"/>
        <v>0</v>
      </c>
      <c r="AI105" s="67">
        <f t="shared" si="242"/>
        <v>0</v>
      </c>
      <c r="AJ105" s="67">
        <f t="shared" si="242"/>
        <v>0</v>
      </c>
      <c r="AK105" s="67">
        <f t="shared" si="242"/>
        <v>0</v>
      </c>
      <c r="AL105" s="67">
        <f t="shared" si="242"/>
        <v>0</v>
      </c>
      <c r="AM105" s="67">
        <f t="shared" si="242"/>
        <v>0</v>
      </c>
      <c r="AN105" s="67">
        <f t="shared" si="242"/>
        <v>0</v>
      </c>
      <c r="AO105" s="67">
        <f t="shared" si="242"/>
        <v>0</v>
      </c>
      <c r="AP105" s="67">
        <f t="shared" si="242"/>
        <v>0</v>
      </c>
      <c r="AQ105" s="67">
        <f t="shared" si="242"/>
        <v>0</v>
      </c>
      <c r="AR105" s="67">
        <f t="shared" si="242"/>
        <v>0</v>
      </c>
      <c r="AS105" s="67">
        <f t="shared" si="242"/>
        <v>0</v>
      </c>
      <c r="AT105" s="67">
        <f t="shared" si="242"/>
        <v>0</v>
      </c>
      <c r="AU105" s="67">
        <f t="shared" si="242"/>
        <v>0</v>
      </c>
      <c r="AV105" s="67">
        <f t="shared" si="242"/>
        <v>0</v>
      </c>
      <c r="AW105" s="67">
        <f t="shared" si="242"/>
        <v>0</v>
      </c>
      <c r="AX105" s="67">
        <f t="shared" si="242"/>
        <v>0</v>
      </c>
      <c r="AY105" s="67">
        <f t="shared" si="242"/>
        <v>0</v>
      </c>
      <c r="AZ105" s="68" t="e">
        <f t="shared" si="222"/>
        <v>#DIV/0!</v>
      </c>
      <c r="BA105" s="66">
        <f t="shared" si="239"/>
        <v>0</v>
      </c>
      <c r="BB105" s="67">
        <f t="shared" ref="BB105:BT105" si="243">IFERROR(BB$45/BB76,0)</f>
        <v>0</v>
      </c>
      <c r="BC105" s="67">
        <f t="shared" si="243"/>
        <v>0</v>
      </c>
      <c r="BD105" s="67">
        <f t="shared" si="243"/>
        <v>0</v>
      </c>
      <c r="BE105" s="67">
        <f t="shared" si="243"/>
        <v>0</v>
      </c>
      <c r="BF105" s="67">
        <f t="shared" si="243"/>
        <v>0</v>
      </c>
      <c r="BG105" s="67">
        <f t="shared" si="243"/>
        <v>0</v>
      </c>
      <c r="BH105" s="67">
        <f t="shared" si="243"/>
        <v>0</v>
      </c>
      <c r="BI105" s="67">
        <f t="shared" si="243"/>
        <v>0</v>
      </c>
      <c r="BJ105" s="67">
        <f t="shared" si="243"/>
        <v>0</v>
      </c>
      <c r="BK105" s="67">
        <f t="shared" si="243"/>
        <v>0</v>
      </c>
      <c r="BL105" s="67">
        <f t="shared" si="243"/>
        <v>0</v>
      </c>
      <c r="BM105" s="67">
        <f t="shared" si="243"/>
        <v>0</v>
      </c>
      <c r="BN105" s="67">
        <f t="shared" si="243"/>
        <v>0</v>
      </c>
      <c r="BO105" s="67">
        <f t="shared" si="243"/>
        <v>0</v>
      </c>
      <c r="BP105" s="67">
        <f t="shared" si="243"/>
        <v>0</v>
      </c>
      <c r="BQ105" s="67">
        <f t="shared" si="243"/>
        <v>0</v>
      </c>
      <c r="BR105" s="67">
        <f t="shared" si="243"/>
        <v>0</v>
      </c>
      <c r="BS105" s="67">
        <f t="shared" si="243"/>
        <v>0</v>
      </c>
      <c r="BT105" s="67">
        <f t="shared" si="243"/>
        <v>0</v>
      </c>
      <c r="BU105" s="68" t="e">
        <f t="shared" si="225"/>
        <v>#DIV/0!</v>
      </c>
      <c r="BV105" s="66">
        <f t="shared" ref="BV105" si="244">IFERROR(BV$45/BV76,0)</f>
        <v>0</v>
      </c>
      <c r="BW105" s="67">
        <f t="shared" ref="BW105:CO105" si="245">IFERROR(BW$45/BW76,0)</f>
        <v>0</v>
      </c>
      <c r="BX105" s="67">
        <f t="shared" si="245"/>
        <v>0</v>
      </c>
      <c r="BY105" s="67">
        <f t="shared" si="245"/>
        <v>0</v>
      </c>
      <c r="BZ105" s="67">
        <f t="shared" si="245"/>
        <v>0</v>
      </c>
      <c r="CA105" s="67">
        <f t="shared" si="245"/>
        <v>0</v>
      </c>
      <c r="CB105" s="67">
        <f t="shared" si="245"/>
        <v>0</v>
      </c>
      <c r="CC105" s="67">
        <f t="shared" si="245"/>
        <v>0</v>
      </c>
      <c r="CD105" s="67">
        <f t="shared" si="245"/>
        <v>0</v>
      </c>
      <c r="CE105" s="67">
        <f t="shared" si="245"/>
        <v>0</v>
      </c>
      <c r="CF105" s="67">
        <f t="shared" si="245"/>
        <v>0</v>
      </c>
      <c r="CG105" s="67">
        <f t="shared" si="245"/>
        <v>0</v>
      </c>
      <c r="CH105" s="67">
        <f t="shared" si="245"/>
        <v>0</v>
      </c>
      <c r="CI105" s="67">
        <f t="shared" si="245"/>
        <v>0</v>
      </c>
      <c r="CJ105" s="67">
        <f t="shared" si="245"/>
        <v>0</v>
      </c>
      <c r="CK105" s="67">
        <f t="shared" si="245"/>
        <v>0</v>
      </c>
      <c r="CL105" s="67">
        <f t="shared" si="245"/>
        <v>0</v>
      </c>
      <c r="CM105" s="67">
        <f t="shared" si="245"/>
        <v>0</v>
      </c>
      <c r="CN105" s="67">
        <f t="shared" si="245"/>
        <v>0</v>
      </c>
      <c r="CO105" s="67">
        <f t="shared" si="245"/>
        <v>0</v>
      </c>
      <c r="CP105" s="68" t="e">
        <f t="shared" si="228"/>
        <v>#DIV/0!</v>
      </c>
    </row>
    <row r="106" spans="1:94" x14ac:dyDescent="0.3">
      <c r="B106" t="str">
        <f t="shared" si="213"/>
        <v>HIDE</v>
      </c>
      <c r="C106" s="6" t="str">
        <f>Lists!I4</f>
        <v>Boarding Staff costs - direct</v>
      </c>
      <c r="D106" s="61">
        <f t="shared" si="238"/>
        <v>0</v>
      </c>
      <c r="E106" s="63">
        <f t="shared" ref="E106:E115" si="246">IFERROR(E$45/E77,0)</f>
        <v>0</v>
      </c>
      <c r="F106" s="63">
        <f t="shared" ref="F106:I106" si="247">IFERROR(F$45/F77,0)</f>
        <v>0</v>
      </c>
      <c r="G106" s="63">
        <f t="shared" si="247"/>
        <v>0</v>
      </c>
      <c r="H106" s="63">
        <f t="shared" si="247"/>
        <v>0</v>
      </c>
      <c r="I106" s="63">
        <f t="shared" si="247"/>
        <v>0</v>
      </c>
      <c r="J106" s="64" t="e">
        <f t="shared" si="216"/>
        <v>#DIV/0!</v>
      </c>
      <c r="K106" s="58">
        <f t="shared" ref="K106" si="248">IFERROR(K$45/K77,0)</f>
        <v>0</v>
      </c>
      <c r="L106" s="59">
        <f t="shared" ref="L106:AD106" si="249">IFERROR(L$45/L77,0)</f>
        <v>0</v>
      </c>
      <c r="M106" s="59">
        <f t="shared" si="249"/>
        <v>0</v>
      </c>
      <c r="N106" s="59">
        <f t="shared" si="249"/>
        <v>0</v>
      </c>
      <c r="O106" s="59">
        <f t="shared" si="249"/>
        <v>0</v>
      </c>
      <c r="P106" s="59">
        <f t="shared" si="249"/>
        <v>0</v>
      </c>
      <c r="Q106" s="59">
        <f t="shared" si="249"/>
        <v>0</v>
      </c>
      <c r="R106" s="59">
        <f t="shared" si="249"/>
        <v>0</v>
      </c>
      <c r="S106" s="59">
        <f t="shared" si="249"/>
        <v>0</v>
      </c>
      <c r="T106" s="59">
        <f t="shared" si="249"/>
        <v>0</v>
      </c>
      <c r="U106" s="59">
        <f t="shared" si="249"/>
        <v>0</v>
      </c>
      <c r="V106" s="59">
        <f t="shared" si="249"/>
        <v>0</v>
      </c>
      <c r="W106" s="59">
        <f t="shared" si="249"/>
        <v>0</v>
      </c>
      <c r="X106" s="59">
        <f t="shared" si="249"/>
        <v>0</v>
      </c>
      <c r="Y106" s="59">
        <f t="shared" si="249"/>
        <v>0</v>
      </c>
      <c r="Z106" s="59">
        <f t="shared" si="249"/>
        <v>0</v>
      </c>
      <c r="AA106" s="59">
        <f t="shared" si="249"/>
        <v>0</v>
      </c>
      <c r="AB106" s="59">
        <f t="shared" si="249"/>
        <v>0</v>
      </c>
      <c r="AC106" s="59">
        <f t="shared" si="249"/>
        <v>0</v>
      </c>
      <c r="AD106" s="59">
        <f t="shared" si="249"/>
        <v>0</v>
      </c>
      <c r="AE106" s="60" t="e">
        <f t="shared" si="219"/>
        <v>#DIV/0!</v>
      </c>
      <c r="AF106" s="58">
        <f t="shared" ref="AF106" si="250">IFERROR(AF$45/AF77,0)</f>
        <v>0</v>
      </c>
      <c r="AG106" s="59">
        <f t="shared" ref="AG106:AY106" si="251">IFERROR(AG$45/AG77,0)</f>
        <v>0</v>
      </c>
      <c r="AH106" s="59">
        <f t="shared" si="251"/>
        <v>0</v>
      </c>
      <c r="AI106" s="59">
        <f t="shared" si="251"/>
        <v>0</v>
      </c>
      <c r="AJ106" s="59">
        <f t="shared" si="251"/>
        <v>0</v>
      </c>
      <c r="AK106" s="59">
        <f t="shared" si="251"/>
        <v>0</v>
      </c>
      <c r="AL106" s="59">
        <f t="shared" si="251"/>
        <v>0</v>
      </c>
      <c r="AM106" s="59">
        <f t="shared" si="251"/>
        <v>0</v>
      </c>
      <c r="AN106" s="59">
        <f t="shared" si="251"/>
        <v>0</v>
      </c>
      <c r="AO106" s="59">
        <f t="shared" si="251"/>
        <v>0</v>
      </c>
      <c r="AP106" s="59">
        <f t="shared" si="251"/>
        <v>0</v>
      </c>
      <c r="AQ106" s="59">
        <f t="shared" si="251"/>
        <v>0</v>
      </c>
      <c r="AR106" s="59">
        <f t="shared" si="251"/>
        <v>0</v>
      </c>
      <c r="AS106" s="59">
        <f t="shared" si="251"/>
        <v>0</v>
      </c>
      <c r="AT106" s="59">
        <f t="shared" si="251"/>
        <v>0</v>
      </c>
      <c r="AU106" s="59">
        <f t="shared" si="251"/>
        <v>0</v>
      </c>
      <c r="AV106" s="59">
        <f t="shared" si="251"/>
        <v>0</v>
      </c>
      <c r="AW106" s="59">
        <f t="shared" si="251"/>
        <v>0</v>
      </c>
      <c r="AX106" s="59">
        <f t="shared" si="251"/>
        <v>0</v>
      </c>
      <c r="AY106" s="59">
        <f t="shared" si="251"/>
        <v>0</v>
      </c>
      <c r="AZ106" s="60" t="e">
        <f t="shared" si="222"/>
        <v>#DIV/0!</v>
      </c>
      <c r="BA106" s="58">
        <f t="shared" ref="BA106" si="252">IFERROR(BA$45/BA77,0)</f>
        <v>0</v>
      </c>
      <c r="BB106" s="59">
        <f t="shared" ref="BB106:BT106" si="253">IFERROR(BB$45/BB77,0)</f>
        <v>0</v>
      </c>
      <c r="BC106" s="59">
        <f t="shared" si="253"/>
        <v>0</v>
      </c>
      <c r="BD106" s="59">
        <f t="shared" si="253"/>
        <v>0</v>
      </c>
      <c r="BE106" s="59">
        <f t="shared" si="253"/>
        <v>0</v>
      </c>
      <c r="BF106" s="59">
        <f t="shared" si="253"/>
        <v>0</v>
      </c>
      <c r="BG106" s="59">
        <f t="shared" si="253"/>
        <v>0</v>
      </c>
      <c r="BH106" s="59">
        <f t="shared" si="253"/>
        <v>0</v>
      </c>
      <c r="BI106" s="59">
        <f t="shared" si="253"/>
        <v>0</v>
      </c>
      <c r="BJ106" s="59">
        <f t="shared" si="253"/>
        <v>0</v>
      </c>
      <c r="BK106" s="59">
        <f t="shared" si="253"/>
        <v>0</v>
      </c>
      <c r="BL106" s="59">
        <f t="shared" si="253"/>
        <v>0</v>
      </c>
      <c r="BM106" s="59">
        <f t="shared" si="253"/>
        <v>0</v>
      </c>
      <c r="BN106" s="59">
        <f t="shared" si="253"/>
        <v>0</v>
      </c>
      <c r="BO106" s="59">
        <f t="shared" si="253"/>
        <v>0</v>
      </c>
      <c r="BP106" s="59">
        <f t="shared" si="253"/>
        <v>0</v>
      </c>
      <c r="BQ106" s="59">
        <f t="shared" si="253"/>
        <v>0</v>
      </c>
      <c r="BR106" s="59">
        <f t="shared" si="253"/>
        <v>0</v>
      </c>
      <c r="BS106" s="59">
        <f t="shared" si="253"/>
        <v>0</v>
      </c>
      <c r="BT106" s="59">
        <f t="shared" si="253"/>
        <v>0</v>
      </c>
      <c r="BU106" s="60" t="e">
        <f t="shared" si="225"/>
        <v>#DIV/0!</v>
      </c>
      <c r="BV106" s="58">
        <f t="shared" ref="BV106" si="254">IFERROR(BV$45/BV77,0)</f>
        <v>0</v>
      </c>
      <c r="BW106" s="59">
        <f t="shared" ref="BW106:CO106" si="255">IFERROR(BW$45/BW77,0)</f>
        <v>0</v>
      </c>
      <c r="BX106" s="59">
        <f t="shared" si="255"/>
        <v>0</v>
      </c>
      <c r="BY106" s="59">
        <f t="shared" si="255"/>
        <v>0</v>
      </c>
      <c r="BZ106" s="59">
        <f t="shared" si="255"/>
        <v>0</v>
      </c>
      <c r="CA106" s="59">
        <f t="shared" si="255"/>
        <v>0</v>
      </c>
      <c r="CB106" s="59">
        <f t="shared" si="255"/>
        <v>0</v>
      </c>
      <c r="CC106" s="59">
        <f t="shared" si="255"/>
        <v>0</v>
      </c>
      <c r="CD106" s="59">
        <f t="shared" si="255"/>
        <v>0</v>
      </c>
      <c r="CE106" s="59">
        <f t="shared" si="255"/>
        <v>0</v>
      </c>
      <c r="CF106" s="59">
        <f t="shared" si="255"/>
        <v>0</v>
      </c>
      <c r="CG106" s="59">
        <f t="shared" si="255"/>
        <v>0</v>
      </c>
      <c r="CH106" s="59">
        <f t="shared" si="255"/>
        <v>0</v>
      </c>
      <c r="CI106" s="59">
        <f t="shared" si="255"/>
        <v>0</v>
      </c>
      <c r="CJ106" s="59">
        <f t="shared" si="255"/>
        <v>0</v>
      </c>
      <c r="CK106" s="59">
        <f t="shared" si="255"/>
        <v>0</v>
      </c>
      <c r="CL106" s="59">
        <f t="shared" si="255"/>
        <v>0</v>
      </c>
      <c r="CM106" s="59">
        <f t="shared" si="255"/>
        <v>0</v>
      </c>
      <c r="CN106" s="59">
        <f t="shared" si="255"/>
        <v>0</v>
      </c>
      <c r="CO106" s="59">
        <f t="shared" si="255"/>
        <v>0</v>
      </c>
      <c r="CP106" s="60" t="e">
        <f t="shared" si="228"/>
        <v>#DIV/0!</v>
      </c>
    </row>
    <row r="107" spans="1:94" x14ac:dyDescent="0.3">
      <c r="B107" t="str">
        <f t="shared" si="213"/>
        <v>HIDE</v>
      </c>
      <c r="C107" s="6" t="str">
        <f>Lists!I5</f>
        <v>Boarding Staff costs - indirect</v>
      </c>
      <c r="D107" s="61">
        <f t="shared" si="238"/>
        <v>0</v>
      </c>
      <c r="E107" s="63">
        <f t="shared" si="246"/>
        <v>0</v>
      </c>
      <c r="F107" s="63">
        <f t="shared" ref="F107:I107" si="256">IFERROR(F$45/F78,0)</f>
        <v>0</v>
      </c>
      <c r="G107" s="63">
        <f t="shared" si="256"/>
        <v>0</v>
      </c>
      <c r="H107" s="63">
        <f t="shared" si="256"/>
        <v>0</v>
      </c>
      <c r="I107" s="63">
        <f t="shared" si="256"/>
        <v>0</v>
      </c>
      <c r="J107" s="64" t="e">
        <f t="shared" si="216"/>
        <v>#DIV/0!</v>
      </c>
      <c r="K107" s="62">
        <f t="shared" ref="K107" si="257">IFERROR(K$45/K78,0)</f>
        <v>0</v>
      </c>
      <c r="L107" s="63">
        <f t="shared" ref="L107:AD107" si="258">IFERROR(L$45/L78,0)</f>
        <v>0</v>
      </c>
      <c r="M107" s="63">
        <f t="shared" si="258"/>
        <v>0</v>
      </c>
      <c r="N107" s="63">
        <f t="shared" si="258"/>
        <v>0</v>
      </c>
      <c r="O107" s="63">
        <f t="shared" si="258"/>
        <v>0</v>
      </c>
      <c r="P107" s="63">
        <f t="shared" si="258"/>
        <v>0</v>
      </c>
      <c r="Q107" s="63">
        <f t="shared" si="258"/>
        <v>0</v>
      </c>
      <c r="R107" s="63">
        <f t="shared" si="258"/>
        <v>0</v>
      </c>
      <c r="S107" s="63">
        <f t="shared" si="258"/>
        <v>0</v>
      </c>
      <c r="T107" s="63">
        <f t="shared" si="258"/>
        <v>0</v>
      </c>
      <c r="U107" s="63">
        <f t="shared" si="258"/>
        <v>0</v>
      </c>
      <c r="V107" s="63">
        <f t="shared" si="258"/>
        <v>0</v>
      </c>
      <c r="W107" s="63">
        <f t="shared" si="258"/>
        <v>0</v>
      </c>
      <c r="X107" s="63">
        <f t="shared" si="258"/>
        <v>0</v>
      </c>
      <c r="Y107" s="63">
        <f t="shared" si="258"/>
        <v>0</v>
      </c>
      <c r="Z107" s="63">
        <f t="shared" si="258"/>
        <v>0</v>
      </c>
      <c r="AA107" s="63">
        <f t="shared" si="258"/>
        <v>0</v>
      </c>
      <c r="AB107" s="63">
        <f t="shared" si="258"/>
        <v>0</v>
      </c>
      <c r="AC107" s="63">
        <f t="shared" si="258"/>
        <v>0</v>
      </c>
      <c r="AD107" s="63">
        <f t="shared" si="258"/>
        <v>0</v>
      </c>
      <c r="AE107" s="64" t="e">
        <f t="shared" si="219"/>
        <v>#DIV/0!</v>
      </c>
      <c r="AF107" s="62">
        <f t="shared" ref="AF107" si="259">IFERROR(AF$45/AF78,0)</f>
        <v>0</v>
      </c>
      <c r="AG107" s="63">
        <f t="shared" ref="AG107:AY107" si="260">IFERROR(AG$45/AG78,0)</f>
        <v>0</v>
      </c>
      <c r="AH107" s="63">
        <f t="shared" si="260"/>
        <v>0</v>
      </c>
      <c r="AI107" s="63">
        <f t="shared" si="260"/>
        <v>0</v>
      </c>
      <c r="AJ107" s="63">
        <f t="shared" si="260"/>
        <v>0</v>
      </c>
      <c r="AK107" s="63">
        <f t="shared" si="260"/>
        <v>0</v>
      </c>
      <c r="AL107" s="63">
        <f t="shared" si="260"/>
        <v>0</v>
      </c>
      <c r="AM107" s="63">
        <f t="shared" si="260"/>
        <v>0</v>
      </c>
      <c r="AN107" s="63">
        <f t="shared" si="260"/>
        <v>0</v>
      </c>
      <c r="AO107" s="63">
        <f t="shared" si="260"/>
        <v>0</v>
      </c>
      <c r="AP107" s="63">
        <f t="shared" si="260"/>
        <v>0</v>
      </c>
      <c r="AQ107" s="63">
        <f t="shared" si="260"/>
        <v>0</v>
      </c>
      <c r="AR107" s="63">
        <f t="shared" si="260"/>
        <v>0</v>
      </c>
      <c r="AS107" s="63">
        <f t="shared" si="260"/>
        <v>0</v>
      </c>
      <c r="AT107" s="63">
        <f t="shared" si="260"/>
        <v>0</v>
      </c>
      <c r="AU107" s="63">
        <f t="shared" si="260"/>
        <v>0</v>
      </c>
      <c r="AV107" s="63">
        <f t="shared" si="260"/>
        <v>0</v>
      </c>
      <c r="AW107" s="63">
        <f t="shared" si="260"/>
        <v>0</v>
      </c>
      <c r="AX107" s="63">
        <f t="shared" si="260"/>
        <v>0</v>
      </c>
      <c r="AY107" s="63">
        <f t="shared" si="260"/>
        <v>0</v>
      </c>
      <c r="AZ107" s="64" t="e">
        <f t="shared" si="222"/>
        <v>#DIV/0!</v>
      </c>
      <c r="BA107" s="62">
        <f t="shared" ref="BA107" si="261">IFERROR(BA$45/BA78,0)</f>
        <v>0</v>
      </c>
      <c r="BB107" s="63">
        <f t="shared" ref="BB107:BT107" si="262">IFERROR(BB$45/BB78,0)</f>
        <v>0</v>
      </c>
      <c r="BC107" s="63">
        <f t="shared" si="262"/>
        <v>0</v>
      </c>
      <c r="BD107" s="63">
        <f t="shared" si="262"/>
        <v>0</v>
      </c>
      <c r="BE107" s="63">
        <f t="shared" si="262"/>
        <v>0</v>
      </c>
      <c r="BF107" s="63">
        <f t="shared" si="262"/>
        <v>0</v>
      </c>
      <c r="BG107" s="63">
        <f t="shared" si="262"/>
        <v>0</v>
      </c>
      <c r="BH107" s="63">
        <f t="shared" si="262"/>
        <v>0</v>
      </c>
      <c r="BI107" s="63">
        <f t="shared" si="262"/>
        <v>0</v>
      </c>
      <c r="BJ107" s="63">
        <f t="shared" si="262"/>
        <v>0</v>
      </c>
      <c r="BK107" s="63">
        <f t="shared" si="262"/>
        <v>0</v>
      </c>
      <c r="BL107" s="63">
        <f t="shared" si="262"/>
        <v>0</v>
      </c>
      <c r="BM107" s="63">
        <f t="shared" si="262"/>
        <v>0</v>
      </c>
      <c r="BN107" s="63">
        <f t="shared" si="262"/>
        <v>0</v>
      </c>
      <c r="BO107" s="63">
        <f t="shared" si="262"/>
        <v>0</v>
      </c>
      <c r="BP107" s="63">
        <f t="shared" si="262"/>
        <v>0</v>
      </c>
      <c r="BQ107" s="63">
        <f t="shared" si="262"/>
        <v>0</v>
      </c>
      <c r="BR107" s="63">
        <f t="shared" si="262"/>
        <v>0</v>
      </c>
      <c r="BS107" s="63">
        <f t="shared" si="262"/>
        <v>0</v>
      </c>
      <c r="BT107" s="63">
        <f t="shared" si="262"/>
        <v>0</v>
      </c>
      <c r="BU107" s="64" t="e">
        <f t="shared" si="225"/>
        <v>#DIV/0!</v>
      </c>
      <c r="BV107" s="62">
        <f t="shared" ref="BV107" si="263">IFERROR(BV$45/BV78,0)</f>
        <v>0</v>
      </c>
      <c r="BW107" s="63">
        <f t="shared" ref="BW107:CO107" si="264">IFERROR(BW$45/BW78,0)</f>
        <v>0</v>
      </c>
      <c r="BX107" s="63">
        <f t="shared" si="264"/>
        <v>0</v>
      </c>
      <c r="BY107" s="63">
        <f t="shared" si="264"/>
        <v>0</v>
      </c>
      <c r="BZ107" s="63">
        <f t="shared" si="264"/>
        <v>0</v>
      </c>
      <c r="CA107" s="63">
        <f t="shared" si="264"/>
        <v>0</v>
      </c>
      <c r="CB107" s="63">
        <f t="shared" si="264"/>
        <v>0</v>
      </c>
      <c r="CC107" s="63">
        <f t="shared" si="264"/>
        <v>0</v>
      </c>
      <c r="CD107" s="63">
        <f t="shared" si="264"/>
        <v>0</v>
      </c>
      <c r="CE107" s="63">
        <f t="shared" si="264"/>
        <v>0</v>
      </c>
      <c r="CF107" s="63">
        <f t="shared" si="264"/>
        <v>0</v>
      </c>
      <c r="CG107" s="63">
        <f t="shared" si="264"/>
        <v>0</v>
      </c>
      <c r="CH107" s="63">
        <f t="shared" si="264"/>
        <v>0</v>
      </c>
      <c r="CI107" s="63">
        <f t="shared" si="264"/>
        <v>0</v>
      </c>
      <c r="CJ107" s="63">
        <f t="shared" si="264"/>
        <v>0</v>
      </c>
      <c r="CK107" s="63">
        <f t="shared" si="264"/>
        <v>0</v>
      </c>
      <c r="CL107" s="63">
        <f t="shared" si="264"/>
        <v>0</v>
      </c>
      <c r="CM107" s="63">
        <f t="shared" si="264"/>
        <v>0</v>
      </c>
      <c r="CN107" s="63">
        <f t="shared" si="264"/>
        <v>0</v>
      </c>
      <c r="CO107" s="63">
        <f t="shared" si="264"/>
        <v>0</v>
      </c>
      <c r="CP107" s="64" t="e">
        <f t="shared" si="228"/>
        <v>#DIV/0!</v>
      </c>
    </row>
    <row r="108" spans="1:94" x14ac:dyDescent="0.3">
      <c r="B108" t="str">
        <f t="shared" si="213"/>
        <v>HIDE</v>
      </c>
      <c r="C108" s="6" t="str">
        <f>Lists!I6</f>
        <v>Catering Staff</v>
      </c>
      <c r="D108" s="61">
        <f t="shared" si="238"/>
        <v>0</v>
      </c>
      <c r="E108" s="63">
        <f t="shared" si="246"/>
        <v>0</v>
      </c>
      <c r="F108" s="63">
        <f t="shared" ref="F108:I108" si="265">IFERROR(F$45/F79,0)</f>
        <v>0</v>
      </c>
      <c r="G108" s="63">
        <f t="shared" si="265"/>
        <v>0</v>
      </c>
      <c r="H108" s="63">
        <f t="shared" si="265"/>
        <v>0</v>
      </c>
      <c r="I108" s="63">
        <f t="shared" si="265"/>
        <v>0</v>
      </c>
      <c r="J108" s="64" t="e">
        <f t="shared" si="216"/>
        <v>#DIV/0!</v>
      </c>
      <c r="K108" s="62">
        <f t="shared" ref="K108" si="266">IFERROR(K$45/K79,0)</f>
        <v>0</v>
      </c>
      <c r="L108" s="63">
        <f t="shared" ref="L108:AD108" si="267">IFERROR(L$45/L79,0)</f>
        <v>0</v>
      </c>
      <c r="M108" s="63">
        <f t="shared" si="267"/>
        <v>0</v>
      </c>
      <c r="N108" s="63">
        <f t="shared" si="267"/>
        <v>0</v>
      </c>
      <c r="O108" s="63">
        <f t="shared" si="267"/>
        <v>0</v>
      </c>
      <c r="P108" s="63">
        <f t="shared" si="267"/>
        <v>0</v>
      </c>
      <c r="Q108" s="63">
        <f t="shared" si="267"/>
        <v>0</v>
      </c>
      <c r="R108" s="63">
        <f t="shared" si="267"/>
        <v>0</v>
      </c>
      <c r="S108" s="63">
        <f t="shared" si="267"/>
        <v>0</v>
      </c>
      <c r="T108" s="63">
        <f t="shared" si="267"/>
        <v>0</v>
      </c>
      <c r="U108" s="63">
        <f t="shared" si="267"/>
        <v>0</v>
      </c>
      <c r="V108" s="63">
        <f t="shared" si="267"/>
        <v>0</v>
      </c>
      <c r="W108" s="63">
        <f t="shared" si="267"/>
        <v>0</v>
      </c>
      <c r="X108" s="63">
        <f t="shared" si="267"/>
        <v>0</v>
      </c>
      <c r="Y108" s="63">
        <f t="shared" si="267"/>
        <v>0</v>
      </c>
      <c r="Z108" s="63">
        <f t="shared" si="267"/>
        <v>0</v>
      </c>
      <c r="AA108" s="63">
        <f t="shared" si="267"/>
        <v>0</v>
      </c>
      <c r="AB108" s="63">
        <f t="shared" si="267"/>
        <v>0</v>
      </c>
      <c r="AC108" s="63">
        <f t="shared" si="267"/>
        <v>0</v>
      </c>
      <c r="AD108" s="63">
        <f t="shared" si="267"/>
        <v>0</v>
      </c>
      <c r="AE108" s="64" t="e">
        <f t="shared" si="219"/>
        <v>#DIV/0!</v>
      </c>
      <c r="AF108" s="62">
        <f t="shared" ref="AF108" si="268">IFERROR(AF$45/AF79,0)</f>
        <v>0</v>
      </c>
      <c r="AG108" s="63">
        <f t="shared" ref="AG108:AY108" si="269">IFERROR(AG$45/AG79,0)</f>
        <v>0</v>
      </c>
      <c r="AH108" s="63">
        <f t="shared" si="269"/>
        <v>0</v>
      </c>
      <c r="AI108" s="63">
        <f t="shared" si="269"/>
        <v>0</v>
      </c>
      <c r="AJ108" s="63">
        <f t="shared" si="269"/>
        <v>0</v>
      </c>
      <c r="AK108" s="63">
        <f t="shared" si="269"/>
        <v>0</v>
      </c>
      <c r="AL108" s="63">
        <f t="shared" si="269"/>
        <v>0</v>
      </c>
      <c r="AM108" s="63">
        <f t="shared" si="269"/>
        <v>0</v>
      </c>
      <c r="AN108" s="63">
        <f t="shared" si="269"/>
        <v>0</v>
      </c>
      <c r="AO108" s="63">
        <f t="shared" si="269"/>
        <v>0</v>
      </c>
      <c r="AP108" s="63">
        <f t="shared" si="269"/>
        <v>0</v>
      </c>
      <c r="AQ108" s="63">
        <f t="shared" si="269"/>
        <v>0</v>
      </c>
      <c r="AR108" s="63">
        <f t="shared" si="269"/>
        <v>0</v>
      </c>
      <c r="AS108" s="63">
        <f t="shared" si="269"/>
        <v>0</v>
      </c>
      <c r="AT108" s="63">
        <f t="shared" si="269"/>
        <v>0</v>
      </c>
      <c r="AU108" s="63">
        <f t="shared" si="269"/>
        <v>0</v>
      </c>
      <c r="AV108" s="63">
        <f t="shared" si="269"/>
        <v>0</v>
      </c>
      <c r="AW108" s="63">
        <f t="shared" si="269"/>
        <v>0</v>
      </c>
      <c r="AX108" s="63">
        <f t="shared" si="269"/>
        <v>0</v>
      </c>
      <c r="AY108" s="63">
        <f t="shared" si="269"/>
        <v>0</v>
      </c>
      <c r="AZ108" s="64" t="e">
        <f t="shared" si="222"/>
        <v>#DIV/0!</v>
      </c>
      <c r="BA108" s="62">
        <f t="shared" ref="BA108" si="270">IFERROR(BA$45/BA79,0)</f>
        <v>0</v>
      </c>
      <c r="BB108" s="63">
        <f t="shared" ref="BB108:BT108" si="271">IFERROR(BB$45/BB79,0)</f>
        <v>0</v>
      </c>
      <c r="BC108" s="63">
        <f t="shared" si="271"/>
        <v>0</v>
      </c>
      <c r="BD108" s="63">
        <f t="shared" si="271"/>
        <v>0</v>
      </c>
      <c r="BE108" s="63">
        <f t="shared" si="271"/>
        <v>0</v>
      </c>
      <c r="BF108" s="63">
        <f t="shared" si="271"/>
        <v>0</v>
      </c>
      <c r="BG108" s="63">
        <f t="shared" si="271"/>
        <v>0</v>
      </c>
      <c r="BH108" s="63">
        <f t="shared" si="271"/>
        <v>0</v>
      </c>
      <c r="BI108" s="63">
        <f t="shared" si="271"/>
        <v>0</v>
      </c>
      <c r="BJ108" s="63">
        <f t="shared" si="271"/>
        <v>0</v>
      </c>
      <c r="BK108" s="63">
        <f t="shared" si="271"/>
        <v>0</v>
      </c>
      <c r="BL108" s="63">
        <f t="shared" si="271"/>
        <v>0</v>
      </c>
      <c r="BM108" s="63">
        <f t="shared" si="271"/>
        <v>0</v>
      </c>
      <c r="BN108" s="63">
        <f t="shared" si="271"/>
        <v>0</v>
      </c>
      <c r="BO108" s="63">
        <f t="shared" si="271"/>
        <v>0</v>
      </c>
      <c r="BP108" s="63">
        <f t="shared" si="271"/>
        <v>0</v>
      </c>
      <c r="BQ108" s="63">
        <f t="shared" si="271"/>
        <v>0</v>
      </c>
      <c r="BR108" s="63">
        <f t="shared" si="271"/>
        <v>0</v>
      </c>
      <c r="BS108" s="63">
        <f t="shared" si="271"/>
        <v>0</v>
      </c>
      <c r="BT108" s="63">
        <f t="shared" si="271"/>
        <v>0</v>
      </c>
      <c r="BU108" s="64" t="e">
        <f t="shared" si="225"/>
        <v>#DIV/0!</v>
      </c>
      <c r="BV108" s="62">
        <f t="shared" ref="BV108" si="272">IFERROR(BV$45/BV79,0)</f>
        <v>0</v>
      </c>
      <c r="BW108" s="63">
        <f t="shared" ref="BW108:CO108" si="273">IFERROR(BW$45/BW79,0)</f>
        <v>0</v>
      </c>
      <c r="BX108" s="63">
        <f t="shared" si="273"/>
        <v>0</v>
      </c>
      <c r="BY108" s="63">
        <f t="shared" si="273"/>
        <v>0</v>
      </c>
      <c r="BZ108" s="63">
        <f t="shared" si="273"/>
        <v>0</v>
      </c>
      <c r="CA108" s="63">
        <f t="shared" si="273"/>
        <v>0</v>
      </c>
      <c r="CB108" s="63">
        <f t="shared" si="273"/>
        <v>0</v>
      </c>
      <c r="CC108" s="63">
        <f t="shared" si="273"/>
        <v>0</v>
      </c>
      <c r="CD108" s="63">
        <f t="shared" si="273"/>
        <v>0</v>
      </c>
      <c r="CE108" s="63">
        <f t="shared" si="273"/>
        <v>0</v>
      </c>
      <c r="CF108" s="63">
        <f t="shared" si="273"/>
        <v>0</v>
      </c>
      <c r="CG108" s="63">
        <f t="shared" si="273"/>
        <v>0</v>
      </c>
      <c r="CH108" s="63">
        <f t="shared" si="273"/>
        <v>0</v>
      </c>
      <c r="CI108" s="63">
        <f t="shared" si="273"/>
        <v>0</v>
      </c>
      <c r="CJ108" s="63">
        <f t="shared" si="273"/>
        <v>0</v>
      </c>
      <c r="CK108" s="63">
        <f t="shared" si="273"/>
        <v>0</v>
      </c>
      <c r="CL108" s="63">
        <f t="shared" si="273"/>
        <v>0</v>
      </c>
      <c r="CM108" s="63">
        <f t="shared" si="273"/>
        <v>0</v>
      </c>
      <c r="CN108" s="63">
        <f t="shared" si="273"/>
        <v>0</v>
      </c>
      <c r="CO108" s="63">
        <f t="shared" si="273"/>
        <v>0</v>
      </c>
      <c r="CP108" s="64" t="e">
        <f t="shared" si="228"/>
        <v>#DIV/0!</v>
      </c>
    </row>
    <row r="109" spans="1:94" x14ac:dyDescent="0.3">
      <c r="B109" t="str">
        <f t="shared" si="213"/>
        <v>HIDE</v>
      </c>
      <c r="C109" s="6" t="str">
        <f>Lists!I7</f>
        <v>Cleaning Staff</v>
      </c>
      <c r="D109" s="61">
        <f t="shared" si="238"/>
        <v>0</v>
      </c>
      <c r="E109" s="63">
        <f t="shared" si="246"/>
        <v>0</v>
      </c>
      <c r="F109" s="63">
        <f t="shared" ref="F109:I109" si="274">IFERROR(F$45/F80,0)</f>
        <v>0</v>
      </c>
      <c r="G109" s="63">
        <f t="shared" si="274"/>
        <v>0</v>
      </c>
      <c r="H109" s="63">
        <f t="shared" si="274"/>
        <v>0</v>
      </c>
      <c r="I109" s="63">
        <f t="shared" si="274"/>
        <v>0</v>
      </c>
      <c r="J109" s="64" t="e">
        <f t="shared" si="216"/>
        <v>#DIV/0!</v>
      </c>
      <c r="K109" s="62">
        <f t="shared" ref="K109" si="275">IFERROR(K$45/K80,0)</f>
        <v>0</v>
      </c>
      <c r="L109" s="63">
        <f t="shared" ref="L109:AD109" si="276">IFERROR(L$45/L80,0)</f>
        <v>0</v>
      </c>
      <c r="M109" s="63">
        <f t="shared" si="276"/>
        <v>0</v>
      </c>
      <c r="N109" s="63">
        <f t="shared" si="276"/>
        <v>0</v>
      </c>
      <c r="O109" s="63">
        <f t="shared" si="276"/>
        <v>0</v>
      </c>
      <c r="P109" s="63">
        <f t="shared" si="276"/>
        <v>0</v>
      </c>
      <c r="Q109" s="63">
        <f t="shared" si="276"/>
        <v>0</v>
      </c>
      <c r="R109" s="63">
        <f t="shared" si="276"/>
        <v>0</v>
      </c>
      <c r="S109" s="63">
        <f t="shared" si="276"/>
        <v>0</v>
      </c>
      <c r="T109" s="63">
        <f t="shared" si="276"/>
        <v>0</v>
      </c>
      <c r="U109" s="63">
        <f t="shared" si="276"/>
        <v>0</v>
      </c>
      <c r="V109" s="63">
        <f t="shared" si="276"/>
        <v>0</v>
      </c>
      <c r="W109" s="63">
        <f t="shared" si="276"/>
        <v>0</v>
      </c>
      <c r="X109" s="63">
        <f t="shared" si="276"/>
        <v>0</v>
      </c>
      <c r="Y109" s="63">
        <f t="shared" si="276"/>
        <v>0</v>
      </c>
      <c r="Z109" s="63">
        <f t="shared" si="276"/>
        <v>0</v>
      </c>
      <c r="AA109" s="63">
        <f t="shared" si="276"/>
        <v>0</v>
      </c>
      <c r="AB109" s="63">
        <f t="shared" si="276"/>
        <v>0</v>
      </c>
      <c r="AC109" s="63">
        <f t="shared" si="276"/>
        <v>0</v>
      </c>
      <c r="AD109" s="63">
        <f t="shared" si="276"/>
        <v>0</v>
      </c>
      <c r="AE109" s="64" t="e">
        <f t="shared" si="219"/>
        <v>#DIV/0!</v>
      </c>
      <c r="AF109" s="62">
        <f t="shared" ref="AF109" si="277">IFERROR(AF$45/AF80,0)</f>
        <v>0</v>
      </c>
      <c r="AG109" s="63">
        <f t="shared" ref="AG109:AY109" si="278">IFERROR(AG$45/AG80,0)</f>
        <v>0</v>
      </c>
      <c r="AH109" s="63">
        <f t="shared" si="278"/>
        <v>0</v>
      </c>
      <c r="AI109" s="63">
        <f t="shared" si="278"/>
        <v>0</v>
      </c>
      <c r="AJ109" s="63">
        <f t="shared" si="278"/>
        <v>0</v>
      </c>
      <c r="AK109" s="63">
        <f t="shared" si="278"/>
        <v>0</v>
      </c>
      <c r="AL109" s="63">
        <f t="shared" si="278"/>
        <v>0</v>
      </c>
      <c r="AM109" s="63">
        <f t="shared" si="278"/>
        <v>0</v>
      </c>
      <c r="AN109" s="63">
        <f t="shared" si="278"/>
        <v>0</v>
      </c>
      <c r="AO109" s="63">
        <f t="shared" si="278"/>
        <v>0</v>
      </c>
      <c r="AP109" s="63">
        <f t="shared" si="278"/>
        <v>0</v>
      </c>
      <c r="AQ109" s="63">
        <f t="shared" si="278"/>
        <v>0</v>
      </c>
      <c r="AR109" s="63">
        <f t="shared" si="278"/>
        <v>0</v>
      </c>
      <c r="AS109" s="63">
        <f t="shared" si="278"/>
        <v>0</v>
      </c>
      <c r="AT109" s="63">
        <f t="shared" si="278"/>
        <v>0</v>
      </c>
      <c r="AU109" s="63">
        <f t="shared" si="278"/>
        <v>0</v>
      </c>
      <c r="AV109" s="63">
        <f t="shared" si="278"/>
        <v>0</v>
      </c>
      <c r="AW109" s="63">
        <f t="shared" si="278"/>
        <v>0</v>
      </c>
      <c r="AX109" s="63">
        <f t="shared" si="278"/>
        <v>0</v>
      </c>
      <c r="AY109" s="63">
        <f t="shared" si="278"/>
        <v>0</v>
      </c>
      <c r="AZ109" s="64" t="e">
        <f t="shared" si="222"/>
        <v>#DIV/0!</v>
      </c>
      <c r="BA109" s="62">
        <f t="shared" ref="BA109" si="279">IFERROR(BA$45/BA80,0)</f>
        <v>0</v>
      </c>
      <c r="BB109" s="63">
        <f t="shared" ref="BB109:BT109" si="280">IFERROR(BB$45/BB80,0)</f>
        <v>0</v>
      </c>
      <c r="BC109" s="63">
        <f t="shared" si="280"/>
        <v>0</v>
      </c>
      <c r="BD109" s="63">
        <f t="shared" si="280"/>
        <v>0</v>
      </c>
      <c r="BE109" s="63">
        <f t="shared" si="280"/>
        <v>0</v>
      </c>
      <c r="BF109" s="63">
        <f t="shared" si="280"/>
        <v>0</v>
      </c>
      <c r="BG109" s="63">
        <f t="shared" si="280"/>
        <v>0</v>
      </c>
      <c r="BH109" s="63">
        <f t="shared" si="280"/>
        <v>0</v>
      </c>
      <c r="BI109" s="63">
        <f t="shared" si="280"/>
        <v>0</v>
      </c>
      <c r="BJ109" s="63">
        <f t="shared" si="280"/>
        <v>0</v>
      </c>
      <c r="BK109" s="63">
        <f t="shared" si="280"/>
        <v>0</v>
      </c>
      <c r="BL109" s="63">
        <f t="shared" si="280"/>
        <v>0</v>
      </c>
      <c r="BM109" s="63">
        <f t="shared" si="280"/>
        <v>0</v>
      </c>
      <c r="BN109" s="63">
        <f t="shared" si="280"/>
        <v>0</v>
      </c>
      <c r="BO109" s="63">
        <f t="shared" si="280"/>
        <v>0</v>
      </c>
      <c r="BP109" s="63">
        <f t="shared" si="280"/>
        <v>0</v>
      </c>
      <c r="BQ109" s="63">
        <f t="shared" si="280"/>
        <v>0</v>
      </c>
      <c r="BR109" s="63">
        <f t="shared" si="280"/>
        <v>0</v>
      </c>
      <c r="BS109" s="63">
        <f t="shared" si="280"/>
        <v>0</v>
      </c>
      <c r="BT109" s="63">
        <f t="shared" si="280"/>
        <v>0</v>
      </c>
      <c r="BU109" s="64" t="e">
        <f t="shared" si="225"/>
        <v>#DIV/0!</v>
      </c>
      <c r="BV109" s="62">
        <f t="shared" ref="BV109" si="281">IFERROR(BV$45/BV80,0)</f>
        <v>0</v>
      </c>
      <c r="BW109" s="63">
        <f t="shared" ref="BW109:CO109" si="282">IFERROR(BW$45/BW80,0)</f>
        <v>0</v>
      </c>
      <c r="BX109" s="63">
        <f t="shared" si="282"/>
        <v>0</v>
      </c>
      <c r="BY109" s="63">
        <f t="shared" si="282"/>
        <v>0</v>
      </c>
      <c r="BZ109" s="63">
        <f t="shared" si="282"/>
        <v>0</v>
      </c>
      <c r="CA109" s="63">
        <f t="shared" si="282"/>
        <v>0</v>
      </c>
      <c r="CB109" s="63">
        <f t="shared" si="282"/>
        <v>0</v>
      </c>
      <c r="CC109" s="63">
        <f t="shared" si="282"/>
        <v>0</v>
      </c>
      <c r="CD109" s="63">
        <f t="shared" si="282"/>
        <v>0</v>
      </c>
      <c r="CE109" s="63">
        <f t="shared" si="282"/>
        <v>0</v>
      </c>
      <c r="CF109" s="63">
        <f t="shared" si="282"/>
        <v>0</v>
      </c>
      <c r="CG109" s="63">
        <f t="shared" si="282"/>
        <v>0</v>
      </c>
      <c r="CH109" s="63">
        <f t="shared" si="282"/>
        <v>0</v>
      </c>
      <c r="CI109" s="63">
        <f t="shared" si="282"/>
        <v>0</v>
      </c>
      <c r="CJ109" s="63">
        <f t="shared" si="282"/>
        <v>0</v>
      </c>
      <c r="CK109" s="63">
        <f t="shared" si="282"/>
        <v>0</v>
      </c>
      <c r="CL109" s="63">
        <f t="shared" si="282"/>
        <v>0</v>
      </c>
      <c r="CM109" s="63">
        <f t="shared" si="282"/>
        <v>0</v>
      </c>
      <c r="CN109" s="63">
        <f t="shared" si="282"/>
        <v>0</v>
      </c>
      <c r="CO109" s="63">
        <f t="shared" si="282"/>
        <v>0</v>
      </c>
      <c r="CP109" s="64" t="e">
        <f t="shared" si="228"/>
        <v>#DIV/0!</v>
      </c>
    </row>
    <row r="110" spans="1:94" x14ac:dyDescent="0.3">
      <c r="B110" t="str">
        <f t="shared" si="213"/>
        <v>HIDE</v>
      </c>
      <c r="C110" s="6" t="str">
        <f>Lists!I8</f>
        <v>Community Facilities Staff</v>
      </c>
      <c r="D110" s="61">
        <f t="shared" si="238"/>
        <v>0</v>
      </c>
      <c r="E110" s="63">
        <f t="shared" si="246"/>
        <v>0</v>
      </c>
      <c r="F110" s="63">
        <f t="shared" ref="F110:I110" si="283">IFERROR(F$45/F81,0)</f>
        <v>0</v>
      </c>
      <c r="G110" s="63">
        <f t="shared" si="283"/>
        <v>0</v>
      </c>
      <c r="H110" s="63">
        <f t="shared" si="283"/>
        <v>0</v>
      </c>
      <c r="I110" s="63">
        <f t="shared" si="283"/>
        <v>0</v>
      </c>
      <c r="J110" s="64" t="e">
        <f t="shared" si="216"/>
        <v>#DIV/0!</v>
      </c>
      <c r="K110" s="62">
        <f t="shared" ref="K110" si="284">IFERROR(K$45/K81,0)</f>
        <v>0</v>
      </c>
      <c r="L110" s="63">
        <f t="shared" ref="L110:AD110" si="285">IFERROR(L$45/L81,0)</f>
        <v>0</v>
      </c>
      <c r="M110" s="63">
        <f t="shared" si="285"/>
        <v>0</v>
      </c>
      <c r="N110" s="63">
        <f t="shared" si="285"/>
        <v>0</v>
      </c>
      <c r="O110" s="63">
        <f t="shared" si="285"/>
        <v>0</v>
      </c>
      <c r="P110" s="63">
        <f t="shared" si="285"/>
        <v>0</v>
      </c>
      <c r="Q110" s="63">
        <f t="shared" si="285"/>
        <v>0</v>
      </c>
      <c r="R110" s="63">
        <f t="shared" si="285"/>
        <v>0</v>
      </c>
      <c r="S110" s="63">
        <f t="shared" si="285"/>
        <v>0</v>
      </c>
      <c r="T110" s="63">
        <f t="shared" si="285"/>
        <v>0</v>
      </c>
      <c r="U110" s="63">
        <f t="shared" si="285"/>
        <v>0</v>
      </c>
      <c r="V110" s="63">
        <f t="shared" si="285"/>
        <v>0</v>
      </c>
      <c r="W110" s="63">
        <f t="shared" si="285"/>
        <v>0</v>
      </c>
      <c r="X110" s="63">
        <f t="shared" si="285"/>
        <v>0</v>
      </c>
      <c r="Y110" s="63">
        <f t="shared" si="285"/>
        <v>0</v>
      </c>
      <c r="Z110" s="63">
        <f t="shared" si="285"/>
        <v>0</v>
      </c>
      <c r="AA110" s="63">
        <f t="shared" si="285"/>
        <v>0</v>
      </c>
      <c r="AB110" s="63">
        <f t="shared" si="285"/>
        <v>0</v>
      </c>
      <c r="AC110" s="63">
        <f t="shared" si="285"/>
        <v>0</v>
      </c>
      <c r="AD110" s="63">
        <f t="shared" si="285"/>
        <v>0</v>
      </c>
      <c r="AE110" s="64" t="e">
        <f t="shared" si="219"/>
        <v>#DIV/0!</v>
      </c>
      <c r="AF110" s="62">
        <f t="shared" ref="AF110" si="286">IFERROR(AF$45/AF81,0)</f>
        <v>0</v>
      </c>
      <c r="AG110" s="63">
        <f t="shared" ref="AG110:AY110" si="287">IFERROR(AG$45/AG81,0)</f>
        <v>0</v>
      </c>
      <c r="AH110" s="63">
        <f t="shared" si="287"/>
        <v>0</v>
      </c>
      <c r="AI110" s="63">
        <f t="shared" si="287"/>
        <v>0</v>
      </c>
      <c r="AJ110" s="63">
        <f t="shared" si="287"/>
        <v>0</v>
      </c>
      <c r="AK110" s="63">
        <f t="shared" si="287"/>
        <v>0</v>
      </c>
      <c r="AL110" s="63">
        <f t="shared" si="287"/>
        <v>0</v>
      </c>
      <c r="AM110" s="63">
        <f t="shared" si="287"/>
        <v>0</v>
      </c>
      <c r="AN110" s="63">
        <f t="shared" si="287"/>
        <v>0</v>
      </c>
      <c r="AO110" s="63">
        <f t="shared" si="287"/>
        <v>0</v>
      </c>
      <c r="AP110" s="63">
        <f t="shared" si="287"/>
        <v>0</v>
      </c>
      <c r="AQ110" s="63">
        <f t="shared" si="287"/>
        <v>0</v>
      </c>
      <c r="AR110" s="63">
        <f t="shared" si="287"/>
        <v>0</v>
      </c>
      <c r="AS110" s="63">
        <f t="shared" si="287"/>
        <v>0</v>
      </c>
      <c r="AT110" s="63">
        <f t="shared" si="287"/>
        <v>0</v>
      </c>
      <c r="AU110" s="63">
        <f t="shared" si="287"/>
        <v>0</v>
      </c>
      <c r="AV110" s="63">
        <f t="shared" si="287"/>
        <v>0</v>
      </c>
      <c r="AW110" s="63">
        <f t="shared" si="287"/>
        <v>0</v>
      </c>
      <c r="AX110" s="63">
        <f t="shared" si="287"/>
        <v>0</v>
      </c>
      <c r="AY110" s="63">
        <f t="shared" si="287"/>
        <v>0</v>
      </c>
      <c r="AZ110" s="64" t="e">
        <f t="shared" si="222"/>
        <v>#DIV/0!</v>
      </c>
      <c r="BA110" s="62">
        <f t="shared" ref="BA110" si="288">IFERROR(BA$45/BA81,0)</f>
        <v>0</v>
      </c>
      <c r="BB110" s="63">
        <f t="shared" ref="BB110:BT110" si="289">IFERROR(BB$45/BB81,0)</f>
        <v>0</v>
      </c>
      <c r="BC110" s="63">
        <f t="shared" si="289"/>
        <v>0</v>
      </c>
      <c r="BD110" s="63">
        <f t="shared" si="289"/>
        <v>0</v>
      </c>
      <c r="BE110" s="63">
        <f t="shared" si="289"/>
        <v>0</v>
      </c>
      <c r="BF110" s="63">
        <f t="shared" si="289"/>
        <v>0</v>
      </c>
      <c r="BG110" s="63">
        <f t="shared" si="289"/>
        <v>0</v>
      </c>
      <c r="BH110" s="63">
        <f t="shared" si="289"/>
        <v>0</v>
      </c>
      <c r="BI110" s="63">
        <f t="shared" si="289"/>
        <v>0</v>
      </c>
      <c r="BJ110" s="63">
        <f t="shared" si="289"/>
        <v>0</v>
      </c>
      <c r="BK110" s="63">
        <f t="shared" si="289"/>
        <v>0</v>
      </c>
      <c r="BL110" s="63">
        <f t="shared" si="289"/>
        <v>0</v>
      </c>
      <c r="BM110" s="63">
        <f t="shared" si="289"/>
        <v>0</v>
      </c>
      <c r="BN110" s="63">
        <f t="shared" si="289"/>
        <v>0</v>
      </c>
      <c r="BO110" s="63">
        <f t="shared" si="289"/>
        <v>0</v>
      </c>
      <c r="BP110" s="63">
        <f t="shared" si="289"/>
        <v>0</v>
      </c>
      <c r="BQ110" s="63">
        <f t="shared" si="289"/>
        <v>0</v>
      </c>
      <c r="BR110" s="63">
        <f t="shared" si="289"/>
        <v>0</v>
      </c>
      <c r="BS110" s="63">
        <f t="shared" si="289"/>
        <v>0</v>
      </c>
      <c r="BT110" s="63">
        <f t="shared" si="289"/>
        <v>0</v>
      </c>
      <c r="BU110" s="64" t="e">
        <f t="shared" si="225"/>
        <v>#DIV/0!</v>
      </c>
      <c r="BV110" s="62">
        <f t="shared" ref="BV110" si="290">IFERROR(BV$45/BV81,0)</f>
        <v>0</v>
      </c>
      <c r="BW110" s="63">
        <f t="shared" ref="BW110:CO110" si="291">IFERROR(BW$45/BW81,0)</f>
        <v>0</v>
      </c>
      <c r="BX110" s="63">
        <f t="shared" si="291"/>
        <v>0</v>
      </c>
      <c r="BY110" s="63">
        <f t="shared" si="291"/>
        <v>0</v>
      </c>
      <c r="BZ110" s="63">
        <f t="shared" si="291"/>
        <v>0</v>
      </c>
      <c r="CA110" s="63">
        <f t="shared" si="291"/>
        <v>0</v>
      </c>
      <c r="CB110" s="63">
        <f t="shared" si="291"/>
        <v>0</v>
      </c>
      <c r="CC110" s="63">
        <f t="shared" si="291"/>
        <v>0</v>
      </c>
      <c r="CD110" s="63">
        <f t="shared" si="291"/>
        <v>0</v>
      </c>
      <c r="CE110" s="63">
        <f t="shared" si="291"/>
        <v>0</v>
      </c>
      <c r="CF110" s="63">
        <f t="shared" si="291"/>
        <v>0</v>
      </c>
      <c r="CG110" s="63">
        <f t="shared" si="291"/>
        <v>0</v>
      </c>
      <c r="CH110" s="63">
        <f t="shared" si="291"/>
        <v>0</v>
      </c>
      <c r="CI110" s="63">
        <f t="shared" si="291"/>
        <v>0</v>
      </c>
      <c r="CJ110" s="63">
        <f t="shared" si="291"/>
        <v>0</v>
      </c>
      <c r="CK110" s="63">
        <f t="shared" si="291"/>
        <v>0</v>
      </c>
      <c r="CL110" s="63">
        <f t="shared" si="291"/>
        <v>0</v>
      </c>
      <c r="CM110" s="63">
        <f t="shared" si="291"/>
        <v>0</v>
      </c>
      <c r="CN110" s="63">
        <f t="shared" si="291"/>
        <v>0</v>
      </c>
      <c r="CO110" s="63">
        <f t="shared" si="291"/>
        <v>0</v>
      </c>
      <c r="CP110" s="64" t="e">
        <f t="shared" si="228"/>
        <v>#DIV/0!</v>
      </c>
    </row>
    <row r="111" spans="1:94" x14ac:dyDescent="0.3">
      <c r="B111" t="str">
        <f t="shared" si="213"/>
        <v>HIDE</v>
      </c>
      <c r="C111" s="6" t="str">
        <f>Lists!I9</f>
        <v>Cost of raising funds: Staff costs</v>
      </c>
      <c r="D111" s="61">
        <f t="shared" si="238"/>
        <v>0</v>
      </c>
      <c r="E111" s="63">
        <f t="shared" si="246"/>
        <v>0</v>
      </c>
      <c r="F111" s="63">
        <f t="shared" ref="F111:I111" si="292">IFERROR(F$45/F82,0)</f>
        <v>0</v>
      </c>
      <c r="G111" s="63">
        <f t="shared" si="292"/>
        <v>0</v>
      </c>
      <c r="H111" s="63">
        <f t="shared" si="292"/>
        <v>0</v>
      </c>
      <c r="I111" s="63">
        <f t="shared" si="292"/>
        <v>0</v>
      </c>
      <c r="J111" s="64" t="e">
        <f t="shared" si="216"/>
        <v>#DIV/0!</v>
      </c>
      <c r="K111" s="62">
        <f t="shared" ref="K111" si="293">IFERROR(K$45/K82,0)</f>
        <v>0</v>
      </c>
      <c r="L111" s="63">
        <f t="shared" ref="L111:AD111" si="294">IFERROR(L$45/L82,0)</f>
        <v>0</v>
      </c>
      <c r="M111" s="63">
        <f t="shared" si="294"/>
        <v>0</v>
      </c>
      <c r="N111" s="63">
        <f t="shared" si="294"/>
        <v>0</v>
      </c>
      <c r="O111" s="63">
        <f t="shared" si="294"/>
        <v>0</v>
      </c>
      <c r="P111" s="63">
        <f t="shared" si="294"/>
        <v>0</v>
      </c>
      <c r="Q111" s="63">
        <f t="shared" si="294"/>
        <v>0</v>
      </c>
      <c r="R111" s="63">
        <f t="shared" si="294"/>
        <v>0</v>
      </c>
      <c r="S111" s="63">
        <f t="shared" si="294"/>
        <v>0</v>
      </c>
      <c r="T111" s="63">
        <f t="shared" si="294"/>
        <v>0</v>
      </c>
      <c r="U111" s="63">
        <f t="shared" si="294"/>
        <v>0</v>
      </c>
      <c r="V111" s="63">
        <f t="shared" si="294"/>
        <v>0</v>
      </c>
      <c r="W111" s="63">
        <f t="shared" si="294"/>
        <v>0</v>
      </c>
      <c r="X111" s="63">
        <f t="shared" si="294"/>
        <v>0</v>
      </c>
      <c r="Y111" s="63">
        <f t="shared" si="294"/>
        <v>0</v>
      </c>
      <c r="Z111" s="63">
        <f t="shared" si="294"/>
        <v>0</v>
      </c>
      <c r="AA111" s="63">
        <f t="shared" si="294"/>
        <v>0</v>
      </c>
      <c r="AB111" s="63">
        <f t="shared" si="294"/>
        <v>0</v>
      </c>
      <c r="AC111" s="63">
        <f t="shared" si="294"/>
        <v>0</v>
      </c>
      <c r="AD111" s="63">
        <f t="shared" si="294"/>
        <v>0</v>
      </c>
      <c r="AE111" s="64" t="e">
        <f t="shared" si="219"/>
        <v>#DIV/0!</v>
      </c>
      <c r="AF111" s="62">
        <f t="shared" ref="AF111" si="295">IFERROR(AF$45/AF82,0)</f>
        <v>0</v>
      </c>
      <c r="AG111" s="63">
        <f t="shared" ref="AG111:AY111" si="296">IFERROR(AG$45/AG82,0)</f>
        <v>0</v>
      </c>
      <c r="AH111" s="63">
        <f t="shared" si="296"/>
        <v>0</v>
      </c>
      <c r="AI111" s="63">
        <f t="shared" si="296"/>
        <v>0</v>
      </c>
      <c r="AJ111" s="63">
        <f t="shared" si="296"/>
        <v>0</v>
      </c>
      <c r="AK111" s="63">
        <f t="shared" si="296"/>
        <v>0</v>
      </c>
      <c r="AL111" s="63">
        <f t="shared" si="296"/>
        <v>0</v>
      </c>
      <c r="AM111" s="63">
        <f t="shared" si="296"/>
        <v>0</v>
      </c>
      <c r="AN111" s="63">
        <f t="shared" si="296"/>
        <v>0</v>
      </c>
      <c r="AO111" s="63">
        <f t="shared" si="296"/>
        <v>0</v>
      </c>
      <c r="AP111" s="63">
        <f t="shared" si="296"/>
        <v>0</v>
      </c>
      <c r="AQ111" s="63">
        <f t="shared" si="296"/>
        <v>0</v>
      </c>
      <c r="AR111" s="63">
        <f t="shared" si="296"/>
        <v>0</v>
      </c>
      <c r="AS111" s="63">
        <f t="shared" si="296"/>
        <v>0</v>
      </c>
      <c r="AT111" s="63">
        <f t="shared" si="296"/>
        <v>0</v>
      </c>
      <c r="AU111" s="63">
        <f t="shared" si="296"/>
        <v>0</v>
      </c>
      <c r="AV111" s="63">
        <f t="shared" si="296"/>
        <v>0</v>
      </c>
      <c r="AW111" s="63">
        <f t="shared" si="296"/>
        <v>0</v>
      </c>
      <c r="AX111" s="63">
        <f t="shared" si="296"/>
        <v>0</v>
      </c>
      <c r="AY111" s="63">
        <f t="shared" si="296"/>
        <v>0</v>
      </c>
      <c r="AZ111" s="64" t="e">
        <f t="shared" si="222"/>
        <v>#DIV/0!</v>
      </c>
      <c r="BA111" s="62">
        <f t="shared" ref="BA111" si="297">IFERROR(BA$45/BA82,0)</f>
        <v>0</v>
      </c>
      <c r="BB111" s="63">
        <f t="shared" ref="BB111:BT111" si="298">IFERROR(BB$45/BB82,0)</f>
        <v>0</v>
      </c>
      <c r="BC111" s="63">
        <f t="shared" si="298"/>
        <v>0</v>
      </c>
      <c r="BD111" s="63">
        <f t="shared" si="298"/>
        <v>0</v>
      </c>
      <c r="BE111" s="63">
        <f t="shared" si="298"/>
        <v>0</v>
      </c>
      <c r="BF111" s="63">
        <f t="shared" si="298"/>
        <v>0</v>
      </c>
      <c r="BG111" s="63">
        <f t="shared" si="298"/>
        <v>0</v>
      </c>
      <c r="BH111" s="63">
        <f t="shared" si="298"/>
        <v>0</v>
      </c>
      <c r="BI111" s="63">
        <f t="shared" si="298"/>
        <v>0</v>
      </c>
      <c r="BJ111" s="63">
        <f t="shared" si="298"/>
        <v>0</v>
      </c>
      <c r="BK111" s="63">
        <f t="shared" si="298"/>
        <v>0</v>
      </c>
      <c r="BL111" s="63">
        <f t="shared" si="298"/>
        <v>0</v>
      </c>
      <c r="BM111" s="63">
        <f t="shared" si="298"/>
        <v>0</v>
      </c>
      <c r="BN111" s="63">
        <f t="shared" si="298"/>
        <v>0</v>
      </c>
      <c r="BO111" s="63">
        <f t="shared" si="298"/>
        <v>0</v>
      </c>
      <c r="BP111" s="63">
        <f t="shared" si="298"/>
        <v>0</v>
      </c>
      <c r="BQ111" s="63">
        <f t="shared" si="298"/>
        <v>0</v>
      </c>
      <c r="BR111" s="63">
        <f t="shared" si="298"/>
        <v>0</v>
      </c>
      <c r="BS111" s="63">
        <f t="shared" si="298"/>
        <v>0</v>
      </c>
      <c r="BT111" s="63">
        <f t="shared" si="298"/>
        <v>0</v>
      </c>
      <c r="BU111" s="64" t="e">
        <f t="shared" si="225"/>
        <v>#DIV/0!</v>
      </c>
      <c r="BV111" s="62">
        <f t="shared" ref="BV111" si="299">IFERROR(BV$45/BV82,0)</f>
        <v>0</v>
      </c>
      <c r="BW111" s="63">
        <f t="shared" ref="BW111:CO111" si="300">IFERROR(BW$45/BW82,0)</f>
        <v>0</v>
      </c>
      <c r="BX111" s="63">
        <f t="shared" si="300"/>
        <v>0</v>
      </c>
      <c r="BY111" s="63">
        <f t="shared" si="300"/>
        <v>0</v>
      </c>
      <c r="BZ111" s="63">
        <f t="shared" si="300"/>
        <v>0</v>
      </c>
      <c r="CA111" s="63">
        <f t="shared" si="300"/>
        <v>0</v>
      </c>
      <c r="CB111" s="63">
        <f t="shared" si="300"/>
        <v>0</v>
      </c>
      <c r="CC111" s="63">
        <f t="shared" si="300"/>
        <v>0</v>
      </c>
      <c r="CD111" s="63">
        <f t="shared" si="300"/>
        <v>0</v>
      </c>
      <c r="CE111" s="63">
        <f t="shared" si="300"/>
        <v>0</v>
      </c>
      <c r="CF111" s="63">
        <f t="shared" si="300"/>
        <v>0</v>
      </c>
      <c r="CG111" s="63">
        <f t="shared" si="300"/>
        <v>0</v>
      </c>
      <c r="CH111" s="63">
        <f t="shared" si="300"/>
        <v>0</v>
      </c>
      <c r="CI111" s="63">
        <f t="shared" si="300"/>
        <v>0</v>
      </c>
      <c r="CJ111" s="63">
        <f t="shared" si="300"/>
        <v>0</v>
      </c>
      <c r="CK111" s="63">
        <f t="shared" si="300"/>
        <v>0</v>
      </c>
      <c r="CL111" s="63">
        <f t="shared" si="300"/>
        <v>0</v>
      </c>
      <c r="CM111" s="63">
        <f t="shared" si="300"/>
        <v>0</v>
      </c>
      <c r="CN111" s="63">
        <f t="shared" si="300"/>
        <v>0</v>
      </c>
      <c r="CO111" s="63">
        <f t="shared" si="300"/>
        <v>0</v>
      </c>
      <c r="CP111" s="64" t="e">
        <f t="shared" si="228"/>
        <v>#DIV/0!</v>
      </c>
    </row>
    <row r="112" spans="1:94" x14ac:dyDescent="0.3">
      <c r="B112" t="str">
        <f t="shared" si="213"/>
        <v>HIDE</v>
      </c>
      <c r="C112" s="6" t="str">
        <f>Lists!I10</f>
        <v>Cover Supervisors</v>
      </c>
      <c r="D112" s="61">
        <f t="shared" si="238"/>
        <v>0</v>
      </c>
      <c r="E112" s="63">
        <f t="shared" si="246"/>
        <v>0</v>
      </c>
      <c r="F112" s="63">
        <f t="shared" ref="F112:I112" si="301">IFERROR(F$45/F83,0)</f>
        <v>0</v>
      </c>
      <c r="G112" s="63">
        <f t="shared" si="301"/>
        <v>0</v>
      </c>
      <c r="H112" s="63">
        <f t="shared" si="301"/>
        <v>0</v>
      </c>
      <c r="I112" s="63">
        <f t="shared" si="301"/>
        <v>0</v>
      </c>
      <c r="J112" s="64" t="e">
        <f t="shared" si="216"/>
        <v>#DIV/0!</v>
      </c>
      <c r="K112" s="62">
        <f t="shared" ref="K112" si="302">IFERROR(K$45/K83,0)</f>
        <v>0</v>
      </c>
      <c r="L112" s="63">
        <f t="shared" ref="L112:AD112" si="303">IFERROR(L$45/L83,0)</f>
        <v>0</v>
      </c>
      <c r="M112" s="63">
        <f t="shared" si="303"/>
        <v>0</v>
      </c>
      <c r="N112" s="63">
        <f t="shared" si="303"/>
        <v>0</v>
      </c>
      <c r="O112" s="63">
        <f t="shared" si="303"/>
        <v>0</v>
      </c>
      <c r="P112" s="63">
        <f t="shared" si="303"/>
        <v>0</v>
      </c>
      <c r="Q112" s="63">
        <f t="shared" si="303"/>
        <v>0</v>
      </c>
      <c r="R112" s="63">
        <f t="shared" si="303"/>
        <v>0</v>
      </c>
      <c r="S112" s="63">
        <f t="shared" si="303"/>
        <v>0</v>
      </c>
      <c r="T112" s="63">
        <f t="shared" si="303"/>
        <v>0</v>
      </c>
      <c r="U112" s="63">
        <f t="shared" si="303"/>
        <v>0</v>
      </c>
      <c r="V112" s="63">
        <f t="shared" si="303"/>
        <v>0</v>
      </c>
      <c r="W112" s="63">
        <f t="shared" si="303"/>
        <v>0</v>
      </c>
      <c r="X112" s="63">
        <f t="shared" si="303"/>
        <v>0</v>
      </c>
      <c r="Y112" s="63">
        <f t="shared" si="303"/>
        <v>0</v>
      </c>
      <c r="Z112" s="63">
        <f t="shared" si="303"/>
        <v>0</v>
      </c>
      <c r="AA112" s="63">
        <f t="shared" si="303"/>
        <v>0</v>
      </c>
      <c r="AB112" s="63">
        <f t="shared" si="303"/>
        <v>0</v>
      </c>
      <c r="AC112" s="63">
        <f t="shared" si="303"/>
        <v>0</v>
      </c>
      <c r="AD112" s="63">
        <f t="shared" si="303"/>
        <v>0</v>
      </c>
      <c r="AE112" s="64" t="e">
        <f t="shared" si="219"/>
        <v>#DIV/0!</v>
      </c>
      <c r="AF112" s="62">
        <f t="shared" ref="AF112" si="304">IFERROR(AF$45/AF83,0)</f>
        <v>0</v>
      </c>
      <c r="AG112" s="63">
        <f t="shared" ref="AG112:AY112" si="305">IFERROR(AG$45/AG83,0)</f>
        <v>0</v>
      </c>
      <c r="AH112" s="63">
        <f t="shared" si="305"/>
        <v>0</v>
      </c>
      <c r="AI112" s="63">
        <f t="shared" si="305"/>
        <v>0</v>
      </c>
      <c r="AJ112" s="63">
        <f t="shared" si="305"/>
        <v>0</v>
      </c>
      <c r="AK112" s="63">
        <f t="shared" si="305"/>
        <v>0</v>
      </c>
      <c r="AL112" s="63">
        <f t="shared" si="305"/>
        <v>0</v>
      </c>
      <c r="AM112" s="63">
        <f t="shared" si="305"/>
        <v>0</v>
      </c>
      <c r="AN112" s="63">
        <f t="shared" si="305"/>
        <v>0</v>
      </c>
      <c r="AO112" s="63">
        <f t="shared" si="305"/>
        <v>0</v>
      </c>
      <c r="AP112" s="63">
        <f t="shared" si="305"/>
        <v>0</v>
      </c>
      <c r="AQ112" s="63">
        <f t="shared" si="305"/>
        <v>0</v>
      </c>
      <c r="AR112" s="63">
        <f t="shared" si="305"/>
        <v>0</v>
      </c>
      <c r="AS112" s="63">
        <f t="shared" si="305"/>
        <v>0</v>
      </c>
      <c r="AT112" s="63">
        <f t="shared" si="305"/>
        <v>0</v>
      </c>
      <c r="AU112" s="63">
        <f t="shared" si="305"/>
        <v>0</v>
      </c>
      <c r="AV112" s="63">
        <f t="shared" si="305"/>
        <v>0</v>
      </c>
      <c r="AW112" s="63">
        <f t="shared" si="305"/>
        <v>0</v>
      </c>
      <c r="AX112" s="63">
        <f t="shared" si="305"/>
        <v>0</v>
      </c>
      <c r="AY112" s="63">
        <f t="shared" si="305"/>
        <v>0</v>
      </c>
      <c r="AZ112" s="64" t="e">
        <f t="shared" si="222"/>
        <v>#DIV/0!</v>
      </c>
      <c r="BA112" s="62">
        <f t="shared" ref="BA112" si="306">IFERROR(BA$45/BA83,0)</f>
        <v>0</v>
      </c>
      <c r="BB112" s="63">
        <f t="shared" ref="BB112:BT112" si="307">IFERROR(BB$45/BB83,0)</f>
        <v>0</v>
      </c>
      <c r="BC112" s="63">
        <f t="shared" si="307"/>
        <v>0</v>
      </c>
      <c r="BD112" s="63">
        <f t="shared" si="307"/>
        <v>0</v>
      </c>
      <c r="BE112" s="63">
        <f t="shared" si="307"/>
        <v>0</v>
      </c>
      <c r="BF112" s="63">
        <f t="shared" si="307"/>
        <v>0</v>
      </c>
      <c r="BG112" s="63">
        <f t="shared" si="307"/>
        <v>0</v>
      </c>
      <c r="BH112" s="63">
        <f t="shared" si="307"/>
        <v>0</v>
      </c>
      <c r="BI112" s="63">
        <f t="shared" si="307"/>
        <v>0</v>
      </c>
      <c r="BJ112" s="63">
        <f t="shared" si="307"/>
        <v>0</v>
      </c>
      <c r="BK112" s="63">
        <f t="shared" si="307"/>
        <v>0</v>
      </c>
      <c r="BL112" s="63">
        <f t="shared" si="307"/>
        <v>0</v>
      </c>
      <c r="BM112" s="63">
        <f t="shared" si="307"/>
        <v>0</v>
      </c>
      <c r="BN112" s="63">
        <f t="shared" si="307"/>
        <v>0</v>
      </c>
      <c r="BO112" s="63">
        <f t="shared" si="307"/>
        <v>0</v>
      </c>
      <c r="BP112" s="63">
        <f t="shared" si="307"/>
        <v>0</v>
      </c>
      <c r="BQ112" s="63">
        <f t="shared" si="307"/>
        <v>0</v>
      </c>
      <c r="BR112" s="63">
        <f t="shared" si="307"/>
        <v>0</v>
      </c>
      <c r="BS112" s="63">
        <f t="shared" si="307"/>
        <v>0</v>
      </c>
      <c r="BT112" s="63">
        <f t="shared" si="307"/>
        <v>0</v>
      </c>
      <c r="BU112" s="64" t="e">
        <f t="shared" si="225"/>
        <v>#DIV/0!</v>
      </c>
      <c r="BV112" s="62">
        <f t="shared" ref="BV112" si="308">IFERROR(BV$45/BV83,0)</f>
        <v>0</v>
      </c>
      <c r="BW112" s="63">
        <f t="shared" ref="BW112:CO112" si="309">IFERROR(BW$45/BW83,0)</f>
        <v>0</v>
      </c>
      <c r="BX112" s="63">
        <f t="shared" si="309"/>
        <v>0</v>
      </c>
      <c r="BY112" s="63">
        <f t="shared" si="309"/>
        <v>0</v>
      </c>
      <c r="BZ112" s="63">
        <f t="shared" si="309"/>
        <v>0</v>
      </c>
      <c r="CA112" s="63">
        <f t="shared" si="309"/>
        <v>0</v>
      </c>
      <c r="CB112" s="63">
        <f t="shared" si="309"/>
        <v>0</v>
      </c>
      <c r="CC112" s="63">
        <f t="shared" si="309"/>
        <v>0</v>
      </c>
      <c r="CD112" s="63">
        <f t="shared" si="309"/>
        <v>0</v>
      </c>
      <c r="CE112" s="63">
        <f t="shared" si="309"/>
        <v>0</v>
      </c>
      <c r="CF112" s="63">
        <f t="shared" si="309"/>
        <v>0</v>
      </c>
      <c r="CG112" s="63">
        <f t="shared" si="309"/>
        <v>0</v>
      </c>
      <c r="CH112" s="63">
        <f t="shared" si="309"/>
        <v>0</v>
      </c>
      <c r="CI112" s="63">
        <f t="shared" si="309"/>
        <v>0</v>
      </c>
      <c r="CJ112" s="63">
        <f t="shared" si="309"/>
        <v>0</v>
      </c>
      <c r="CK112" s="63">
        <f t="shared" si="309"/>
        <v>0</v>
      </c>
      <c r="CL112" s="63">
        <f t="shared" si="309"/>
        <v>0</v>
      </c>
      <c r="CM112" s="63">
        <f t="shared" si="309"/>
        <v>0</v>
      </c>
      <c r="CN112" s="63">
        <f t="shared" si="309"/>
        <v>0</v>
      </c>
      <c r="CO112" s="63">
        <f t="shared" si="309"/>
        <v>0</v>
      </c>
      <c r="CP112" s="64" t="e">
        <f t="shared" si="228"/>
        <v>#DIV/0!</v>
      </c>
    </row>
    <row r="113" spans="2:94" x14ac:dyDescent="0.3">
      <c r="B113" t="str">
        <f t="shared" si="213"/>
        <v>HIDE</v>
      </c>
      <c r="C113" s="6" t="str">
        <f>Lists!I11</f>
        <v>Exam Invigilators</v>
      </c>
      <c r="D113" s="61">
        <f t="shared" si="238"/>
        <v>0</v>
      </c>
      <c r="E113" s="63">
        <f t="shared" si="246"/>
        <v>0</v>
      </c>
      <c r="F113" s="63">
        <f t="shared" ref="F113:I113" si="310">IFERROR(F$45/F84,0)</f>
        <v>0</v>
      </c>
      <c r="G113" s="63">
        <f t="shared" si="310"/>
        <v>0</v>
      </c>
      <c r="H113" s="63">
        <f t="shared" si="310"/>
        <v>0</v>
      </c>
      <c r="I113" s="63">
        <f t="shared" si="310"/>
        <v>0</v>
      </c>
      <c r="J113" s="64" t="e">
        <f t="shared" si="216"/>
        <v>#DIV/0!</v>
      </c>
      <c r="K113" s="62">
        <f t="shared" ref="K113" si="311">IFERROR(K$45/K84,0)</f>
        <v>0</v>
      </c>
      <c r="L113" s="63">
        <f t="shared" ref="L113:AD113" si="312">IFERROR(L$45/L84,0)</f>
        <v>0</v>
      </c>
      <c r="M113" s="63">
        <f t="shared" si="312"/>
        <v>0</v>
      </c>
      <c r="N113" s="63">
        <f t="shared" si="312"/>
        <v>0</v>
      </c>
      <c r="O113" s="63">
        <f t="shared" si="312"/>
        <v>0</v>
      </c>
      <c r="P113" s="63">
        <f t="shared" si="312"/>
        <v>0</v>
      </c>
      <c r="Q113" s="63">
        <f t="shared" si="312"/>
        <v>0</v>
      </c>
      <c r="R113" s="63">
        <f t="shared" si="312"/>
        <v>0</v>
      </c>
      <c r="S113" s="63">
        <f t="shared" si="312"/>
        <v>0</v>
      </c>
      <c r="T113" s="63">
        <f t="shared" si="312"/>
        <v>0</v>
      </c>
      <c r="U113" s="63">
        <f t="shared" si="312"/>
        <v>0</v>
      </c>
      <c r="V113" s="63">
        <f t="shared" si="312"/>
        <v>0</v>
      </c>
      <c r="W113" s="63">
        <f t="shared" si="312"/>
        <v>0</v>
      </c>
      <c r="X113" s="63">
        <f t="shared" si="312"/>
        <v>0</v>
      </c>
      <c r="Y113" s="63">
        <f t="shared" si="312"/>
        <v>0</v>
      </c>
      <c r="Z113" s="63">
        <f t="shared" si="312"/>
        <v>0</v>
      </c>
      <c r="AA113" s="63">
        <f t="shared" si="312"/>
        <v>0</v>
      </c>
      <c r="AB113" s="63">
        <f t="shared" si="312"/>
        <v>0</v>
      </c>
      <c r="AC113" s="63">
        <f t="shared" si="312"/>
        <v>0</v>
      </c>
      <c r="AD113" s="63">
        <f t="shared" si="312"/>
        <v>0</v>
      </c>
      <c r="AE113" s="64" t="e">
        <f t="shared" si="219"/>
        <v>#DIV/0!</v>
      </c>
      <c r="AF113" s="62">
        <f t="shared" ref="AF113" si="313">IFERROR(AF$45/AF84,0)</f>
        <v>0</v>
      </c>
      <c r="AG113" s="63">
        <f t="shared" ref="AG113:AY113" si="314">IFERROR(AG$45/AG84,0)</f>
        <v>0</v>
      </c>
      <c r="AH113" s="63">
        <f t="shared" si="314"/>
        <v>0</v>
      </c>
      <c r="AI113" s="63">
        <f t="shared" si="314"/>
        <v>0</v>
      </c>
      <c r="AJ113" s="63">
        <f t="shared" si="314"/>
        <v>0</v>
      </c>
      <c r="AK113" s="63">
        <f t="shared" si="314"/>
        <v>0</v>
      </c>
      <c r="AL113" s="63">
        <f t="shared" si="314"/>
        <v>0</v>
      </c>
      <c r="AM113" s="63">
        <f t="shared" si="314"/>
        <v>0</v>
      </c>
      <c r="AN113" s="63">
        <f t="shared" si="314"/>
        <v>0</v>
      </c>
      <c r="AO113" s="63">
        <f t="shared" si="314"/>
        <v>0</v>
      </c>
      <c r="AP113" s="63">
        <f t="shared" si="314"/>
        <v>0</v>
      </c>
      <c r="AQ113" s="63">
        <f t="shared" si="314"/>
        <v>0</v>
      </c>
      <c r="AR113" s="63">
        <f t="shared" si="314"/>
        <v>0</v>
      </c>
      <c r="AS113" s="63">
        <f t="shared" si="314"/>
        <v>0</v>
      </c>
      <c r="AT113" s="63">
        <f t="shared" si="314"/>
        <v>0</v>
      </c>
      <c r="AU113" s="63">
        <f t="shared" si="314"/>
        <v>0</v>
      </c>
      <c r="AV113" s="63">
        <f t="shared" si="314"/>
        <v>0</v>
      </c>
      <c r="AW113" s="63">
        <f t="shared" si="314"/>
        <v>0</v>
      </c>
      <c r="AX113" s="63">
        <f t="shared" si="314"/>
        <v>0</v>
      </c>
      <c r="AY113" s="63">
        <f t="shared" si="314"/>
        <v>0</v>
      </c>
      <c r="AZ113" s="64" t="e">
        <f t="shared" si="222"/>
        <v>#DIV/0!</v>
      </c>
      <c r="BA113" s="62">
        <f t="shared" ref="BA113" si="315">IFERROR(BA$45/BA84,0)</f>
        <v>0</v>
      </c>
      <c r="BB113" s="63">
        <f t="shared" ref="BB113:BT113" si="316">IFERROR(BB$45/BB84,0)</f>
        <v>0</v>
      </c>
      <c r="BC113" s="63">
        <f t="shared" si="316"/>
        <v>0</v>
      </c>
      <c r="BD113" s="63">
        <f t="shared" si="316"/>
        <v>0</v>
      </c>
      <c r="BE113" s="63">
        <f t="shared" si="316"/>
        <v>0</v>
      </c>
      <c r="BF113" s="63">
        <f t="shared" si="316"/>
        <v>0</v>
      </c>
      <c r="BG113" s="63">
        <f t="shared" si="316"/>
        <v>0</v>
      </c>
      <c r="BH113" s="63">
        <f t="shared" si="316"/>
        <v>0</v>
      </c>
      <c r="BI113" s="63">
        <f t="shared" si="316"/>
        <v>0</v>
      </c>
      <c r="BJ113" s="63">
        <f t="shared" si="316"/>
        <v>0</v>
      </c>
      <c r="BK113" s="63">
        <f t="shared" si="316"/>
        <v>0</v>
      </c>
      <c r="BL113" s="63">
        <f t="shared" si="316"/>
        <v>0</v>
      </c>
      <c r="BM113" s="63">
        <f t="shared" si="316"/>
        <v>0</v>
      </c>
      <c r="BN113" s="63">
        <f t="shared" si="316"/>
        <v>0</v>
      </c>
      <c r="BO113" s="63">
        <f t="shared" si="316"/>
        <v>0</v>
      </c>
      <c r="BP113" s="63">
        <f t="shared" si="316"/>
        <v>0</v>
      </c>
      <c r="BQ113" s="63">
        <f t="shared" si="316"/>
        <v>0</v>
      </c>
      <c r="BR113" s="63">
        <f t="shared" si="316"/>
        <v>0</v>
      </c>
      <c r="BS113" s="63">
        <f t="shared" si="316"/>
        <v>0</v>
      </c>
      <c r="BT113" s="63">
        <f t="shared" si="316"/>
        <v>0</v>
      </c>
      <c r="BU113" s="64" t="e">
        <f t="shared" si="225"/>
        <v>#DIV/0!</v>
      </c>
      <c r="BV113" s="62">
        <f t="shared" ref="BV113" si="317">IFERROR(BV$45/BV84,0)</f>
        <v>0</v>
      </c>
      <c r="BW113" s="63">
        <f t="shared" ref="BW113:CO113" si="318">IFERROR(BW$45/BW84,0)</f>
        <v>0</v>
      </c>
      <c r="BX113" s="63">
        <f t="shared" si="318"/>
        <v>0</v>
      </c>
      <c r="BY113" s="63">
        <f t="shared" si="318"/>
        <v>0</v>
      </c>
      <c r="BZ113" s="63">
        <f t="shared" si="318"/>
        <v>0</v>
      </c>
      <c r="CA113" s="63">
        <f t="shared" si="318"/>
        <v>0</v>
      </c>
      <c r="CB113" s="63">
        <f t="shared" si="318"/>
        <v>0</v>
      </c>
      <c r="CC113" s="63">
        <f t="shared" si="318"/>
        <v>0</v>
      </c>
      <c r="CD113" s="63">
        <f t="shared" si="318"/>
        <v>0</v>
      </c>
      <c r="CE113" s="63">
        <f t="shared" si="318"/>
        <v>0</v>
      </c>
      <c r="CF113" s="63">
        <f t="shared" si="318"/>
        <v>0</v>
      </c>
      <c r="CG113" s="63">
        <f t="shared" si="318"/>
        <v>0</v>
      </c>
      <c r="CH113" s="63">
        <f t="shared" si="318"/>
        <v>0</v>
      </c>
      <c r="CI113" s="63">
        <f t="shared" si="318"/>
        <v>0</v>
      </c>
      <c r="CJ113" s="63">
        <f t="shared" si="318"/>
        <v>0</v>
      </c>
      <c r="CK113" s="63">
        <f t="shared" si="318"/>
        <v>0</v>
      </c>
      <c r="CL113" s="63">
        <f t="shared" si="318"/>
        <v>0</v>
      </c>
      <c r="CM113" s="63">
        <f t="shared" si="318"/>
        <v>0</v>
      </c>
      <c r="CN113" s="63">
        <f t="shared" si="318"/>
        <v>0</v>
      </c>
      <c r="CO113" s="63">
        <f t="shared" si="318"/>
        <v>0</v>
      </c>
      <c r="CP113" s="64" t="e">
        <f t="shared" si="228"/>
        <v>#DIV/0!</v>
      </c>
    </row>
    <row r="114" spans="2:94" x14ac:dyDescent="0.3">
      <c r="B114" t="str">
        <f t="shared" si="213"/>
        <v>HIDE</v>
      </c>
      <c r="C114" s="6" t="str">
        <f>Lists!I12</f>
        <v>Family Support Workers</v>
      </c>
      <c r="D114" s="61">
        <f t="shared" si="238"/>
        <v>0</v>
      </c>
      <c r="E114" s="63">
        <f t="shared" si="246"/>
        <v>0</v>
      </c>
      <c r="F114" s="63">
        <f t="shared" ref="F114:I114" si="319">IFERROR(F$45/F85,0)</f>
        <v>0</v>
      </c>
      <c r="G114" s="63">
        <f t="shared" si="319"/>
        <v>0</v>
      </c>
      <c r="H114" s="63">
        <f t="shared" si="319"/>
        <v>0</v>
      </c>
      <c r="I114" s="63">
        <f t="shared" si="319"/>
        <v>0</v>
      </c>
      <c r="J114" s="64" t="e">
        <f t="shared" si="216"/>
        <v>#DIV/0!</v>
      </c>
      <c r="K114" s="62">
        <f t="shared" ref="K114" si="320">IFERROR(K$45/K85,0)</f>
        <v>0</v>
      </c>
      <c r="L114" s="63">
        <f t="shared" ref="L114:AD114" si="321">IFERROR(L$45/L85,0)</f>
        <v>0</v>
      </c>
      <c r="M114" s="63">
        <f t="shared" si="321"/>
        <v>0</v>
      </c>
      <c r="N114" s="63">
        <f t="shared" si="321"/>
        <v>0</v>
      </c>
      <c r="O114" s="63">
        <f t="shared" si="321"/>
        <v>0</v>
      </c>
      <c r="P114" s="63">
        <f t="shared" si="321"/>
        <v>0</v>
      </c>
      <c r="Q114" s="63">
        <f t="shared" si="321"/>
        <v>0</v>
      </c>
      <c r="R114" s="63">
        <f t="shared" si="321"/>
        <v>0</v>
      </c>
      <c r="S114" s="63">
        <f t="shared" si="321"/>
        <v>0</v>
      </c>
      <c r="T114" s="63">
        <f t="shared" si="321"/>
        <v>0</v>
      </c>
      <c r="U114" s="63">
        <f t="shared" si="321"/>
        <v>0</v>
      </c>
      <c r="V114" s="63">
        <f t="shared" si="321"/>
        <v>0</v>
      </c>
      <c r="W114" s="63">
        <f t="shared" si="321"/>
        <v>0</v>
      </c>
      <c r="X114" s="63">
        <f t="shared" si="321"/>
        <v>0</v>
      </c>
      <c r="Y114" s="63">
        <f t="shared" si="321"/>
        <v>0</v>
      </c>
      <c r="Z114" s="63">
        <f t="shared" si="321"/>
        <v>0</v>
      </c>
      <c r="AA114" s="63">
        <f t="shared" si="321"/>
        <v>0</v>
      </c>
      <c r="AB114" s="63">
        <f t="shared" si="321"/>
        <v>0</v>
      </c>
      <c r="AC114" s="63">
        <f t="shared" si="321"/>
        <v>0</v>
      </c>
      <c r="AD114" s="63">
        <f t="shared" si="321"/>
        <v>0</v>
      </c>
      <c r="AE114" s="64" t="e">
        <f t="shared" si="219"/>
        <v>#DIV/0!</v>
      </c>
      <c r="AF114" s="62">
        <f t="shared" ref="AF114" si="322">IFERROR(AF$45/AF85,0)</f>
        <v>0</v>
      </c>
      <c r="AG114" s="63">
        <f t="shared" ref="AG114:AY114" si="323">IFERROR(AG$45/AG85,0)</f>
        <v>0</v>
      </c>
      <c r="AH114" s="63">
        <f t="shared" si="323"/>
        <v>0</v>
      </c>
      <c r="AI114" s="63">
        <f t="shared" si="323"/>
        <v>0</v>
      </c>
      <c r="AJ114" s="63">
        <f t="shared" si="323"/>
        <v>0</v>
      </c>
      <c r="AK114" s="63">
        <f t="shared" si="323"/>
        <v>0</v>
      </c>
      <c r="AL114" s="63">
        <f t="shared" si="323"/>
        <v>0</v>
      </c>
      <c r="AM114" s="63">
        <f t="shared" si="323"/>
        <v>0</v>
      </c>
      <c r="AN114" s="63">
        <f t="shared" si="323"/>
        <v>0</v>
      </c>
      <c r="AO114" s="63">
        <f t="shared" si="323"/>
        <v>0</v>
      </c>
      <c r="AP114" s="63">
        <f t="shared" si="323"/>
        <v>0</v>
      </c>
      <c r="AQ114" s="63">
        <f t="shared" si="323"/>
        <v>0</v>
      </c>
      <c r="AR114" s="63">
        <f t="shared" si="323"/>
        <v>0</v>
      </c>
      <c r="AS114" s="63">
        <f t="shared" si="323"/>
        <v>0</v>
      </c>
      <c r="AT114" s="63">
        <f t="shared" si="323"/>
        <v>0</v>
      </c>
      <c r="AU114" s="63">
        <f t="shared" si="323"/>
        <v>0</v>
      </c>
      <c r="AV114" s="63">
        <f t="shared" si="323"/>
        <v>0</v>
      </c>
      <c r="AW114" s="63">
        <f t="shared" si="323"/>
        <v>0</v>
      </c>
      <c r="AX114" s="63">
        <f t="shared" si="323"/>
        <v>0</v>
      </c>
      <c r="AY114" s="63">
        <f t="shared" si="323"/>
        <v>0</v>
      </c>
      <c r="AZ114" s="64" t="e">
        <f t="shared" si="222"/>
        <v>#DIV/0!</v>
      </c>
      <c r="BA114" s="62">
        <f t="shared" ref="BA114" si="324">IFERROR(BA$45/BA85,0)</f>
        <v>0</v>
      </c>
      <c r="BB114" s="63">
        <f t="shared" ref="BB114:BT114" si="325">IFERROR(BB$45/BB85,0)</f>
        <v>0</v>
      </c>
      <c r="BC114" s="63">
        <f t="shared" si="325"/>
        <v>0</v>
      </c>
      <c r="BD114" s="63">
        <f t="shared" si="325"/>
        <v>0</v>
      </c>
      <c r="BE114" s="63">
        <f t="shared" si="325"/>
        <v>0</v>
      </c>
      <c r="BF114" s="63">
        <f t="shared" si="325"/>
        <v>0</v>
      </c>
      <c r="BG114" s="63">
        <f t="shared" si="325"/>
        <v>0</v>
      </c>
      <c r="BH114" s="63">
        <f t="shared" si="325"/>
        <v>0</v>
      </c>
      <c r="BI114" s="63">
        <f t="shared" si="325"/>
        <v>0</v>
      </c>
      <c r="BJ114" s="63">
        <f t="shared" si="325"/>
        <v>0</v>
      </c>
      <c r="BK114" s="63">
        <f t="shared" si="325"/>
        <v>0</v>
      </c>
      <c r="BL114" s="63">
        <f t="shared" si="325"/>
        <v>0</v>
      </c>
      <c r="BM114" s="63">
        <f t="shared" si="325"/>
        <v>0</v>
      </c>
      <c r="BN114" s="63">
        <f t="shared" si="325"/>
        <v>0</v>
      </c>
      <c r="BO114" s="63">
        <f t="shared" si="325"/>
        <v>0</v>
      </c>
      <c r="BP114" s="63">
        <f t="shared" si="325"/>
        <v>0</v>
      </c>
      <c r="BQ114" s="63">
        <f t="shared" si="325"/>
        <v>0</v>
      </c>
      <c r="BR114" s="63">
        <f t="shared" si="325"/>
        <v>0</v>
      </c>
      <c r="BS114" s="63">
        <f t="shared" si="325"/>
        <v>0</v>
      </c>
      <c r="BT114" s="63">
        <f t="shared" si="325"/>
        <v>0</v>
      </c>
      <c r="BU114" s="64" t="e">
        <f t="shared" si="225"/>
        <v>#DIV/0!</v>
      </c>
      <c r="BV114" s="62">
        <f t="shared" ref="BV114" si="326">IFERROR(BV$45/BV85,0)</f>
        <v>0</v>
      </c>
      <c r="BW114" s="63">
        <f t="shared" ref="BW114:CO114" si="327">IFERROR(BW$45/BW85,0)</f>
        <v>0</v>
      </c>
      <c r="BX114" s="63">
        <f t="shared" si="327"/>
        <v>0</v>
      </c>
      <c r="BY114" s="63">
        <f t="shared" si="327"/>
        <v>0</v>
      </c>
      <c r="BZ114" s="63">
        <f t="shared" si="327"/>
        <v>0</v>
      </c>
      <c r="CA114" s="63">
        <f t="shared" si="327"/>
        <v>0</v>
      </c>
      <c r="CB114" s="63">
        <f t="shared" si="327"/>
        <v>0</v>
      </c>
      <c r="CC114" s="63">
        <f t="shared" si="327"/>
        <v>0</v>
      </c>
      <c r="CD114" s="63">
        <f t="shared" si="327"/>
        <v>0</v>
      </c>
      <c r="CE114" s="63">
        <f t="shared" si="327"/>
        <v>0</v>
      </c>
      <c r="CF114" s="63">
        <f t="shared" si="327"/>
        <v>0</v>
      </c>
      <c r="CG114" s="63">
        <f t="shared" si="327"/>
        <v>0</v>
      </c>
      <c r="CH114" s="63">
        <f t="shared" si="327"/>
        <v>0</v>
      </c>
      <c r="CI114" s="63">
        <f t="shared" si="327"/>
        <v>0</v>
      </c>
      <c r="CJ114" s="63">
        <f t="shared" si="327"/>
        <v>0</v>
      </c>
      <c r="CK114" s="63">
        <f t="shared" si="327"/>
        <v>0</v>
      </c>
      <c r="CL114" s="63">
        <f t="shared" si="327"/>
        <v>0</v>
      </c>
      <c r="CM114" s="63">
        <f t="shared" si="327"/>
        <v>0</v>
      </c>
      <c r="CN114" s="63">
        <f t="shared" si="327"/>
        <v>0</v>
      </c>
      <c r="CO114" s="63">
        <f t="shared" si="327"/>
        <v>0</v>
      </c>
      <c r="CP114" s="64" t="e">
        <f t="shared" si="228"/>
        <v>#DIV/0!</v>
      </c>
    </row>
    <row r="115" spans="2:94" x14ac:dyDescent="0.3">
      <c r="B115" t="str">
        <f t="shared" si="213"/>
        <v>HIDE</v>
      </c>
      <c r="C115" s="6" t="str">
        <f>Lists!I13</f>
        <v>Finance and Admin</v>
      </c>
      <c r="D115" s="61">
        <f t="shared" si="238"/>
        <v>0</v>
      </c>
      <c r="E115" s="63">
        <f t="shared" si="246"/>
        <v>0</v>
      </c>
      <c r="F115" s="63">
        <f t="shared" ref="F115:I115" si="328">IFERROR(F$45/F86,0)</f>
        <v>0</v>
      </c>
      <c r="G115" s="63">
        <f t="shared" si="328"/>
        <v>0</v>
      </c>
      <c r="H115" s="63">
        <f t="shared" si="328"/>
        <v>0</v>
      </c>
      <c r="I115" s="63">
        <f t="shared" si="328"/>
        <v>0</v>
      </c>
      <c r="J115" s="64" t="e">
        <f t="shared" si="216"/>
        <v>#DIV/0!</v>
      </c>
      <c r="K115" s="62">
        <f t="shared" ref="K115" si="329">IFERROR(K$45/K86,0)</f>
        <v>0</v>
      </c>
      <c r="L115" s="63">
        <f t="shared" ref="L115:AD115" si="330">IFERROR(L$45/L86,0)</f>
        <v>0</v>
      </c>
      <c r="M115" s="63">
        <f t="shared" si="330"/>
        <v>0</v>
      </c>
      <c r="N115" s="63">
        <f t="shared" si="330"/>
        <v>0</v>
      </c>
      <c r="O115" s="63">
        <f t="shared" si="330"/>
        <v>0</v>
      </c>
      <c r="P115" s="63">
        <f t="shared" si="330"/>
        <v>0</v>
      </c>
      <c r="Q115" s="63">
        <f t="shared" si="330"/>
        <v>0</v>
      </c>
      <c r="R115" s="63">
        <f t="shared" si="330"/>
        <v>0</v>
      </c>
      <c r="S115" s="63">
        <f t="shared" si="330"/>
        <v>0</v>
      </c>
      <c r="T115" s="63">
        <f t="shared" si="330"/>
        <v>0</v>
      </c>
      <c r="U115" s="63">
        <f t="shared" si="330"/>
        <v>0</v>
      </c>
      <c r="V115" s="63">
        <f t="shared" si="330"/>
        <v>0</v>
      </c>
      <c r="W115" s="63">
        <f t="shared" si="330"/>
        <v>0</v>
      </c>
      <c r="X115" s="63">
        <f t="shared" si="330"/>
        <v>0</v>
      </c>
      <c r="Y115" s="63">
        <f t="shared" si="330"/>
        <v>0</v>
      </c>
      <c r="Z115" s="63">
        <f t="shared" si="330"/>
        <v>0</v>
      </c>
      <c r="AA115" s="63">
        <f t="shared" si="330"/>
        <v>0</v>
      </c>
      <c r="AB115" s="63">
        <f t="shared" si="330"/>
        <v>0</v>
      </c>
      <c r="AC115" s="63">
        <f t="shared" si="330"/>
        <v>0</v>
      </c>
      <c r="AD115" s="63">
        <f t="shared" si="330"/>
        <v>0</v>
      </c>
      <c r="AE115" s="64" t="e">
        <f t="shared" si="219"/>
        <v>#DIV/0!</v>
      </c>
      <c r="AF115" s="62">
        <f t="shared" ref="AF115" si="331">IFERROR(AF$45/AF86,0)</f>
        <v>0</v>
      </c>
      <c r="AG115" s="63">
        <f t="shared" ref="AG115:AY115" si="332">IFERROR(AG$45/AG86,0)</f>
        <v>0</v>
      </c>
      <c r="AH115" s="63">
        <f t="shared" si="332"/>
        <v>0</v>
      </c>
      <c r="AI115" s="63">
        <f t="shared" si="332"/>
        <v>0</v>
      </c>
      <c r="AJ115" s="63">
        <f t="shared" si="332"/>
        <v>0</v>
      </c>
      <c r="AK115" s="63">
        <f t="shared" si="332"/>
        <v>0</v>
      </c>
      <c r="AL115" s="63">
        <f t="shared" si="332"/>
        <v>0</v>
      </c>
      <c r="AM115" s="63">
        <f t="shared" si="332"/>
        <v>0</v>
      </c>
      <c r="AN115" s="63">
        <f t="shared" si="332"/>
        <v>0</v>
      </c>
      <c r="AO115" s="63">
        <f t="shared" si="332"/>
        <v>0</v>
      </c>
      <c r="AP115" s="63">
        <f t="shared" si="332"/>
        <v>0</v>
      </c>
      <c r="AQ115" s="63">
        <f t="shared" si="332"/>
        <v>0</v>
      </c>
      <c r="AR115" s="63">
        <f t="shared" si="332"/>
        <v>0</v>
      </c>
      <c r="AS115" s="63">
        <f t="shared" si="332"/>
        <v>0</v>
      </c>
      <c r="AT115" s="63">
        <f t="shared" si="332"/>
        <v>0</v>
      </c>
      <c r="AU115" s="63">
        <f t="shared" si="332"/>
        <v>0</v>
      </c>
      <c r="AV115" s="63">
        <f t="shared" si="332"/>
        <v>0</v>
      </c>
      <c r="AW115" s="63">
        <f t="shared" si="332"/>
        <v>0</v>
      </c>
      <c r="AX115" s="63">
        <f t="shared" si="332"/>
        <v>0</v>
      </c>
      <c r="AY115" s="63">
        <f t="shared" si="332"/>
        <v>0</v>
      </c>
      <c r="AZ115" s="64" t="e">
        <f t="shared" si="222"/>
        <v>#DIV/0!</v>
      </c>
      <c r="BA115" s="62">
        <f t="shared" ref="BA115" si="333">IFERROR(BA$45/BA86,0)</f>
        <v>0</v>
      </c>
      <c r="BB115" s="63">
        <f t="shared" ref="BB115:BT115" si="334">IFERROR(BB$45/BB86,0)</f>
        <v>0</v>
      </c>
      <c r="BC115" s="63">
        <f t="shared" si="334"/>
        <v>0</v>
      </c>
      <c r="BD115" s="63">
        <f t="shared" si="334"/>
        <v>0</v>
      </c>
      <c r="BE115" s="63">
        <f t="shared" si="334"/>
        <v>0</v>
      </c>
      <c r="BF115" s="63">
        <f t="shared" si="334"/>
        <v>0</v>
      </c>
      <c r="BG115" s="63">
        <f t="shared" si="334"/>
        <v>0</v>
      </c>
      <c r="BH115" s="63">
        <f t="shared" si="334"/>
        <v>0</v>
      </c>
      <c r="BI115" s="63">
        <f t="shared" si="334"/>
        <v>0</v>
      </c>
      <c r="BJ115" s="63">
        <f t="shared" si="334"/>
        <v>0</v>
      </c>
      <c r="BK115" s="63">
        <f t="shared" si="334"/>
        <v>0</v>
      </c>
      <c r="BL115" s="63">
        <f t="shared" si="334"/>
        <v>0</v>
      </c>
      <c r="BM115" s="63">
        <f t="shared" si="334"/>
        <v>0</v>
      </c>
      <c r="BN115" s="63">
        <f t="shared" si="334"/>
        <v>0</v>
      </c>
      <c r="BO115" s="63">
        <f t="shared" si="334"/>
        <v>0</v>
      </c>
      <c r="BP115" s="63">
        <f t="shared" si="334"/>
        <v>0</v>
      </c>
      <c r="BQ115" s="63">
        <f t="shared" si="334"/>
        <v>0</v>
      </c>
      <c r="BR115" s="63">
        <f t="shared" si="334"/>
        <v>0</v>
      </c>
      <c r="BS115" s="63">
        <f t="shared" si="334"/>
        <v>0</v>
      </c>
      <c r="BT115" s="63">
        <f t="shared" si="334"/>
        <v>0</v>
      </c>
      <c r="BU115" s="64" t="e">
        <f t="shared" si="225"/>
        <v>#DIV/0!</v>
      </c>
      <c r="BV115" s="62">
        <f t="shared" ref="BV115" si="335">IFERROR(BV$45/BV86,0)</f>
        <v>0</v>
      </c>
      <c r="BW115" s="63">
        <f t="shared" ref="BW115:CO115" si="336">IFERROR(BW$45/BW86,0)</f>
        <v>0</v>
      </c>
      <c r="BX115" s="63">
        <f t="shared" si="336"/>
        <v>0</v>
      </c>
      <c r="BY115" s="63">
        <f t="shared" si="336"/>
        <v>0</v>
      </c>
      <c r="BZ115" s="63">
        <f t="shared" si="336"/>
        <v>0</v>
      </c>
      <c r="CA115" s="63">
        <f t="shared" si="336"/>
        <v>0</v>
      </c>
      <c r="CB115" s="63">
        <f t="shared" si="336"/>
        <v>0</v>
      </c>
      <c r="CC115" s="63">
        <f t="shared" si="336"/>
        <v>0</v>
      </c>
      <c r="CD115" s="63">
        <f t="shared" si="336"/>
        <v>0</v>
      </c>
      <c r="CE115" s="63">
        <f t="shared" si="336"/>
        <v>0</v>
      </c>
      <c r="CF115" s="63">
        <f t="shared" si="336"/>
        <v>0</v>
      </c>
      <c r="CG115" s="63">
        <f t="shared" si="336"/>
        <v>0</v>
      </c>
      <c r="CH115" s="63">
        <f t="shared" si="336"/>
        <v>0</v>
      </c>
      <c r="CI115" s="63">
        <f t="shared" si="336"/>
        <v>0</v>
      </c>
      <c r="CJ115" s="63">
        <f t="shared" si="336"/>
        <v>0</v>
      </c>
      <c r="CK115" s="63">
        <f t="shared" si="336"/>
        <v>0</v>
      </c>
      <c r="CL115" s="63">
        <f t="shared" si="336"/>
        <v>0</v>
      </c>
      <c r="CM115" s="63">
        <f t="shared" si="336"/>
        <v>0</v>
      </c>
      <c r="CN115" s="63">
        <f t="shared" si="336"/>
        <v>0</v>
      </c>
      <c r="CO115" s="63">
        <f t="shared" si="336"/>
        <v>0</v>
      </c>
      <c r="CP115" s="64" t="e">
        <f t="shared" si="228"/>
        <v>#DIV/0!</v>
      </c>
    </row>
    <row r="116" spans="2:94" x14ac:dyDescent="0.3">
      <c r="B116" t="str">
        <f t="shared" si="213"/>
        <v>HIDE</v>
      </c>
      <c r="C116" s="6" t="str">
        <f>Lists!I14</f>
        <v>Indirect Employee Expenses</v>
      </c>
      <c r="D116" s="61">
        <f t="shared" si="238"/>
        <v>0</v>
      </c>
      <c r="E116" s="63">
        <f t="shared" ref="E116:E125" si="337">IFERROR(E$45/E87,0)</f>
        <v>0</v>
      </c>
      <c r="F116" s="63">
        <f t="shared" ref="F116:I116" si="338">IFERROR(F$45/F87,0)</f>
        <v>0</v>
      </c>
      <c r="G116" s="63">
        <f t="shared" si="338"/>
        <v>0</v>
      </c>
      <c r="H116" s="63">
        <f t="shared" si="338"/>
        <v>0</v>
      </c>
      <c r="I116" s="63">
        <f t="shared" si="338"/>
        <v>0</v>
      </c>
      <c r="J116" s="64" t="e">
        <f t="shared" si="216"/>
        <v>#DIV/0!</v>
      </c>
      <c r="K116" s="62">
        <f t="shared" ref="K116" si="339">IFERROR(K$45/K87,0)</f>
        <v>0</v>
      </c>
      <c r="L116" s="63">
        <f t="shared" ref="L116:AD116" si="340">IFERROR(L$45/L87,0)</f>
        <v>0</v>
      </c>
      <c r="M116" s="63">
        <f t="shared" si="340"/>
        <v>0</v>
      </c>
      <c r="N116" s="63">
        <f t="shared" si="340"/>
        <v>0</v>
      </c>
      <c r="O116" s="63">
        <f t="shared" si="340"/>
        <v>0</v>
      </c>
      <c r="P116" s="63">
        <f t="shared" si="340"/>
        <v>0</v>
      </c>
      <c r="Q116" s="63">
        <f t="shared" si="340"/>
        <v>0</v>
      </c>
      <c r="R116" s="63">
        <f t="shared" si="340"/>
        <v>0</v>
      </c>
      <c r="S116" s="63">
        <f t="shared" si="340"/>
        <v>0</v>
      </c>
      <c r="T116" s="63">
        <f t="shared" si="340"/>
        <v>0</v>
      </c>
      <c r="U116" s="63">
        <f t="shared" si="340"/>
        <v>0</v>
      </c>
      <c r="V116" s="63">
        <f t="shared" si="340"/>
        <v>0</v>
      </c>
      <c r="W116" s="63">
        <f t="shared" si="340"/>
        <v>0</v>
      </c>
      <c r="X116" s="63">
        <f t="shared" si="340"/>
        <v>0</v>
      </c>
      <c r="Y116" s="63">
        <f t="shared" si="340"/>
        <v>0</v>
      </c>
      <c r="Z116" s="63">
        <f t="shared" si="340"/>
        <v>0</v>
      </c>
      <c r="AA116" s="63">
        <f t="shared" si="340"/>
        <v>0</v>
      </c>
      <c r="AB116" s="63">
        <f t="shared" si="340"/>
        <v>0</v>
      </c>
      <c r="AC116" s="63">
        <f t="shared" si="340"/>
        <v>0</v>
      </c>
      <c r="AD116" s="63">
        <f t="shared" si="340"/>
        <v>0</v>
      </c>
      <c r="AE116" s="64" t="e">
        <f t="shared" si="219"/>
        <v>#DIV/0!</v>
      </c>
      <c r="AF116" s="62">
        <f t="shared" ref="AF116" si="341">IFERROR(AF$45/AF87,0)</f>
        <v>0</v>
      </c>
      <c r="AG116" s="63">
        <f t="shared" ref="AG116:AY116" si="342">IFERROR(AG$45/AG87,0)</f>
        <v>0</v>
      </c>
      <c r="AH116" s="63">
        <f t="shared" si="342"/>
        <v>0</v>
      </c>
      <c r="AI116" s="63">
        <f t="shared" si="342"/>
        <v>0</v>
      </c>
      <c r="AJ116" s="63">
        <f t="shared" si="342"/>
        <v>0</v>
      </c>
      <c r="AK116" s="63">
        <f t="shared" si="342"/>
        <v>0</v>
      </c>
      <c r="AL116" s="63">
        <f t="shared" si="342"/>
        <v>0</v>
      </c>
      <c r="AM116" s="63">
        <f t="shared" si="342"/>
        <v>0</v>
      </c>
      <c r="AN116" s="63">
        <f t="shared" si="342"/>
        <v>0</v>
      </c>
      <c r="AO116" s="63">
        <f t="shared" si="342"/>
        <v>0</v>
      </c>
      <c r="AP116" s="63">
        <f t="shared" si="342"/>
        <v>0</v>
      </c>
      <c r="AQ116" s="63">
        <f t="shared" si="342"/>
        <v>0</v>
      </c>
      <c r="AR116" s="63">
        <f t="shared" si="342"/>
        <v>0</v>
      </c>
      <c r="AS116" s="63">
        <f t="shared" si="342"/>
        <v>0</v>
      </c>
      <c r="AT116" s="63">
        <f t="shared" si="342"/>
        <v>0</v>
      </c>
      <c r="AU116" s="63">
        <f t="shared" si="342"/>
        <v>0</v>
      </c>
      <c r="AV116" s="63">
        <f t="shared" si="342"/>
        <v>0</v>
      </c>
      <c r="AW116" s="63">
        <f t="shared" si="342"/>
        <v>0</v>
      </c>
      <c r="AX116" s="63">
        <f t="shared" si="342"/>
        <v>0</v>
      </c>
      <c r="AY116" s="63">
        <f t="shared" si="342"/>
        <v>0</v>
      </c>
      <c r="AZ116" s="64" t="e">
        <f t="shared" si="222"/>
        <v>#DIV/0!</v>
      </c>
      <c r="BA116" s="62">
        <f t="shared" ref="BA116" si="343">IFERROR(BA$45/BA87,0)</f>
        <v>0</v>
      </c>
      <c r="BB116" s="63">
        <f t="shared" ref="BB116:BT116" si="344">IFERROR(BB$45/BB87,0)</f>
        <v>0</v>
      </c>
      <c r="BC116" s="63">
        <f t="shared" si="344"/>
        <v>0</v>
      </c>
      <c r="BD116" s="63">
        <f t="shared" si="344"/>
        <v>0</v>
      </c>
      <c r="BE116" s="63">
        <f t="shared" si="344"/>
        <v>0</v>
      </c>
      <c r="BF116" s="63">
        <f t="shared" si="344"/>
        <v>0</v>
      </c>
      <c r="BG116" s="63">
        <f t="shared" si="344"/>
        <v>0</v>
      </c>
      <c r="BH116" s="63">
        <f t="shared" si="344"/>
        <v>0</v>
      </c>
      <c r="BI116" s="63">
        <f t="shared" si="344"/>
        <v>0</v>
      </c>
      <c r="BJ116" s="63">
        <f t="shared" si="344"/>
        <v>0</v>
      </c>
      <c r="BK116" s="63">
        <f t="shared" si="344"/>
        <v>0</v>
      </c>
      <c r="BL116" s="63">
        <f t="shared" si="344"/>
        <v>0</v>
      </c>
      <c r="BM116" s="63">
        <f t="shared" si="344"/>
        <v>0</v>
      </c>
      <c r="BN116" s="63">
        <f t="shared" si="344"/>
        <v>0</v>
      </c>
      <c r="BO116" s="63">
        <f t="shared" si="344"/>
        <v>0</v>
      </c>
      <c r="BP116" s="63">
        <f t="shared" si="344"/>
        <v>0</v>
      </c>
      <c r="BQ116" s="63">
        <f t="shared" si="344"/>
        <v>0</v>
      </c>
      <c r="BR116" s="63">
        <f t="shared" si="344"/>
        <v>0</v>
      </c>
      <c r="BS116" s="63">
        <f t="shared" si="344"/>
        <v>0</v>
      </c>
      <c r="BT116" s="63">
        <f t="shared" si="344"/>
        <v>0</v>
      </c>
      <c r="BU116" s="64" t="e">
        <f t="shared" si="225"/>
        <v>#DIV/0!</v>
      </c>
      <c r="BV116" s="62">
        <f t="shared" ref="BV116" si="345">IFERROR(BV$45/BV87,0)</f>
        <v>0</v>
      </c>
      <c r="BW116" s="63">
        <f t="shared" ref="BW116:CO116" si="346">IFERROR(BW$45/BW87,0)</f>
        <v>0</v>
      </c>
      <c r="BX116" s="63">
        <f t="shared" si="346"/>
        <v>0</v>
      </c>
      <c r="BY116" s="63">
        <f t="shared" si="346"/>
        <v>0</v>
      </c>
      <c r="BZ116" s="63">
        <f t="shared" si="346"/>
        <v>0</v>
      </c>
      <c r="CA116" s="63">
        <f t="shared" si="346"/>
        <v>0</v>
      </c>
      <c r="CB116" s="63">
        <f t="shared" si="346"/>
        <v>0</v>
      </c>
      <c r="CC116" s="63">
        <f t="shared" si="346"/>
        <v>0</v>
      </c>
      <c r="CD116" s="63">
        <f t="shared" si="346"/>
        <v>0</v>
      </c>
      <c r="CE116" s="63">
        <f t="shared" si="346"/>
        <v>0</v>
      </c>
      <c r="CF116" s="63">
        <f t="shared" si="346"/>
        <v>0</v>
      </c>
      <c r="CG116" s="63">
        <f t="shared" si="346"/>
        <v>0</v>
      </c>
      <c r="CH116" s="63">
        <f t="shared" si="346"/>
        <v>0</v>
      </c>
      <c r="CI116" s="63">
        <f t="shared" si="346"/>
        <v>0</v>
      </c>
      <c r="CJ116" s="63">
        <f t="shared" si="346"/>
        <v>0</v>
      </c>
      <c r="CK116" s="63">
        <f t="shared" si="346"/>
        <v>0</v>
      </c>
      <c r="CL116" s="63">
        <f t="shared" si="346"/>
        <v>0</v>
      </c>
      <c r="CM116" s="63">
        <f t="shared" si="346"/>
        <v>0</v>
      </c>
      <c r="CN116" s="63">
        <f t="shared" si="346"/>
        <v>0</v>
      </c>
      <c r="CO116" s="63">
        <f t="shared" si="346"/>
        <v>0</v>
      </c>
      <c r="CP116" s="64" t="e">
        <f t="shared" si="228"/>
        <v>#DIV/0!</v>
      </c>
    </row>
    <row r="117" spans="2:94" x14ac:dyDescent="0.3">
      <c r="B117" t="str">
        <f t="shared" si="213"/>
        <v>HIDE</v>
      </c>
      <c r="C117" s="6" t="str">
        <f>Lists!I15</f>
        <v>Leadership - Non-teaching</v>
      </c>
      <c r="D117" s="61">
        <f t="shared" si="238"/>
        <v>0</v>
      </c>
      <c r="E117" s="63">
        <f t="shared" si="337"/>
        <v>0</v>
      </c>
      <c r="F117" s="63">
        <f t="shared" ref="F117:I117" si="347">IFERROR(F$45/F88,0)</f>
        <v>0</v>
      </c>
      <c r="G117" s="63">
        <f t="shared" si="347"/>
        <v>0</v>
      </c>
      <c r="H117" s="63">
        <f t="shared" si="347"/>
        <v>0</v>
      </c>
      <c r="I117" s="63">
        <f t="shared" si="347"/>
        <v>0</v>
      </c>
      <c r="J117" s="64" t="e">
        <f t="shared" si="216"/>
        <v>#DIV/0!</v>
      </c>
      <c r="K117" s="62">
        <f t="shared" ref="K117" si="348">IFERROR(K$45/K88,0)</f>
        <v>0</v>
      </c>
      <c r="L117" s="63">
        <f t="shared" ref="L117:AD117" si="349">IFERROR(L$45/L88,0)</f>
        <v>0</v>
      </c>
      <c r="M117" s="63">
        <f t="shared" si="349"/>
        <v>0</v>
      </c>
      <c r="N117" s="63">
        <f t="shared" si="349"/>
        <v>0</v>
      </c>
      <c r="O117" s="63">
        <f t="shared" si="349"/>
        <v>0</v>
      </c>
      <c r="P117" s="63">
        <f t="shared" si="349"/>
        <v>0</v>
      </c>
      <c r="Q117" s="63">
        <f t="shared" si="349"/>
        <v>0</v>
      </c>
      <c r="R117" s="63">
        <f t="shared" si="349"/>
        <v>0</v>
      </c>
      <c r="S117" s="63">
        <f t="shared" si="349"/>
        <v>0</v>
      </c>
      <c r="T117" s="63">
        <f t="shared" si="349"/>
        <v>0</v>
      </c>
      <c r="U117" s="63">
        <f t="shared" si="349"/>
        <v>0</v>
      </c>
      <c r="V117" s="63">
        <f t="shared" si="349"/>
        <v>0</v>
      </c>
      <c r="W117" s="63">
        <f t="shared" si="349"/>
        <v>0</v>
      </c>
      <c r="X117" s="63">
        <f t="shared" si="349"/>
        <v>0</v>
      </c>
      <c r="Y117" s="63">
        <f t="shared" si="349"/>
        <v>0</v>
      </c>
      <c r="Z117" s="63">
        <f t="shared" si="349"/>
        <v>0</v>
      </c>
      <c r="AA117" s="63">
        <f t="shared" si="349"/>
        <v>0</v>
      </c>
      <c r="AB117" s="63">
        <f t="shared" si="349"/>
        <v>0</v>
      </c>
      <c r="AC117" s="63">
        <f t="shared" si="349"/>
        <v>0</v>
      </c>
      <c r="AD117" s="63">
        <f t="shared" si="349"/>
        <v>0</v>
      </c>
      <c r="AE117" s="64" t="e">
        <f t="shared" si="219"/>
        <v>#DIV/0!</v>
      </c>
      <c r="AF117" s="62">
        <f t="shared" ref="AF117" si="350">IFERROR(AF$45/AF88,0)</f>
        <v>0</v>
      </c>
      <c r="AG117" s="63">
        <f t="shared" ref="AG117:AY117" si="351">IFERROR(AG$45/AG88,0)</f>
        <v>0</v>
      </c>
      <c r="AH117" s="63">
        <f t="shared" si="351"/>
        <v>0</v>
      </c>
      <c r="AI117" s="63">
        <f t="shared" si="351"/>
        <v>0</v>
      </c>
      <c r="AJ117" s="63">
        <f t="shared" si="351"/>
        <v>0</v>
      </c>
      <c r="AK117" s="63">
        <f t="shared" si="351"/>
        <v>0</v>
      </c>
      <c r="AL117" s="63">
        <f t="shared" si="351"/>
        <v>0</v>
      </c>
      <c r="AM117" s="63">
        <f t="shared" si="351"/>
        <v>0</v>
      </c>
      <c r="AN117" s="63">
        <f t="shared" si="351"/>
        <v>0</v>
      </c>
      <c r="AO117" s="63">
        <f t="shared" si="351"/>
        <v>0</v>
      </c>
      <c r="AP117" s="63">
        <f t="shared" si="351"/>
        <v>0</v>
      </c>
      <c r="AQ117" s="63">
        <f t="shared" si="351"/>
        <v>0</v>
      </c>
      <c r="AR117" s="63">
        <f t="shared" si="351"/>
        <v>0</v>
      </c>
      <c r="AS117" s="63">
        <f t="shared" si="351"/>
        <v>0</v>
      </c>
      <c r="AT117" s="63">
        <f t="shared" si="351"/>
        <v>0</v>
      </c>
      <c r="AU117" s="63">
        <f t="shared" si="351"/>
        <v>0</v>
      </c>
      <c r="AV117" s="63">
        <f t="shared" si="351"/>
        <v>0</v>
      </c>
      <c r="AW117" s="63">
        <f t="shared" si="351"/>
        <v>0</v>
      </c>
      <c r="AX117" s="63">
        <f t="shared" si="351"/>
        <v>0</v>
      </c>
      <c r="AY117" s="63">
        <f t="shared" si="351"/>
        <v>0</v>
      </c>
      <c r="AZ117" s="64" t="e">
        <f t="shared" si="222"/>
        <v>#DIV/0!</v>
      </c>
      <c r="BA117" s="62">
        <f t="shared" ref="BA117" si="352">IFERROR(BA$45/BA88,0)</f>
        <v>0</v>
      </c>
      <c r="BB117" s="63">
        <f t="shared" ref="BB117:BT117" si="353">IFERROR(BB$45/BB88,0)</f>
        <v>0</v>
      </c>
      <c r="BC117" s="63">
        <f t="shared" si="353"/>
        <v>0</v>
      </c>
      <c r="BD117" s="63">
        <f t="shared" si="353"/>
        <v>0</v>
      </c>
      <c r="BE117" s="63">
        <f t="shared" si="353"/>
        <v>0</v>
      </c>
      <c r="BF117" s="63">
        <f t="shared" si="353"/>
        <v>0</v>
      </c>
      <c r="BG117" s="63">
        <f t="shared" si="353"/>
        <v>0</v>
      </c>
      <c r="BH117" s="63">
        <f t="shared" si="353"/>
        <v>0</v>
      </c>
      <c r="BI117" s="63">
        <f t="shared" si="353"/>
        <v>0</v>
      </c>
      <c r="BJ117" s="63">
        <f t="shared" si="353"/>
        <v>0</v>
      </c>
      <c r="BK117" s="63">
        <f t="shared" si="353"/>
        <v>0</v>
      </c>
      <c r="BL117" s="63">
        <f t="shared" si="353"/>
        <v>0</v>
      </c>
      <c r="BM117" s="63">
        <f t="shared" si="353"/>
        <v>0</v>
      </c>
      <c r="BN117" s="63">
        <f t="shared" si="353"/>
        <v>0</v>
      </c>
      <c r="BO117" s="63">
        <f t="shared" si="353"/>
        <v>0</v>
      </c>
      <c r="BP117" s="63">
        <f t="shared" si="353"/>
        <v>0</v>
      </c>
      <c r="BQ117" s="63">
        <f t="shared" si="353"/>
        <v>0</v>
      </c>
      <c r="BR117" s="63">
        <f t="shared" si="353"/>
        <v>0</v>
      </c>
      <c r="BS117" s="63">
        <f t="shared" si="353"/>
        <v>0</v>
      </c>
      <c r="BT117" s="63">
        <f t="shared" si="353"/>
        <v>0</v>
      </c>
      <c r="BU117" s="64" t="e">
        <f t="shared" si="225"/>
        <v>#DIV/0!</v>
      </c>
      <c r="BV117" s="62">
        <f t="shared" ref="BV117" si="354">IFERROR(BV$45/BV88,0)</f>
        <v>0</v>
      </c>
      <c r="BW117" s="63">
        <f t="shared" ref="BW117:CO117" si="355">IFERROR(BW$45/BW88,0)</f>
        <v>0</v>
      </c>
      <c r="BX117" s="63">
        <f t="shared" si="355"/>
        <v>0</v>
      </c>
      <c r="BY117" s="63">
        <f t="shared" si="355"/>
        <v>0</v>
      </c>
      <c r="BZ117" s="63">
        <f t="shared" si="355"/>
        <v>0</v>
      </c>
      <c r="CA117" s="63">
        <f t="shared" si="355"/>
        <v>0</v>
      </c>
      <c r="CB117" s="63">
        <f t="shared" si="355"/>
        <v>0</v>
      </c>
      <c r="CC117" s="63">
        <f t="shared" si="355"/>
        <v>0</v>
      </c>
      <c r="CD117" s="63">
        <f t="shared" si="355"/>
        <v>0</v>
      </c>
      <c r="CE117" s="63">
        <f t="shared" si="355"/>
        <v>0</v>
      </c>
      <c r="CF117" s="63">
        <f t="shared" si="355"/>
        <v>0</v>
      </c>
      <c r="CG117" s="63">
        <f t="shared" si="355"/>
        <v>0</v>
      </c>
      <c r="CH117" s="63">
        <f t="shared" si="355"/>
        <v>0</v>
      </c>
      <c r="CI117" s="63">
        <f t="shared" si="355"/>
        <v>0</v>
      </c>
      <c r="CJ117" s="63">
        <f t="shared" si="355"/>
        <v>0</v>
      </c>
      <c r="CK117" s="63">
        <f t="shared" si="355"/>
        <v>0</v>
      </c>
      <c r="CL117" s="63">
        <f t="shared" si="355"/>
        <v>0</v>
      </c>
      <c r="CM117" s="63">
        <f t="shared" si="355"/>
        <v>0</v>
      </c>
      <c r="CN117" s="63">
        <f t="shared" si="355"/>
        <v>0</v>
      </c>
      <c r="CO117" s="63">
        <f t="shared" si="355"/>
        <v>0</v>
      </c>
      <c r="CP117" s="64" t="e">
        <f t="shared" si="228"/>
        <v>#DIV/0!</v>
      </c>
    </row>
    <row r="118" spans="2:94" x14ac:dyDescent="0.3">
      <c r="B118" t="str">
        <f t="shared" si="213"/>
        <v>HIDE</v>
      </c>
      <c r="C118" s="6" t="str">
        <f>Lists!I16</f>
        <v>Librarians</v>
      </c>
      <c r="D118" s="61">
        <f t="shared" si="238"/>
        <v>0</v>
      </c>
      <c r="E118" s="63">
        <f t="shared" si="337"/>
        <v>0</v>
      </c>
      <c r="F118" s="63">
        <f t="shared" ref="F118:I118" si="356">IFERROR(F$45/F89,0)</f>
        <v>0</v>
      </c>
      <c r="G118" s="63">
        <f t="shared" si="356"/>
        <v>0</v>
      </c>
      <c r="H118" s="63">
        <f t="shared" si="356"/>
        <v>0</v>
      </c>
      <c r="I118" s="63">
        <f t="shared" si="356"/>
        <v>0</v>
      </c>
      <c r="J118" s="64" t="e">
        <f t="shared" si="216"/>
        <v>#DIV/0!</v>
      </c>
      <c r="K118" s="62">
        <f t="shared" ref="K118" si="357">IFERROR(K$45/K89,0)</f>
        <v>0</v>
      </c>
      <c r="L118" s="63">
        <f t="shared" ref="L118:AD118" si="358">IFERROR(L$45/L89,0)</f>
        <v>0</v>
      </c>
      <c r="M118" s="63">
        <f t="shared" si="358"/>
        <v>0</v>
      </c>
      <c r="N118" s="63">
        <f t="shared" si="358"/>
        <v>0</v>
      </c>
      <c r="O118" s="63">
        <f t="shared" si="358"/>
        <v>0</v>
      </c>
      <c r="P118" s="63">
        <f t="shared" si="358"/>
        <v>0</v>
      </c>
      <c r="Q118" s="63">
        <f t="shared" si="358"/>
        <v>0</v>
      </c>
      <c r="R118" s="63">
        <f t="shared" si="358"/>
        <v>0</v>
      </c>
      <c r="S118" s="63">
        <f t="shared" si="358"/>
        <v>0</v>
      </c>
      <c r="T118" s="63">
        <f t="shared" si="358"/>
        <v>0</v>
      </c>
      <c r="U118" s="63">
        <f t="shared" si="358"/>
        <v>0</v>
      </c>
      <c r="V118" s="63">
        <f t="shared" si="358"/>
        <v>0</v>
      </c>
      <c r="W118" s="63">
        <f t="shared" si="358"/>
        <v>0</v>
      </c>
      <c r="X118" s="63">
        <f t="shared" si="358"/>
        <v>0</v>
      </c>
      <c r="Y118" s="63">
        <f t="shared" si="358"/>
        <v>0</v>
      </c>
      <c r="Z118" s="63">
        <f t="shared" si="358"/>
        <v>0</v>
      </c>
      <c r="AA118" s="63">
        <f t="shared" si="358"/>
        <v>0</v>
      </c>
      <c r="AB118" s="63">
        <f t="shared" si="358"/>
        <v>0</v>
      </c>
      <c r="AC118" s="63">
        <f t="shared" si="358"/>
        <v>0</v>
      </c>
      <c r="AD118" s="63">
        <f t="shared" si="358"/>
        <v>0</v>
      </c>
      <c r="AE118" s="64" t="e">
        <f t="shared" si="219"/>
        <v>#DIV/0!</v>
      </c>
      <c r="AF118" s="62">
        <f t="shared" ref="AF118" si="359">IFERROR(AF$45/AF89,0)</f>
        <v>0</v>
      </c>
      <c r="AG118" s="63">
        <f t="shared" ref="AG118:AY118" si="360">IFERROR(AG$45/AG89,0)</f>
        <v>0</v>
      </c>
      <c r="AH118" s="63">
        <f t="shared" si="360"/>
        <v>0</v>
      </c>
      <c r="AI118" s="63">
        <f t="shared" si="360"/>
        <v>0</v>
      </c>
      <c r="AJ118" s="63">
        <f t="shared" si="360"/>
        <v>0</v>
      </c>
      <c r="AK118" s="63">
        <f t="shared" si="360"/>
        <v>0</v>
      </c>
      <c r="AL118" s="63">
        <f t="shared" si="360"/>
        <v>0</v>
      </c>
      <c r="AM118" s="63">
        <f t="shared" si="360"/>
        <v>0</v>
      </c>
      <c r="AN118" s="63">
        <f t="shared" si="360"/>
        <v>0</v>
      </c>
      <c r="AO118" s="63">
        <f t="shared" si="360"/>
        <v>0</v>
      </c>
      <c r="AP118" s="63">
        <f t="shared" si="360"/>
        <v>0</v>
      </c>
      <c r="AQ118" s="63">
        <f t="shared" si="360"/>
        <v>0</v>
      </c>
      <c r="AR118" s="63">
        <f t="shared" si="360"/>
        <v>0</v>
      </c>
      <c r="AS118" s="63">
        <f t="shared" si="360"/>
        <v>0</v>
      </c>
      <c r="AT118" s="63">
        <f t="shared" si="360"/>
        <v>0</v>
      </c>
      <c r="AU118" s="63">
        <f t="shared" si="360"/>
        <v>0</v>
      </c>
      <c r="AV118" s="63">
        <f t="shared" si="360"/>
        <v>0</v>
      </c>
      <c r="AW118" s="63">
        <f t="shared" si="360"/>
        <v>0</v>
      </c>
      <c r="AX118" s="63">
        <f t="shared" si="360"/>
        <v>0</v>
      </c>
      <c r="AY118" s="63">
        <f t="shared" si="360"/>
        <v>0</v>
      </c>
      <c r="AZ118" s="64" t="e">
        <f t="shared" si="222"/>
        <v>#DIV/0!</v>
      </c>
      <c r="BA118" s="62">
        <f t="shared" ref="BA118" si="361">IFERROR(BA$45/BA89,0)</f>
        <v>0</v>
      </c>
      <c r="BB118" s="63">
        <f t="shared" ref="BB118:BT118" si="362">IFERROR(BB$45/BB89,0)</f>
        <v>0</v>
      </c>
      <c r="BC118" s="63">
        <f t="shared" si="362"/>
        <v>0</v>
      </c>
      <c r="BD118" s="63">
        <f t="shared" si="362"/>
        <v>0</v>
      </c>
      <c r="BE118" s="63">
        <f t="shared" si="362"/>
        <v>0</v>
      </c>
      <c r="BF118" s="63">
        <f t="shared" si="362"/>
        <v>0</v>
      </c>
      <c r="BG118" s="63">
        <f t="shared" si="362"/>
        <v>0</v>
      </c>
      <c r="BH118" s="63">
        <f t="shared" si="362"/>
        <v>0</v>
      </c>
      <c r="BI118" s="63">
        <f t="shared" si="362"/>
        <v>0</v>
      </c>
      <c r="BJ118" s="63">
        <f t="shared" si="362"/>
        <v>0</v>
      </c>
      <c r="BK118" s="63">
        <f t="shared" si="362"/>
        <v>0</v>
      </c>
      <c r="BL118" s="63">
        <f t="shared" si="362"/>
        <v>0</v>
      </c>
      <c r="BM118" s="63">
        <f t="shared" si="362"/>
        <v>0</v>
      </c>
      <c r="BN118" s="63">
        <f t="shared" si="362"/>
        <v>0</v>
      </c>
      <c r="BO118" s="63">
        <f t="shared" si="362"/>
        <v>0</v>
      </c>
      <c r="BP118" s="63">
        <f t="shared" si="362"/>
        <v>0</v>
      </c>
      <c r="BQ118" s="63">
        <f t="shared" si="362"/>
        <v>0</v>
      </c>
      <c r="BR118" s="63">
        <f t="shared" si="362"/>
        <v>0</v>
      </c>
      <c r="BS118" s="63">
        <f t="shared" si="362"/>
        <v>0</v>
      </c>
      <c r="BT118" s="63">
        <f t="shared" si="362"/>
        <v>0</v>
      </c>
      <c r="BU118" s="64" t="e">
        <f t="shared" si="225"/>
        <v>#DIV/0!</v>
      </c>
      <c r="BV118" s="62">
        <f t="shared" ref="BV118" si="363">IFERROR(BV$45/BV89,0)</f>
        <v>0</v>
      </c>
      <c r="BW118" s="63">
        <f t="shared" ref="BW118:CO118" si="364">IFERROR(BW$45/BW89,0)</f>
        <v>0</v>
      </c>
      <c r="BX118" s="63">
        <f t="shared" si="364"/>
        <v>0</v>
      </c>
      <c r="BY118" s="63">
        <f t="shared" si="364"/>
        <v>0</v>
      </c>
      <c r="BZ118" s="63">
        <f t="shared" si="364"/>
        <v>0</v>
      </c>
      <c r="CA118" s="63">
        <f t="shared" si="364"/>
        <v>0</v>
      </c>
      <c r="CB118" s="63">
        <f t="shared" si="364"/>
        <v>0</v>
      </c>
      <c r="CC118" s="63">
        <f t="shared" si="364"/>
        <v>0</v>
      </c>
      <c r="CD118" s="63">
        <f t="shared" si="364"/>
        <v>0</v>
      </c>
      <c r="CE118" s="63">
        <f t="shared" si="364"/>
        <v>0</v>
      </c>
      <c r="CF118" s="63">
        <f t="shared" si="364"/>
        <v>0</v>
      </c>
      <c r="CG118" s="63">
        <f t="shared" si="364"/>
        <v>0</v>
      </c>
      <c r="CH118" s="63">
        <f t="shared" si="364"/>
        <v>0</v>
      </c>
      <c r="CI118" s="63">
        <f t="shared" si="364"/>
        <v>0</v>
      </c>
      <c r="CJ118" s="63">
        <f t="shared" si="364"/>
        <v>0</v>
      </c>
      <c r="CK118" s="63">
        <f t="shared" si="364"/>
        <v>0</v>
      </c>
      <c r="CL118" s="63">
        <f t="shared" si="364"/>
        <v>0</v>
      </c>
      <c r="CM118" s="63">
        <f t="shared" si="364"/>
        <v>0</v>
      </c>
      <c r="CN118" s="63">
        <f t="shared" si="364"/>
        <v>0</v>
      </c>
      <c r="CO118" s="63">
        <f t="shared" si="364"/>
        <v>0</v>
      </c>
      <c r="CP118" s="64" t="e">
        <f t="shared" si="228"/>
        <v>#DIV/0!</v>
      </c>
    </row>
    <row r="119" spans="2:94" x14ac:dyDescent="0.3">
      <c r="B119" t="str">
        <f t="shared" si="213"/>
        <v>HIDE</v>
      </c>
      <c r="C119" s="6" t="str">
        <f>Lists!I17</f>
        <v>Midday Supervisors</v>
      </c>
      <c r="D119" s="61">
        <f t="shared" si="238"/>
        <v>0</v>
      </c>
      <c r="E119" s="63">
        <f t="shared" si="337"/>
        <v>0</v>
      </c>
      <c r="F119" s="63">
        <f t="shared" ref="F119:I119" si="365">IFERROR(F$45/F90,0)</f>
        <v>0</v>
      </c>
      <c r="G119" s="63">
        <f t="shared" si="365"/>
        <v>0</v>
      </c>
      <c r="H119" s="63">
        <f t="shared" si="365"/>
        <v>0</v>
      </c>
      <c r="I119" s="63">
        <f t="shared" si="365"/>
        <v>0</v>
      </c>
      <c r="J119" s="64" t="e">
        <f t="shared" si="216"/>
        <v>#DIV/0!</v>
      </c>
      <c r="K119" s="62">
        <f t="shared" ref="K119" si="366">IFERROR(K$45/K90,0)</f>
        <v>0</v>
      </c>
      <c r="L119" s="63">
        <f t="shared" ref="L119:AD119" si="367">IFERROR(L$45/L90,0)</f>
        <v>0</v>
      </c>
      <c r="M119" s="63">
        <f t="shared" si="367"/>
        <v>0</v>
      </c>
      <c r="N119" s="63">
        <f t="shared" si="367"/>
        <v>0</v>
      </c>
      <c r="O119" s="63">
        <f t="shared" si="367"/>
        <v>0</v>
      </c>
      <c r="P119" s="63">
        <f t="shared" si="367"/>
        <v>0</v>
      </c>
      <c r="Q119" s="63">
        <f t="shared" si="367"/>
        <v>0</v>
      </c>
      <c r="R119" s="63">
        <f t="shared" si="367"/>
        <v>0</v>
      </c>
      <c r="S119" s="63">
        <f t="shared" si="367"/>
        <v>0</v>
      </c>
      <c r="T119" s="63">
        <f t="shared" si="367"/>
        <v>0</v>
      </c>
      <c r="U119" s="63">
        <f t="shared" si="367"/>
        <v>0</v>
      </c>
      <c r="V119" s="63">
        <f t="shared" si="367"/>
        <v>0</v>
      </c>
      <c r="W119" s="63">
        <f t="shared" si="367"/>
        <v>0</v>
      </c>
      <c r="X119" s="63">
        <f t="shared" si="367"/>
        <v>0</v>
      </c>
      <c r="Y119" s="63">
        <f t="shared" si="367"/>
        <v>0</v>
      </c>
      <c r="Z119" s="63">
        <f t="shared" si="367"/>
        <v>0</v>
      </c>
      <c r="AA119" s="63">
        <f t="shared" si="367"/>
        <v>0</v>
      </c>
      <c r="AB119" s="63">
        <f t="shared" si="367"/>
        <v>0</v>
      </c>
      <c r="AC119" s="63">
        <f t="shared" si="367"/>
        <v>0</v>
      </c>
      <c r="AD119" s="63">
        <f t="shared" si="367"/>
        <v>0</v>
      </c>
      <c r="AE119" s="64" t="e">
        <f t="shared" si="219"/>
        <v>#DIV/0!</v>
      </c>
      <c r="AF119" s="62">
        <f t="shared" ref="AF119" si="368">IFERROR(AF$45/AF90,0)</f>
        <v>0</v>
      </c>
      <c r="AG119" s="63">
        <f t="shared" ref="AG119:AY119" si="369">IFERROR(AG$45/AG90,0)</f>
        <v>0</v>
      </c>
      <c r="AH119" s="63">
        <f t="shared" si="369"/>
        <v>0</v>
      </c>
      <c r="AI119" s="63">
        <f t="shared" si="369"/>
        <v>0</v>
      </c>
      <c r="AJ119" s="63">
        <f t="shared" si="369"/>
        <v>0</v>
      </c>
      <c r="AK119" s="63">
        <f t="shared" si="369"/>
        <v>0</v>
      </c>
      <c r="AL119" s="63">
        <f t="shared" si="369"/>
        <v>0</v>
      </c>
      <c r="AM119" s="63">
        <f t="shared" si="369"/>
        <v>0</v>
      </c>
      <c r="AN119" s="63">
        <f t="shared" si="369"/>
        <v>0</v>
      </c>
      <c r="AO119" s="63">
        <f t="shared" si="369"/>
        <v>0</v>
      </c>
      <c r="AP119" s="63">
        <f t="shared" si="369"/>
        <v>0</v>
      </c>
      <c r="AQ119" s="63">
        <f t="shared" si="369"/>
        <v>0</v>
      </c>
      <c r="AR119" s="63">
        <f t="shared" si="369"/>
        <v>0</v>
      </c>
      <c r="AS119" s="63">
        <f t="shared" si="369"/>
        <v>0</v>
      </c>
      <c r="AT119" s="63">
        <f t="shared" si="369"/>
        <v>0</v>
      </c>
      <c r="AU119" s="63">
        <f t="shared" si="369"/>
        <v>0</v>
      </c>
      <c r="AV119" s="63">
        <f t="shared" si="369"/>
        <v>0</v>
      </c>
      <c r="AW119" s="63">
        <f t="shared" si="369"/>
        <v>0</v>
      </c>
      <c r="AX119" s="63">
        <f t="shared" si="369"/>
        <v>0</v>
      </c>
      <c r="AY119" s="63">
        <f t="shared" si="369"/>
        <v>0</v>
      </c>
      <c r="AZ119" s="64" t="e">
        <f t="shared" si="222"/>
        <v>#DIV/0!</v>
      </c>
      <c r="BA119" s="62">
        <f t="shared" ref="BA119" si="370">IFERROR(BA$45/BA90,0)</f>
        <v>0</v>
      </c>
      <c r="BB119" s="63">
        <f t="shared" ref="BB119:BT119" si="371">IFERROR(BB$45/BB90,0)</f>
        <v>0</v>
      </c>
      <c r="BC119" s="63">
        <f t="shared" si="371"/>
        <v>0</v>
      </c>
      <c r="BD119" s="63">
        <f t="shared" si="371"/>
        <v>0</v>
      </c>
      <c r="BE119" s="63">
        <f t="shared" si="371"/>
        <v>0</v>
      </c>
      <c r="BF119" s="63">
        <f t="shared" si="371"/>
        <v>0</v>
      </c>
      <c r="BG119" s="63">
        <f t="shared" si="371"/>
        <v>0</v>
      </c>
      <c r="BH119" s="63">
        <f t="shared" si="371"/>
        <v>0</v>
      </c>
      <c r="BI119" s="63">
        <f t="shared" si="371"/>
        <v>0</v>
      </c>
      <c r="BJ119" s="63">
        <f t="shared" si="371"/>
        <v>0</v>
      </c>
      <c r="BK119" s="63">
        <f t="shared" si="371"/>
        <v>0</v>
      </c>
      <c r="BL119" s="63">
        <f t="shared" si="371"/>
        <v>0</v>
      </c>
      <c r="BM119" s="63">
        <f t="shared" si="371"/>
        <v>0</v>
      </c>
      <c r="BN119" s="63">
        <f t="shared" si="371"/>
        <v>0</v>
      </c>
      <c r="BO119" s="63">
        <f t="shared" si="371"/>
        <v>0</v>
      </c>
      <c r="BP119" s="63">
        <f t="shared" si="371"/>
        <v>0</v>
      </c>
      <c r="BQ119" s="63">
        <f t="shared" si="371"/>
        <v>0</v>
      </c>
      <c r="BR119" s="63">
        <f t="shared" si="371"/>
        <v>0</v>
      </c>
      <c r="BS119" s="63">
        <f t="shared" si="371"/>
        <v>0</v>
      </c>
      <c r="BT119" s="63">
        <f t="shared" si="371"/>
        <v>0</v>
      </c>
      <c r="BU119" s="64" t="e">
        <f t="shared" si="225"/>
        <v>#DIV/0!</v>
      </c>
      <c r="BV119" s="62">
        <f t="shared" ref="BV119" si="372">IFERROR(BV$45/BV90,0)</f>
        <v>0</v>
      </c>
      <c r="BW119" s="63">
        <f t="shared" ref="BW119:CO119" si="373">IFERROR(BW$45/BW90,0)</f>
        <v>0</v>
      </c>
      <c r="BX119" s="63">
        <f t="shared" si="373"/>
        <v>0</v>
      </c>
      <c r="BY119" s="63">
        <f t="shared" si="373"/>
        <v>0</v>
      </c>
      <c r="BZ119" s="63">
        <f t="shared" si="373"/>
        <v>0</v>
      </c>
      <c r="CA119" s="63">
        <f t="shared" si="373"/>
        <v>0</v>
      </c>
      <c r="CB119" s="63">
        <f t="shared" si="373"/>
        <v>0</v>
      </c>
      <c r="CC119" s="63">
        <f t="shared" si="373"/>
        <v>0</v>
      </c>
      <c r="CD119" s="63">
        <f t="shared" si="373"/>
        <v>0</v>
      </c>
      <c r="CE119" s="63">
        <f t="shared" si="373"/>
        <v>0</v>
      </c>
      <c r="CF119" s="63">
        <f t="shared" si="373"/>
        <v>0</v>
      </c>
      <c r="CG119" s="63">
        <f t="shared" si="373"/>
        <v>0</v>
      </c>
      <c r="CH119" s="63">
        <f t="shared" si="373"/>
        <v>0</v>
      </c>
      <c r="CI119" s="63">
        <f t="shared" si="373"/>
        <v>0</v>
      </c>
      <c r="CJ119" s="63">
        <f t="shared" si="373"/>
        <v>0</v>
      </c>
      <c r="CK119" s="63">
        <f t="shared" si="373"/>
        <v>0</v>
      </c>
      <c r="CL119" s="63">
        <f t="shared" si="373"/>
        <v>0</v>
      </c>
      <c r="CM119" s="63">
        <f t="shared" si="373"/>
        <v>0</v>
      </c>
      <c r="CN119" s="63">
        <f t="shared" si="373"/>
        <v>0</v>
      </c>
      <c r="CO119" s="63">
        <f t="shared" si="373"/>
        <v>0</v>
      </c>
      <c r="CP119" s="64" t="e">
        <f t="shared" si="228"/>
        <v>#DIV/0!</v>
      </c>
    </row>
    <row r="120" spans="2:94" x14ac:dyDescent="0.3">
      <c r="B120" t="str">
        <f t="shared" si="213"/>
        <v>HIDE</v>
      </c>
      <c r="C120" s="6" t="str">
        <f>Lists!I18</f>
        <v>Nursery Staff</v>
      </c>
      <c r="D120" s="61">
        <f t="shared" si="238"/>
        <v>0</v>
      </c>
      <c r="E120" s="63">
        <f t="shared" si="337"/>
        <v>0</v>
      </c>
      <c r="F120" s="63">
        <f t="shared" ref="F120:I120" si="374">IFERROR(F$45/F91,0)</f>
        <v>0</v>
      </c>
      <c r="G120" s="63">
        <f t="shared" si="374"/>
        <v>0</v>
      </c>
      <c r="H120" s="63">
        <f t="shared" si="374"/>
        <v>0</v>
      </c>
      <c r="I120" s="63">
        <f t="shared" si="374"/>
        <v>0</v>
      </c>
      <c r="J120" s="64" t="e">
        <f t="shared" si="216"/>
        <v>#DIV/0!</v>
      </c>
      <c r="K120" s="62">
        <f t="shared" ref="K120" si="375">IFERROR(K$45/K91,0)</f>
        <v>0</v>
      </c>
      <c r="L120" s="63">
        <f t="shared" ref="L120:AD120" si="376">IFERROR(L$45/L91,0)</f>
        <v>0</v>
      </c>
      <c r="M120" s="63">
        <f t="shared" si="376"/>
        <v>0</v>
      </c>
      <c r="N120" s="63">
        <f t="shared" si="376"/>
        <v>0</v>
      </c>
      <c r="O120" s="63">
        <f t="shared" si="376"/>
        <v>0</v>
      </c>
      <c r="P120" s="63">
        <f t="shared" si="376"/>
        <v>0</v>
      </c>
      <c r="Q120" s="63">
        <f t="shared" si="376"/>
        <v>0</v>
      </c>
      <c r="R120" s="63">
        <f t="shared" si="376"/>
        <v>0</v>
      </c>
      <c r="S120" s="63">
        <f t="shared" si="376"/>
        <v>0</v>
      </c>
      <c r="T120" s="63">
        <f t="shared" si="376"/>
        <v>0</v>
      </c>
      <c r="U120" s="63">
        <f t="shared" si="376"/>
        <v>0</v>
      </c>
      <c r="V120" s="63">
        <f t="shared" si="376"/>
        <v>0</v>
      </c>
      <c r="W120" s="63">
        <f t="shared" si="376"/>
        <v>0</v>
      </c>
      <c r="X120" s="63">
        <f t="shared" si="376"/>
        <v>0</v>
      </c>
      <c r="Y120" s="63">
        <f t="shared" si="376"/>
        <v>0</v>
      </c>
      <c r="Z120" s="63">
        <f t="shared" si="376"/>
        <v>0</v>
      </c>
      <c r="AA120" s="63">
        <f t="shared" si="376"/>
        <v>0</v>
      </c>
      <c r="AB120" s="63">
        <f t="shared" si="376"/>
        <v>0</v>
      </c>
      <c r="AC120" s="63">
        <f t="shared" si="376"/>
        <v>0</v>
      </c>
      <c r="AD120" s="63">
        <f t="shared" si="376"/>
        <v>0</v>
      </c>
      <c r="AE120" s="64" t="e">
        <f t="shared" si="219"/>
        <v>#DIV/0!</v>
      </c>
      <c r="AF120" s="62">
        <f t="shared" ref="AF120" si="377">IFERROR(AF$45/AF91,0)</f>
        <v>0</v>
      </c>
      <c r="AG120" s="63">
        <f t="shared" ref="AG120:AY120" si="378">IFERROR(AG$45/AG91,0)</f>
        <v>0</v>
      </c>
      <c r="AH120" s="63">
        <f t="shared" si="378"/>
        <v>0</v>
      </c>
      <c r="AI120" s="63">
        <f t="shared" si="378"/>
        <v>0</v>
      </c>
      <c r="AJ120" s="63">
        <f t="shared" si="378"/>
        <v>0</v>
      </c>
      <c r="AK120" s="63">
        <f t="shared" si="378"/>
        <v>0</v>
      </c>
      <c r="AL120" s="63">
        <f t="shared" si="378"/>
        <v>0</v>
      </c>
      <c r="AM120" s="63">
        <f t="shared" si="378"/>
        <v>0</v>
      </c>
      <c r="AN120" s="63">
        <f t="shared" si="378"/>
        <v>0</v>
      </c>
      <c r="AO120" s="63">
        <f t="shared" si="378"/>
        <v>0</v>
      </c>
      <c r="AP120" s="63">
        <f t="shared" si="378"/>
        <v>0</v>
      </c>
      <c r="AQ120" s="63">
        <f t="shared" si="378"/>
        <v>0</v>
      </c>
      <c r="AR120" s="63">
        <f t="shared" si="378"/>
        <v>0</v>
      </c>
      <c r="AS120" s="63">
        <f t="shared" si="378"/>
        <v>0</v>
      </c>
      <c r="AT120" s="63">
        <f t="shared" si="378"/>
        <v>0</v>
      </c>
      <c r="AU120" s="63">
        <f t="shared" si="378"/>
        <v>0</v>
      </c>
      <c r="AV120" s="63">
        <f t="shared" si="378"/>
        <v>0</v>
      </c>
      <c r="AW120" s="63">
        <f t="shared" si="378"/>
        <v>0</v>
      </c>
      <c r="AX120" s="63">
        <f t="shared" si="378"/>
        <v>0</v>
      </c>
      <c r="AY120" s="63">
        <f t="shared" si="378"/>
        <v>0</v>
      </c>
      <c r="AZ120" s="64" t="e">
        <f t="shared" si="222"/>
        <v>#DIV/0!</v>
      </c>
      <c r="BA120" s="62">
        <f t="shared" ref="BA120" si="379">IFERROR(BA$45/BA91,0)</f>
        <v>0</v>
      </c>
      <c r="BB120" s="63">
        <f t="shared" ref="BB120:BT120" si="380">IFERROR(BB$45/BB91,0)</f>
        <v>0</v>
      </c>
      <c r="BC120" s="63">
        <f t="shared" si="380"/>
        <v>0</v>
      </c>
      <c r="BD120" s="63">
        <f t="shared" si="380"/>
        <v>0</v>
      </c>
      <c r="BE120" s="63">
        <f t="shared" si="380"/>
        <v>0</v>
      </c>
      <c r="BF120" s="63">
        <f t="shared" si="380"/>
        <v>0</v>
      </c>
      <c r="BG120" s="63">
        <f t="shared" si="380"/>
        <v>0</v>
      </c>
      <c r="BH120" s="63">
        <f t="shared" si="380"/>
        <v>0</v>
      </c>
      <c r="BI120" s="63">
        <f t="shared" si="380"/>
        <v>0</v>
      </c>
      <c r="BJ120" s="63">
        <f t="shared" si="380"/>
        <v>0</v>
      </c>
      <c r="BK120" s="63">
        <f t="shared" si="380"/>
        <v>0</v>
      </c>
      <c r="BL120" s="63">
        <f t="shared" si="380"/>
        <v>0</v>
      </c>
      <c r="BM120" s="63">
        <f t="shared" si="380"/>
        <v>0</v>
      </c>
      <c r="BN120" s="63">
        <f t="shared" si="380"/>
        <v>0</v>
      </c>
      <c r="BO120" s="63">
        <f t="shared" si="380"/>
        <v>0</v>
      </c>
      <c r="BP120" s="63">
        <f t="shared" si="380"/>
        <v>0</v>
      </c>
      <c r="BQ120" s="63">
        <f t="shared" si="380"/>
        <v>0</v>
      </c>
      <c r="BR120" s="63">
        <f t="shared" si="380"/>
        <v>0</v>
      </c>
      <c r="BS120" s="63">
        <f t="shared" si="380"/>
        <v>0</v>
      </c>
      <c r="BT120" s="63">
        <f t="shared" si="380"/>
        <v>0</v>
      </c>
      <c r="BU120" s="64" t="e">
        <f t="shared" si="225"/>
        <v>#DIV/0!</v>
      </c>
      <c r="BV120" s="62">
        <f t="shared" ref="BV120" si="381">IFERROR(BV$45/BV91,0)</f>
        <v>0</v>
      </c>
      <c r="BW120" s="63">
        <f t="shared" ref="BW120:CO120" si="382">IFERROR(BW$45/BW91,0)</f>
        <v>0</v>
      </c>
      <c r="BX120" s="63">
        <f t="shared" si="382"/>
        <v>0</v>
      </c>
      <c r="BY120" s="63">
        <f t="shared" si="382"/>
        <v>0</v>
      </c>
      <c r="BZ120" s="63">
        <f t="shared" si="382"/>
        <v>0</v>
      </c>
      <c r="CA120" s="63">
        <f t="shared" si="382"/>
        <v>0</v>
      </c>
      <c r="CB120" s="63">
        <f t="shared" si="382"/>
        <v>0</v>
      </c>
      <c r="CC120" s="63">
        <f t="shared" si="382"/>
        <v>0</v>
      </c>
      <c r="CD120" s="63">
        <f t="shared" si="382"/>
        <v>0</v>
      </c>
      <c r="CE120" s="63">
        <f t="shared" si="382"/>
        <v>0</v>
      </c>
      <c r="CF120" s="63">
        <f t="shared" si="382"/>
        <v>0</v>
      </c>
      <c r="CG120" s="63">
        <f t="shared" si="382"/>
        <v>0</v>
      </c>
      <c r="CH120" s="63">
        <f t="shared" si="382"/>
        <v>0</v>
      </c>
      <c r="CI120" s="63">
        <f t="shared" si="382"/>
        <v>0</v>
      </c>
      <c r="CJ120" s="63">
        <f t="shared" si="382"/>
        <v>0</v>
      </c>
      <c r="CK120" s="63">
        <f t="shared" si="382"/>
        <v>0</v>
      </c>
      <c r="CL120" s="63">
        <f t="shared" si="382"/>
        <v>0</v>
      </c>
      <c r="CM120" s="63">
        <f t="shared" si="382"/>
        <v>0</v>
      </c>
      <c r="CN120" s="63">
        <f t="shared" si="382"/>
        <v>0</v>
      </c>
      <c r="CO120" s="63">
        <f t="shared" si="382"/>
        <v>0</v>
      </c>
      <c r="CP120" s="64" t="e">
        <f t="shared" si="228"/>
        <v>#DIV/0!</v>
      </c>
    </row>
    <row r="121" spans="2:94" x14ac:dyDescent="0.3">
      <c r="B121" t="str">
        <f t="shared" si="213"/>
        <v>HIDE</v>
      </c>
      <c r="C121" s="6" t="str">
        <f>Lists!I19</f>
        <v>Other staff - Direct costs</v>
      </c>
      <c r="D121" s="61">
        <f t="shared" si="238"/>
        <v>0</v>
      </c>
      <c r="E121" s="63">
        <f t="shared" si="337"/>
        <v>0</v>
      </c>
      <c r="F121" s="63">
        <f t="shared" ref="F121:I121" si="383">IFERROR(F$45/F92,0)</f>
        <v>0</v>
      </c>
      <c r="G121" s="63">
        <f t="shared" si="383"/>
        <v>0</v>
      </c>
      <c r="H121" s="63">
        <f t="shared" si="383"/>
        <v>0</v>
      </c>
      <c r="I121" s="63">
        <f t="shared" si="383"/>
        <v>0</v>
      </c>
      <c r="J121" s="64" t="e">
        <f t="shared" si="216"/>
        <v>#DIV/0!</v>
      </c>
      <c r="K121" s="62">
        <f t="shared" ref="K121" si="384">IFERROR(K$45/K92,0)</f>
        <v>0</v>
      </c>
      <c r="L121" s="63">
        <f t="shared" ref="L121:AD121" si="385">IFERROR(L$45/L92,0)</f>
        <v>0</v>
      </c>
      <c r="M121" s="63">
        <f t="shared" si="385"/>
        <v>0</v>
      </c>
      <c r="N121" s="63">
        <f t="shared" si="385"/>
        <v>0</v>
      </c>
      <c r="O121" s="63">
        <f t="shared" si="385"/>
        <v>0</v>
      </c>
      <c r="P121" s="63">
        <f t="shared" si="385"/>
        <v>0</v>
      </c>
      <c r="Q121" s="63">
        <f t="shared" si="385"/>
        <v>0</v>
      </c>
      <c r="R121" s="63">
        <f t="shared" si="385"/>
        <v>0</v>
      </c>
      <c r="S121" s="63">
        <f t="shared" si="385"/>
        <v>0</v>
      </c>
      <c r="T121" s="63">
        <f t="shared" si="385"/>
        <v>0</v>
      </c>
      <c r="U121" s="63">
        <f t="shared" si="385"/>
        <v>0</v>
      </c>
      <c r="V121" s="63">
        <f t="shared" si="385"/>
        <v>0</v>
      </c>
      <c r="W121" s="63">
        <f t="shared" si="385"/>
        <v>0</v>
      </c>
      <c r="X121" s="63">
        <f t="shared" si="385"/>
        <v>0</v>
      </c>
      <c r="Y121" s="63">
        <f t="shared" si="385"/>
        <v>0</v>
      </c>
      <c r="Z121" s="63">
        <f t="shared" si="385"/>
        <v>0</v>
      </c>
      <c r="AA121" s="63">
        <f t="shared" si="385"/>
        <v>0</v>
      </c>
      <c r="AB121" s="63">
        <f t="shared" si="385"/>
        <v>0</v>
      </c>
      <c r="AC121" s="63">
        <f t="shared" si="385"/>
        <v>0</v>
      </c>
      <c r="AD121" s="63">
        <f t="shared" si="385"/>
        <v>0</v>
      </c>
      <c r="AE121" s="64" t="e">
        <f t="shared" si="219"/>
        <v>#DIV/0!</v>
      </c>
      <c r="AF121" s="62">
        <f t="shared" ref="AF121" si="386">IFERROR(AF$45/AF92,0)</f>
        <v>0</v>
      </c>
      <c r="AG121" s="63">
        <f t="shared" ref="AG121:AY121" si="387">IFERROR(AG$45/AG92,0)</f>
        <v>0</v>
      </c>
      <c r="AH121" s="63">
        <f t="shared" si="387"/>
        <v>0</v>
      </c>
      <c r="AI121" s="63">
        <f t="shared" si="387"/>
        <v>0</v>
      </c>
      <c r="AJ121" s="63">
        <f t="shared" si="387"/>
        <v>0</v>
      </c>
      <c r="AK121" s="63">
        <f t="shared" si="387"/>
        <v>0</v>
      </c>
      <c r="AL121" s="63">
        <f t="shared" si="387"/>
        <v>0</v>
      </c>
      <c r="AM121" s="63">
        <f t="shared" si="387"/>
        <v>0</v>
      </c>
      <c r="AN121" s="63">
        <f t="shared" si="387"/>
        <v>0</v>
      </c>
      <c r="AO121" s="63">
        <f t="shared" si="387"/>
        <v>0</v>
      </c>
      <c r="AP121" s="63">
        <f t="shared" si="387"/>
        <v>0</v>
      </c>
      <c r="AQ121" s="63">
        <f t="shared" si="387"/>
        <v>0</v>
      </c>
      <c r="AR121" s="63">
        <f t="shared" si="387"/>
        <v>0</v>
      </c>
      <c r="AS121" s="63">
        <f t="shared" si="387"/>
        <v>0</v>
      </c>
      <c r="AT121" s="63">
        <f t="shared" si="387"/>
        <v>0</v>
      </c>
      <c r="AU121" s="63">
        <f t="shared" si="387"/>
        <v>0</v>
      </c>
      <c r="AV121" s="63">
        <f t="shared" si="387"/>
        <v>0</v>
      </c>
      <c r="AW121" s="63">
        <f t="shared" si="387"/>
        <v>0</v>
      </c>
      <c r="AX121" s="63">
        <f t="shared" si="387"/>
        <v>0</v>
      </c>
      <c r="AY121" s="63">
        <f t="shared" si="387"/>
        <v>0</v>
      </c>
      <c r="AZ121" s="64" t="e">
        <f t="shared" si="222"/>
        <v>#DIV/0!</v>
      </c>
      <c r="BA121" s="62">
        <f t="shared" ref="BA121" si="388">IFERROR(BA$45/BA92,0)</f>
        <v>0</v>
      </c>
      <c r="BB121" s="63">
        <f t="shared" ref="BB121:BT121" si="389">IFERROR(BB$45/BB92,0)</f>
        <v>0</v>
      </c>
      <c r="BC121" s="63">
        <f t="shared" si="389"/>
        <v>0</v>
      </c>
      <c r="BD121" s="63">
        <f t="shared" si="389"/>
        <v>0</v>
      </c>
      <c r="BE121" s="63">
        <f t="shared" si="389"/>
        <v>0</v>
      </c>
      <c r="BF121" s="63">
        <f t="shared" si="389"/>
        <v>0</v>
      </c>
      <c r="BG121" s="63">
        <f t="shared" si="389"/>
        <v>0</v>
      </c>
      <c r="BH121" s="63">
        <f t="shared" si="389"/>
        <v>0</v>
      </c>
      <c r="BI121" s="63">
        <f t="shared" si="389"/>
        <v>0</v>
      </c>
      <c r="BJ121" s="63">
        <f t="shared" si="389"/>
        <v>0</v>
      </c>
      <c r="BK121" s="63">
        <f t="shared" si="389"/>
        <v>0</v>
      </c>
      <c r="BL121" s="63">
        <f t="shared" si="389"/>
        <v>0</v>
      </c>
      <c r="BM121" s="63">
        <f t="shared" si="389"/>
        <v>0</v>
      </c>
      <c r="BN121" s="63">
        <f t="shared" si="389"/>
        <v>0</v>
      </c>
      <c r="BO121" s="63">
        <f t="shared" si="389"/>
        <v>0</v>
      </c>
      <c r="BP121" s="63">
        <f t="shared" si="389"/>
        <v>0</v>
      </c>
      <c r="BQ121" s="63">
        <f t="shared" si="389"/>
        <v>0</v>
      </c>
      <c r="BR121" s="63">
        <f t="shared" si="389"/>
        <v>0</v>
      </c>
      <c r="BS121" s="63">
        <f t="shared" si="389"/>
        <v>0</v>
      </c>
      <c r="BT121" s="63">
        <f t="shared" si="389"/>
        <v>0</v>
      </c>
      <c r="BU121" s="64" t="e">
        <f t="shared" si="225"/>
        <v>#DIV/0!</v>
      </c>
      <c r="BV121" s="62">
        <f t="shared" ref="BV121" si="390">IFERROR(BV$45/BV92,0)</f>
        <v>0</v>
      </c>
      <c r="BW121" s="63">
        <f t="shared" ref="BW121:CO121" si="391">IFERROR(BW$45/BW92,0)</f>
        <v>0</v>
      </c>
      <c r="BX121" s="63">
        <f t="shared" si="391"/>
        <v>0</v>
      </c>
      <c r="BY121" s="63">
        <f t="shared" si="391"/>
        <v>0</v>
      </c>
      <c r="BZ121" s="63">
        <f t="shared" si="391"/>
        <v>0</v>
      </c>
      <c r="CA121" s="63">
        <f t="shared" si="391"/>
        <v>0</v>
      </c>
      <c r="CB121" s="63">
        <f t="shared" si="391"/>
        <v>0</v>
      </c>
      <c r="CC121" s="63">
        <f t="shared" si="391"/>
        <v>0</v>
      </c>
      <c r="CD121" s="63">
        <f t="shared" si="391"/>
        <v>0</v>
      </c>
      <c r="CE121" s="63">
        <f t="shared" si="391"/>
        <v>0</v>
      </c>
      <c r="CF121" s="63">
        <f t="shared" si="391"/>
        <v>0</v>
      </c>
      <c r="CG121" s="63">
        <f t="shared" si="391"/>
        <v>0</v>
      </c>
      <c r="CH121" s="63">
        <f t="shared" si="391"/>
        <v>0</v>
      </c>
      <c r="CI121" s="63">
        <f t="shared" si="391"/>
        <v>0</v>
      </c>
      <c r="CJ121" s="63">
        <f t="shared" si="391"/>
        <v>0</v>
      </c>
      <c r="CK121" s="63">
        <f t="shared" si="391"/>
        <v>0</v>
      </c>
      <c r="CL121" s="63">
        <f t="shared" si="391"/>
        <v>0</v>
      </c>
      <c r="CM121" s="63">
        <f t="shared" si="391"/>
        <v>0</v>
      </c>
      <c r="CN121" s="63">
        <f t="shared" si="391"/>
        <v>0</v>
      </c>
      <c r="CO121" s="63">
        <f t="shared" si="391"/>
        <v>0</v>
      </c>
      <c r="CP121" s="64" t="e">
        <f t="shared" si="228"/>
        <v>#DIV/0!</v>
      </c>
    </row>
    <row r="122" spans="2:94" x14ac:dyDescent="0.3">
      <c r="B122" t="str">
        <f t="shared" si="213"/>
        <v>HIDE</v>
      </c>
      <c r="C122" s="6" t="str">
        <f>Lists!I20</f>
        <v>Other Staff - Support costs</v>
      </c>
      <c r="D122" s="61">
        <f t="shared" si="238"/>
        <v>0</v>
      </c>
      <c r="E122" s="63">
        <f t="shared" si="337"/>
        <v>0</v>
      </c>
      <c r="F122" s="63">
        <f t="shared" ref="F122:I122" si="392">IFERROR(F$45/F93,0)</f>
        <v>0</v>
      </c>
      <c r="G122" s="63">
        <f t="shared" si="392"/>
        <v>0</v>
      </c>
      <c r="H122" s="63">
        <f t="shared" si="392"/>
        <v>0</v>
      </c>
      <c r="I122" s="63">
        <f t="shared" si="392"/>
        <v>0</v>
      </c>
      <c r="J122" s="64" t="e">
        <f t="shared" si="216"/>
        <v>#DIV/0!</v>
      </c>
      <c r="K122" s="62">
        <f t="shared" ref="K122" si="393">IFERROR(K$45/K93,0)</f>
        <v>0</v>
      </c>
      <c r="L122" s="63">
        <f t="shared" ref="L122:AD122" si="394">IFERROR(L$45/L93,0)</f>
        <v>0</v>
      </c>
      <c r="M122" s="63">
        <f t="shared" si="394"/>
        <v>0</v>
      </c>
      <c r="N122" s="63">
        <f t="shared" si="394"/>
        <v>0</v>
      </c>
      <c r="O122" s="63">
        <f t="shared" si="394"/>
        <v>0</v>
      </c>
      <c r="P122" s="63">
        <f t="shared" si="394"/>
        <v>0</v>
      </c>
      <c r="Q122" s="63">
        <f t="shared" si="394"/>
        <v>0</v>
      </c>
      <c r="R122" s="63">
        <f t="shared" si="394"/>
        <v>0</v>
      </c>
      <c r="S122" s="63">
        <f t="shared" si="394"/>
        <v>0</v>
      </c>
      <c r="T122" s="63">
        <f t="shared" si="394"/>
        <v>0</v>
      </c>
      <c r="U122" s="63">
        <f t="shared" si="394"/>
        <v>0</v>
      </c>
      <c r="V122" s="63">
        <f t="shared" si="394"/>
        <v>0</v>
      </c>
      <c r="W122" s="63">
        <f t="shared" si="394"/>
        <v>0</v>
      </c>
      <c r="X122" s="63">
        <f t="shared" si="394"/>
        <v>0</v>
      </c>
      <c r="Y122" s="63">
        <f t="shared" si="394"/>
        <v>0</v>
      </c>
      <c r="Z122" s="63">
        <f t="shared" si="394"/>
        <v>0</v>
      </c>
      <c r="AA122" s="63">
        <f t="shared" si="394"/>
        <v>0</v>
      </c>
      <c r="AB122" s="63">
        <f t="shared" si="394"/>
        <v>0</v>
      </c>
      <c r="AC122" s="63">
        <f t="shared" si="394"/>
        <v>0</v>
      </c>
      <c r="AD122" s="63">
        <f t="shared" si="394"/>
        <v>0</v>
      </c>
      <c r="AE122" s="64" t="e">
        <f t="shared" si="219"/>
        <v>#DIV/0!</v>
      </c>
      <c r="AF122" s="62">
        <f t="shared" ref="AF122" si="395">IFERROR(AF$45/AF93,0)</f>
        <v>0</v>
      </c>
      <c r="AG122" s="63">
        <f t="shared" ref="AG122:AY122" si="396">IFERROR(AG$45/AG93,0)</f>
        <v>0</v>
      </c>
      <c r="AH122" s="63">
        <f t="shared" si="396"/>
        <v>0</v>
      </c>
      <c r="AI122" s="63">
        <f t="shared" si="396"/>
        <v>0</v>
      </c>
      <c r="AJ122" s="63">
        <f t="shared" si="396"/>
        <v>0</v>
      </c>
      <c r="AK122" s="63">
        <f t="shared" si="396"/>
        <v>0</v>
      </c>
      <c r="AL122" s="63">
        <f t="shared" si="396"/>
        <v>0</v>
      </c>
      <c r="AM122" s="63">
        <f t="shared" si="396"/>
        <v>0</v>
      </c>
      <c r="AN122" s="63">
        <f t="shared" si="396"/>
        <v>0</v>
      </c>
      <c r="AO122" s="63">
        <f t="shared" si="396"/>
        <v>0</v>
      </c>
      <c r="AP122" s="63">
        <f t="shared" si="396"/>
        <v>0</v>
      </c>
      <c r="AQ122" s="63">
        <f t="shared" si="396"/>
        <v>0</v>
      </c>
      <c r="AR122" s="63">
        <f t="shared" si="396"/>
        <v>0</v>
      </c>
      <c r="AS122" s="63">
        <f t="shared" si="396"/>
        <v>0</v>
      </c>
      <c r="AT122" s="63">
        <f t="shared" si="396"/>
        <v>0</v>
      </c>
      <c r="AU122" s="63">
        <f t="shared" si="396"/>
        <v>0</v>
      </c>
      <c r="AV122" s="63">
        <f t="shared" si="396"/>
        <v>0</v>
      </c>
      <c r="AW122" s="63">
        <f t="shared" si="396"/>
        <v>0</v>
      </c>
      <c r="AX122" s="63">
        <f t="shared" si="396"/>
        <v>0</v>
      </c>
      <c r="AY122" s="63">
        <f t="shared" si="396"/>
        <v>0</v>
      </c>
      <c r="AZ122" s="64" t="e">
        <f t="shared" si="222"/>
        <v>#DIV/0!</v>
      </c>
      <c r="BA122" s="62">
        <f t="shared" ref="BA122" si="397">IFERROR(BA$45/BA93,0)</f>
        <v>0</v>
      </c>
      <c r="BB122" s="63">
        <f t="shared" ref="BB122:BT122" si="398">IFERROR(BB$45/BB93,0)</f>
        <v>0</v>
      </c>
      <c r="BC122" s="63">
        <f t="shared" si="398"/>
        <v>0</v>
      </c>
      <c r="BD122" s="63">
        <f t="shared" si="398"/>
        <v>0</v>
      </c>
      <c r="BE122" s="63">
        <f t="shared" si="398"/>
        <v>0</v>
      </c>
      <c r="BF122" s="63">
        <f t="shared" si="398"/>
        <v>0</v>
      </c>
      <c r="BG122" s="63">
        <f t="shared" si="398"/>
        <v>0</v>
      </c>
      <c r="BH122" s="63">
        <f t="shared" si="398"/>
        <v>0</v>
      </c>
      <c r="BI122" s="63">
        <f t="shared" si="398"/>
        <v>0</v>
      </c>
      <c r="BJ122" s="63">
        <f t="shared" si="398"/>
        <v>0</v>
      </c>
      <c r="BK122" s="63">
        <f t="shared" si="398"/>
        <v>0</v>
      </c>
      <c r="BL122" s="63">
        <f t="shared" si="398"/>
        <v>0</v>
      </c>
      <c r="BM122" s="63">
        <f t="shared" si="398"/>
        <v>0</v>
      </c>
      <c r="BN122" s="63">
        <f t="shared" si="398"/>
        <v>0</v>
      </c>
      <c r="BO122" s="63">
        <f t="shared" si="398"/>
        <v>0</v>
      </c>
      <c r="BP122" s="63">
        <f t="shared" si="398"/>
        <v>0</v>
      </c>
      <c r="BQ122" s="63">
        <f t="shared" si="398"/>
        <v>0</v>
      </c>
      <c r="BR122" s="63">
        <f t="shared" si="398"/>
        <v>0</v>
      </c>
      <c r="BS122" s="63">
        <f t="shared" si="398"/>
        <v>0</v>
      </c>
      <c r="BT122" s="63">
        <f t="shared" si="398"/>
        <v>0</v>
      </c>
      <c r="BU122" s="64" t="e">
        <f t="shared" si="225"/>
        <v>#DIV/0!</v>
      </c>
      <c r="BV122" s="62">
        <f t="shared" ref="BV122" si="399">IFERROR(BV$45/BV93,0)</f>
        <v>0</v>
      </c>
      <c r="BW122" s="63">
        <f t="shared" ref="BW122:CO122" si="400">IFERROR(BW$45/BW93,0)</f>
        <v>0</v>
      </c>
      <c r="BX122" s="63">
        <f t="shared" si="400"/>
        <v>0</v>
      </c>
      <c r="BY122" s="63">
        <f t="shared" si="400"/>
        <v>0</v>
      </c>
      <c r="BZ122" s="63">
        <f t="shared" si="400"/>
        <v>0</v>
      </c>
      <c r="CA122" s="63">
        <f t="shared" si="400"/>
        <v>0</v>
      </c>
      <c r="CB122" s="63">
        <f t="shared" si="400"/>
        <v>0</v>
      </c>
      <c r="CC122" s="63">
        <f t="shared" si="400"/>
        <v>0</v>
      </c>
      <c r="CD122" s="63">
        <f t="shared" si="400"/>
        <v>0</v>
      </c>
      <c r="CE122" s="63">
        <f t="shared" si="400"/>
        <v>0</v>
      </c>
      <c r="CF122" s="63">
        <f t="shared" si="400"/>
        <v>0</v>
      </c>
      <c r="CG122" s="63">
        <f t="shared" si="400"/>
        <v>0</v>
      </c>
      <c r="CH122" s="63">
        <f t="shared" si="400"/>
        <v>0</v>
      </c>
      <c r="CI122" s="63">
        <f t="shared" si="400"/>
        <v>0</v>
      </c>
      <c r="CJ122" s="63">
        <f t="shared" si="400"/>
        <v>0</v>
      </c>
      <c r="CK122" s="63">
        <f t="shared" si="400"/>
        <v>0</v>
      </c>
      <c r="CL122" s="63">
        <f t="shared" si="400"/>
        <v>0</v>
      </c>
      <c r="CM122" s="63">
        <f t="shared" si="400"/>
        <v>0</v>
      </c>
      <c r="CN122" s="63">
        <f t="shared" si="400"/>
        <v>0</v>
      </c>
      <c r="CO122" s="63">
        <f t="shared" si="400"/>
        <v>0</v>
      </c>
      <c r="CP122" s="64" t="e">
        <f t="shared" si="228"/>
        <v>#DIV/0!</v>
      </c>
    </row>
    <row r="123" spans="2:94" x14ac:dyDescent="0.3">
      <c r="B123" t="str">
        <f t="shared" si="213"/>
        <v>HIDE</v>
      </c>
      <c r="C123" s="6" t="str">
        <f>Lists!I21</f>
        <v>Site Staff</v>
      </c>
      <c r="D123" s="61">
        <f t="shared" si="238"/>
        <v>0</v>
      </c>
      <c r="E123" s="63">
        <f t="shared" si="337"/>
        <v>0</v>
      </c>
      <c r="F123" s="63">
        <f t="shared" ref="F123:I123" si="401">IFERROR(F$45/F94,0)</f>
        <v>0</v>
      </c>
      <c r="G123" s="63">
        <f t="shared" si="401"/>
        <v>0</v>
      </c>
      <c r="H123" s="63">
        <f t="shared" si="401"/>
        <v>0</v>
      </c>
      <c r="I123" s="63">
        <f t="shared" si="401"/>
        <v>0</v>
      </c>
      <c r="J123" s="64" t="e">
        <f t="shared" si="216"/>
        <v>#DIV/0!</v>
      </c>
      <c r="K123" s="62">
        <f t="shared" ref="K123" si="402">IFERROR(K$45/K94,0)</f>
        <v>0</v>
      </c>
      <c r="L123" s="63">
        <f t="shared" ref="L123:AD123" si="403">IFERROR(L$45/L94,0)</f>
        <v>0</v>
      </c>
      <c r="M123" s="63">
        <f t="shared" si="403"/>
        <v>0</v>
      </c>
      <c r="N123" s="63">
        <f t="shared" si="403"/>
        <v>0</v>
      </c>
      <c r="O123" s="63">
        <f t="shared" si="403"/>
        <v>0</v>
      </c>
      <c r="P123" s="63">
        <f t="shared" si="403"/>
        <v>0</v>
      </c>
      <c r="Q123" s="63">
        <f t="shared" si="403"/>
        <v>0</v>
      </c>
      <c r="R123" s="63">
        <f t="shared" si="403"/>
        <v>0</v>
      </c>
      <c r="S123" s="63">
        <f t="shared" si="403"/>
        <v>0</v>
      </c>
      <c r="T123" s="63">
        <f t="shared" si="403"/>
        <v>0</v>
      </c>
      <c r="U123" s="63">
        <f t="shared" si="403"/>
        <v>0</v>
      </c>
      <c r="V123" s="63">
        <f t="shared" si="403"/>
        <v>0</v>
      </c>
      <c r="W123" s="63">
        <f t="shared" si="403"/>
        <v>0</v>
      </c>
      <c r="X123" s="63">
        <f t="shared" si="403"/>
        <v>0</v>
      </c>
      <c r="Y123" s="63">
        <f t="shared" si="403"/>
        <v>0</v>
      </c>
      <c r="Z123" s="63">
        <f t="shared" si="403"/>
        <v>0</v>
      </c>
      <c r="AA123" s="63">
        <f t="shared" si="403"/>
        <v>0</v>
      </c>
      <c r="AB123" s="63">
        <f t="shared" si="403"/>
        <v>0</v>
      </c>
      <c r="AC123" s="63">
        <f t="shared" si="403"/>
        <v>0</v>
      </c>
      <c r="AD123" s="63">
        <f t="shared" si="403"/>
        <v>0</v>
      </c>
      <c r="AE123" s="64" t="e">
        <f t="shared" si="219"/>
        <v>#DIV/0!</v>
      </c>
      <c r="AF123" s="62">
        <f t="shared" ref="AF123" si="404">IFERROR(AF$45/AF94,0)</f>
        <v>0</v>
      </c>
      <c r="AG123" s="63">
        <f t="shared" ref="AG123:AY123" si="405">IFERROR(AG$45/AG94,0)</f>
        <v>0</v>
      </c>
      <c r="AH123" s="63">
        <f t="shared" si="405"/>
        <v>0</v>
      </c>
      <c r="AI123" s="63">
        <f t="shared" si="405"/>
        <v>0</v>
      </c>
      <c r="AJ123" s="63">
        <f t="shared" si="405"/>
        <v>0</v>
      </c>
      <c r="AK123" s="63">
        <f t="shared" si="405"/>
        <v>0</v>
      </c>
      <c r="AL123" s="63">
        <f t="shared" si="405"/>
        <v>0</v>
      </c>
      <c r="AM123" s="63">
        <f t="shared" si="405"/>
        <v>0</v>
      </c>
      <c r="AN123" s="63">
        <f t="shared" si="405"/>
        <v>0</v>
      </c>
      <c r="AO123" s="63">
        <f t="shared" si="405"/>
        <v>0</v>
      </c>
      <c r="AP123" s="63">
        <f t="shared" si="405"/>
        <v>0</v>
      </c>
      <c r="AQ123" s="63">
        <f t="shared" si="405"/>
        <v>0</v>
      </c>
      <c r="AR123" s="63">
        <f t="shared" si="405"/>
        <v>0</v>
      </c>
      <c r="AS123" s="63">
        <f t="shared" si="405"/>
        <v>0</v>
      </c>
      <c r="AT123" s="63">
        <f t="shared" si="405"/>
        <v>0</v>
      </c>
      <c r="AU123" s="63">
        <f t="shared" si="405"/>
        <v>0</v>
      </c>
      <c r="AV123" s="63">
        <f t="shared" si="405"/>
        <v>0</v>
      </c>
      <c r="AW123" s="63">
        <f t="shared" si="405"/>
        <v>0</v>
      </c>
      <c r="AX123" s="63">
        <f t="shared" si="405"/>
        <v>0</v>
      </c>
      <c r="AY123" s="63">
        <f t="shared" si="405"/>
        <v>0</v>
      </c>
      <c r="AZ123" s="64" t="e">
        <f t="shared" si="222"/>
        <v>#DIV/0!</v>
      </c>
      <c r="BA123" s="62">
        <f t="shared" ref="BA123" si="406">IFERROR(BA$45/BA94,0)</f>
        <v>0</v>
      </c>
      <c r="BB123" s="63">
        <f t="shared" ref="BB123:BT123" si="407">IFERROR(BB$45/BB94,0)</f>
        <v>0</v>
      </c>
      <c r="BC123" s="63">
        <f t="shared" si="407"/>
        <v>0</v>
      </c>
      <c r="BD123" s="63">
        <f t="shared" si="407"/>
        <v>0</v>
      </c>
      <c r="BE123" s="63">
        <f t="shared" si="407"/>
        <v>0</v>
      </c>
      <c r="BF123" s="63">
        <f t="shared" si="407"/>
        <v>0</v>
      </c>
      <c r="BG123" s="63">
        <f t="shared" si="407"/>
        <v>0</v>
      </c>
      <c r="BH123" s="63">
        <f t="shared" si="407"/>
        <v>0</v>
      </c>
      <c r="BI123" s="63">
        <f t="shared" si="407"/>
        <v>0</v>
      </c>
      <c r="BJ123" s="63">
        <f t="shared" si="407"/>
        <v>0</v>
      </c>
      <c r="BK123" s="63">
        <f t="shared" si="407"/>
        <v>0</v>
      </c>
      <c r="BL123" s="63">
        <f t="shared" si="407"/>
        <v>0</v>
      </c>
      <c r="BM123" s="63">
        <f t="shared" si="407"/>
        <v>0</v>
      </c>
      <c r="BN123" s="63">
        <f t="shared" si="407"/>
        <v>0</v>
      </c>
      <c r="BO123" s="63">
        <f t="shared" si="407"/>
        <v>0</v>
      </c>
      <c r="BP123" s="63">
        <f t="shared" si="407"/>
        <v>0</v>
      </c>
      <c r="BQ123" s="63">
        <f t="shared" si="407"/>
        <v>0</v>
      </c>
      <c r="BR123" s="63">
        <f t="shared" si="407"/>
        <v>0</v>
      </c>
      <c r="BS123" s="63">
        <f t="shared" si="407"/>
        <v>0</v>
      </c>
      <c r="BT123" s="63">
        <f t="shared" si="407"/>
        <v>0</v>
      </c>
      <c r="BU123" s="64" t="e">
        <f t="shared" si="225"/>
        <v>#DIV/0!</v>
      </c>
      <c r="BV123" s="62">
        <f t="shared" ref="BV123" si="408">IFERROR(BV$45/BV94,0)</f>
        <v>0</v>
      </c>
      <c r="BW123" s="63">
        <f t="shared" ref="BW123:CO123" si="409">IFERROR(BW$45/BW94,0)</f>
        <v>0</v>
      </c>
      <c r="BX123" s="63">
        <f t="shared" si="409"/>
        <v>0</v>
      </c>
      <c r="BY123" s="63">
        <f t="shared" si="409"/>
        <v>0</v>
      </c>
      <c r="BZ123" s="63">
        <f t="shared" si="409"/>
        <v>0</v>
      </c>
      <c r="CA123" s="63">
        <f t="shared" si="409"/>
        <v>0</v>
      </c>
      <c r="CB123" s="63">
        <f t="shared" si="409"/>
        <v>0</v>
      </c>
      <c r="CC123" s="63">
        <f t="shared" si="409"/>
        <v>0</v>
      </c>
      <c r="CD123" s="63">
        <f t="shared" si="409"/>
        <v>0</v>
      </c>
      <c r="CE123" s="63">
        <f t="shared" si="409"/>
        <v>0</v>
      </c>
      <c r="CF123" s="63">
        <f t="shared" si="409"/>
        <v>0</v>
      </c>
      <c r="CG123" s="63">
        <f t="shared" si="409"/>
        <v>0</v>
      </c>
      <c r="CH123" s="63">
        <f t="shared" si="409"/>
        <v>0</v>
      </c>
      <c r="CI123" s="63">
        <f t="shared" si="409"/>
        <v>0</v>
      </c>
      <c r="CJ123" s="63">
        <f t="shared" si="409"/>
        <v>0</v>
      </c>
      <c r="CK123" s="63">
        <f t="shared" si="409"/>
        <v>0</v>
      </c>
      <c r="CL123" s="63">
        <f t="shared" si="409"/>
        <v>0</v>
      </c>
      <c r="CM123" s="63">
        <f t="shared" si="409"/>
        <v>0</v>
      </c>
      <c r="CN123" s="63">
        <f t="shared" si="409"/>
        <v>0</v>
      </c>
      <c r="CO123" s="63">
        <f t="shared" si="409"/>
        <v>0</v>
      </c>
      <c r="CP123" s="64" t="e">
        <f t="shared" si="228"/>
        <v>#DIV/0!</v>
      </c>
    </row>
    <row r="124" spans="2:94" x14ac:dyDescent="0.3">
      <c r="B124" t="str">
        <f t="shared" si="213"/>
        <v>HIDE</v>
      </c>
      <c r="C124" s="6" t="str">
        <f>Lists!I22</f>
        <v>Supply Staff</v>
      </c>
      <c r="D124" s="61">
        <f t="shared" si="238"/>
        <v>0</v>
      </c>
      <c r="E124" s="63">
        <f t="shared" si="337"/>
        <v>0</v>
      </c>
      <c r="F124" s="63">
        <f t="shared" ref="F124:I124" si="410">IFERROR(F$45/F95,0)</f>
        <v>0</v>
      </c>
      <c r="G124" s="63">
        <f t="shared" si="410"/>
        <v>0</v>
      </c>
      <c r="H124" s="63">
        <f t="shared" si="410"/>
        <v>0</v>
      </c>
      <c r="I124" s="63">
        <f t="shared" si="410"/>
        <v>0</v>
      </c>
      <c r="J124" s="64" t="e">
        <f t="shared" si="216"/>
        <v>#DIV/0!</v>
      </c>
      <c r="K124" s="62">
        <f t="shared" ref="K124" si="411">IFERROR(K$45/K95,0)</f>
        <v>0</v>
      </c>
      <c r="L124" s="63">
        <f t="shared" ref="L124:AD124" si="412">IFERROR(L$45/L95,0)</f>
        <v>0</v>
      </c>
      <c r="M124" s="63">
        <f t="shared" si="412"/>
        <v>0</v>
      </c>
      <c r="N124" s="63">
        <f t="shared" si="412"/>
        <v>0</v>
      </c>
      <c r="O124" s="63">
        <f t="shared" si="412"/>
        <v>0</v>
      </c>
      <c r="P124" s="63">
        <f t="shared" si="412"/>
        <v>0</v>
      </c>
      <c r="Q124" s="63">
        <f t="shared" si="412"/>
        <v>0</v>
      </c>
      <c r="R124" s="63">
        <f t="shared" si="412"/>
        <v>0</v>
      </c>
      <c r="S124" s="63">
        <f t="shared" si="412"/>
        <v>0</v>
      </c>
      <c r="T124" s="63">
        <f t="shared" si="412"/>
        <v>0</v>
      </c>
      <c r="U124" s="63">
        <f t="shared" si="412"/>
        <v>0</v>
      </c>
      <c r="V124" s="63">
        <f t="shared" si="412"/>
        <v>0</v>
      </c>
      <c r="W124" s="63">
        <f t="shared" si="412"/>
        <v>0</v>
      </c>
      <c r="X124" s="63">
        <f t="shared" si="412"/>
        <v>0</v>
      </c>
      <c r="Y124" s="63">
        <f t="shared" si="412"/>
        <v>0</v>
      </c>
      <c r="Z124" s="63">
        <f t="shared" si="412"/>
        <v>0</v>
      </c>
      <c r="AA124" s="63">
        <f t="shared" si="412"/>
        <v>0</v>
      </c>
      <c r="AB124" s="63">
        <f t="shared" si="412"/>
        <v>0</v>
      </c>
      <c r="AC124" s="63">
        <f t="shared" si="412"/>
        <v>0</v>
      </c>
      <c r="AD124" s="63">
        <f t="shared" si="412"/>
        <v>0</v>
      </c>
      <c r="AE124" s="64" t="e">
        <f t="shared" si="219"/>
        <v>#DIV/0!</v>
      </c>
      <c r="AF124" s="62">
        <f t="shared" ref="AF124" si="413">IFERROR(AF$45/AF95,0)</f>
        <v>0</v>
      </c>
      <c r="AG124" s="63">
        <f t="shared" ref="AG124:AY124" si="414">IFERROR(AG$45/AG95,0)</f>
        <v>0</v>
      </c>
      <c r="AH124" s="63">
        <f t="shared" si="414"/>
        <v>0</v>
      </c>
      <c r="AI124" s="63">
        <f t="shared" si="414"/>
        <v>0</v>
      </c>
      <c r="AJ124" s="63">
        <f t="shared" si="414"/>
        <v>0</v>
      </c>
      <c r="AK124" s="63">
        <f t="shared" si="414"/>
        <v>0</v>
      </c>
      <c r="AL124" s="63">
        <f t="shared" si="414"/>
        <v>0</v>
      </c>
      <c r="AM124" s="63">
        <f t="shared" si="414"/>
        <v>0</v>
      </c>
      <c r="AN124" s="63">
        <f t="shared" si="414"/>
        <v>0</v>
      </c>
      <c r="AO124" s="63">
        <f t="shared" si="414"/>
        <v>0</v>
      </c>
      <c r="AP124" s="63">
        <f t="shared" si="414"/>
        <v>0</v>
      </c>
      <c r="AQ124" s="63">
        <f t="shared" si="414"/>
        <v>0</v>
      </c>
      <c r="AR124" s="63">
        <f t="shared" si="414"/>
        <v>0</v>
      </c>
      <c r="AS124" s="63">
        <f t="shared" si="414"/>
        <v>0</v>
      </c>
      <c r="AT124" s="63">
        <f t="shared" si="414"/>
        <v>0</v>
      </c>
      <c r="AU124" s="63">
        <f t="shared" si="414"/>
        <v>0</v>
      </c>
      <c r="AV124" s="63">
        <f t="shared" si="414"/>
        <v>0</v>
      </c>
      <c r="AW124" s="63">
        <f t="shared" si="414"/>
        <v>0</v>
      </c>
      <c r="AX124" s="63">
        <f t="shared" si="414"/>
        <v>0</v>
      </c>
      <c r="AY124" s="63">
        <f t="shared" si="414"/>
        <v>0</v>
      </c>
      <c r="AZ124" s="64" t="e">
        <f t="shared" si="222"/>
        <v>#DIV/0!</v>
      </c>
      <c r="BA124" s="62">
        <f t="shared" ref="BA124" si="415">IFERROR(BA$45/BA95,0)</f>
        <v>0</v>
      </c>
      <c r="BB124" s="63">
        <f t="shared" ref="BB124:BT124" si="416">IFERROR(BB$45/BB95,0)</f>
        <v>0</v>
      </c>
      <c r="BC124" s="63">
        <f t="shared" si="416"/>
        <v>0</v>
      </c>
      <c r="BD124" s="63">
        <f t="shared" si="416"/>
        <v>0</v>
      </c>
      <c r="BE124" s="63">
        <f t="shared" si="416"/>
        <v>0</v>
      </c>
      <c r="BF124" s="63">
        <f t="shared" si="416"/>
        <v>0</v>
      </c>
      <c r="BG124" s="63">
        <f t="shared" si="416"/>
        <v>0</v>
      </c>
      <c r="BH124" s="63">
        <f t="shared" si="416"/>
        <v>0</v>
      </c>
      <c r="BI124" s="63">
        <f t="shared" si="416"/>
        <v>0</v>
      </c>
      <c r="BJ124" s="63">
        <f t="shared" si="416"/>
        <v>0</v>
      </c>
      <c r="BK124" s="63">
        <f t="shared" si="416"/>
        <v>0</v>
      </c>
      <c r="BL124" s="63">
        <f t="shared" si="416"/>
        <v>0</v>
      </c>
      <c r="BM124" s="63">
        <f t="shared" si="416"/>
        <v>0</v>
      </c>
      <c r="BN124" s="63">
        <f t="shared" si="416"/>
        <v>0</v>
      </c>
      <c r="BO124" s="63">
        <f t="shared" si="416"/>
        <v>0</v>
      </c>
      <c r="BP124" s="63">
        <f t="shared" si="416"/>
        <v>0</v>
      </c>
      <c r="BQ124" s="63">
        <f t="shared" si="416"/>
        <v>0</v>
      </c>
      <c r="BR124" s="63">
        <f t="shared" si="416"/>
        <v>0</v>
      </c>
      <c r="BS124" s="63">
        <f t="shared" si="416"/>
        <v>0</v>
      </c>
      <c r="BT124" s="63">
        <f t="shared" si="416"/>
        <v>0</v>
      </c>
      <c r="BU124" s="64" t="e">
        <f t="shared" si="225"/>
        <v>#DIV/0!</v>
      </c>
      <c r="BV124" s="62">
        <f t="shared" ref="BV124" si="417">IFERROR(BV$45/BV95,0)</f>
        <v>0</v>
      </c>
      <c r="BW124" s="63">
        <f t="shared" ref="BW124:CO124" si="418">IFERROR(BW$45/BW95,0)</f>
        <v>0</v>
      </c>
      <c r="BX124" s="63">
        <f t="shared" si="418"/>
        <v>0</v>
      </c>
      <c r="BY124" s="63">
        <f t="shared" si="418"/>
        <v>0</v>
      </c>
      <c r="BZ124" s="63">
        <f t="shared" si="418"/>
        <v>0</v>
      </c>
      <c r="CA124" s="63">
        <f t="shared" si="418"/>
        <v>0</v>
      </c>
      <c r="CB124" s="63">
        <f t="shared" si="418"/>
        <v>0</v>
      </c>
      <c r="CC124" s="63">
        <f t="shared" si="418"/>
        <v>0</v>
      </c>
      <c r="CD124" s="63">
        <f t="shared" si="418"/>
        <v>0</v>
      </c>
      <c r="CE124" s="63">
        <f t="shared" si="418"/>
        <v>0</v>
      </c>
      <c r="CF124" s="63">
        <f t="shared" si="418"/>
        <v>0</v>
      </c>
      <c r="CG124" s="63">
        <f t="shared" si="418"/>
        <v>0</v>
      </c>
      <c r="CH124" s="63">
        <f t="shared" si="418"/>
        <v>0</v>
      </c>
      <c r="CI124" s="63">
        <f t="shared" si="418"/>
        <v>0</v>
      </c>
      <c r="CJ124" s="63">
        <f t="shared" si="418"/>
        <v>0</v>
      </c>
      <c r="CK124" s="63">
        <f t="shared" si="418"/>
        <v>0</v>
      </c>
      <c r="CL124" s="63">
        <f t="shared" si="418"/>
        <v>0</v>
      </c>
      <c r="CM124" s="63">
        <f t="shared" si="418"/>
        <v>0</v>
      </c>
      <c r="CN124" s="63">
        <f t="shared" si="418"/>
        <v>0</v>
      </c>
      <c r="CO124" s="63">
        <f t="shared" si="418"/>
        <v>0</v>
      </c>
      <c r="CP124" s="64" t="e">
        <f t="shared" si="228"/>
        <v>#DIV/0!</v>
      </c>
    </row>
    <row r="125" spans="2:94" x14ac:dyDescent="0.3">
      <c r="B125" t="str">
        <f t="shared" si="213"/>
        <v>HIDE</v>
      </c>
      <c r="C125" s="6" t="str">
        <f>Lists!I23</f>
        <v>Teaching Assistants</v>
      </c>
      <c r="D125" s="61">
        <f t="shared" si="238"/>
        <v>0</v>
      </c>
      <c r="E125" s="63">
        <f t="shared" si="337"/>
        <v>0</v>
      </c>
      <c r="F125" s="63">
        <f t="shared" ref="F125:I125" si="419">IFERROR(F$45/F96,0)</f>
        <v>0</v>
      </c>
      <c r="G125" s="63">
        <f t="shared" si="419"/>
        <v>0</v>
      </c>
      <c r="H125" s="63">
        <f t="shared" si="419"/>
        <v>0</v>
      </c>
      <c r="I125" s="63">
        <f t="shared" si="419"/>
        <v>0</v>
      </c>
      <c r="J125" s="64" t="e">
        <f t="shared" si="216"/>
        <v>#DIV/0!</v>
      </c>
      <c r="K125" s="62">
        <f t="shared" ref="K125" si="420">IFERROR(K$45/K96,0)</f>
        <v>0</v>
      </c>
      <c r="L125" s="63">
        <f t="shared" ref="L125:AD125" si="421">IFERROR(L$45/L96,0)</f>
        <v>0</v>
      </c>
      <c r="M125" s="63">
        <f t="shared" si="421"/>
        <v>0</v>
      </c>
      <c r="N125" s="63">
        <f t="shared" si="421"/>
        <v>0</v>
      </c>
      <c r="O125" s="63">
        <f t="shared" si="421"/>
        <v>0</v>
      </c>
      <c r="P125" s="63">
        <f t="shared" si="421"/>
        <v>0</v>
      </c>
      <c r="Q125" s="63">
        <f t="shared" si="421"/>
        <v>0</v>
      </c>
      <c r="R125" s="63">
        <f t="shared" si="421"/>
        <v>0</v>
      </c>
      <c r="S125" s="63">
        <f t="shared" si="421"/>
        <v>0</v>
      </c>
      <c r="T125" s="63">
        <f t="shared" si="421"/>
        <v>0</v>
      </c>
      <c r="U125" s="63">
        <f t="shared" si="421"/>
        <v>0</v>
      </c>
      <c r="V125" s="63">
        <f t="shared" si="421"/>
        <v>0</v>
      </c>
      <c r="W125" s="63">
        <f t="shared" si="421"/>
        <v>0</v>
      </c>
      <c r="X125" s="63">
        <f t="shared" si="421"/>
        <v>0</v>
      </c>
      <c r="Y125" s="63">
        <f t="shared" si="421"/>
        <v>0</v>
      </c>
      <c r="Z125" s="63">
        <f t="shared" si="421"/>
        <v>0</v>
      </c>
      <c r="AA125" s="63">
        <f t="shared" si="421"/>
        <v>0</v>
      </c>
      <c r="AB125" s="63">
        <f t="shared" si="421"/>
        <v>0</v>
      </c>
      <c r="AC125" s="63">
        <f t="shared" si="421"/>
        <v>0</v>
      </c>
      <c r="AD125" s="63">
        <f t="shared" si="421"/>
        <v>0</v>
      </c>
      <c r="AE125" s="64" t="e">
        <f t="shared" si="219"/>
        <v>#DIV/0!</v>
      </c>
      <c r="AF125" s="62">
        <f t="shared" ref="AF125" si="422">IFERROR(AF$45/AF96,0)</f>
        <v>0</v>
      </c>
      <c r="AG125" s="63">
        <f t="shared" ref="AG125:AY125" si="423">IFERROR(AG$45/AG96,0)</f>
        <v>0</v>
      </c>
      <c r="AH125" s="63">
        <f t="shared" si="423"/>
        <v>0</v>
      </c>
      <c r="AI125" s="63">
        <f t="shared" si="423"/>
        <v>0</v>
      </c>
      <c r="AJ125" s="63">
        <f t="shared" si="423"/>
        <v>0</v>
      </c>
      <c r="AK125" s="63">
        <f t="shared" si="423"/>
        <v>0</v>
      </c>
      <c r="AL125" s="63">
        <f t="shared" si="423"/>
        <v>0</v>
      </c>
      <c r="AM125" s="63">
        <f t="shared" si="423"/>
        <v>0</v>
      </c>
      <c r="AN125" s="63">
        <f t="shared" si="423"/>
        <v>0</v>
      </c>
      <c r="AO125" s="63">
        <f t="shared" si="423"/>
        <v>0</v>
      </c>
      <c r="AP125" s="63">
        <f t="shared" si="423"/>
        <v>0</v>
      </c>
      <c r="AQ125" s="63">
        <f t="shared" si="423"/>
        <v>0</v>
      </c>
      <c r="AR125" s="63">
        <f t="shared" si="423"/>
        <v>0</v>
      </c>
      <c r="AS125" s="63">
        <f t="shared" si="423"/>
        <v>0</v>
      </c>
      <c r="AT125" s="63">
        <f t="shared" si="423"/>
        <v>0</v>
      </c>
      <c r="AU125" s="63">
        <f t="shared" si="423"/>
        <v>0</v>
      </c>
      <c r="AV125" s="63">
        <f t="shared" si="423"/>
        <v>0</v>
      </c>
      <c r="AW125" s="63">
        <f t="shared" si="423"/>
        <v>0</v>
      </c>
      <c r="AX125" s="63">
        <f t="shared" si="423"/>
        <v>0</v>
      </c>
      <c r="AY125" s="63">
        <f t="shared" si="423"/>
        <v>0</v>
      </c>
      <c r="AZ125" s="64" t="e">
        <f t="shared" si="222"/>
        <v>#DIV/0!</v>
      </c>
      <c r="BA125" s="62">
        <f t="shared" ref="BA125" si="424">IFERROR(BA$45/BA96,0)</f>
        <v>0</v>
      </c>
      <c r="BB125" s="63">
        <f t="shared" ref="BB125:BT125" si="425">IFERROR(BB$45/BB96,0)</f>
        <v>0</v>
      </c>
      <c r="BC125" s="63">
        <f t="shared" si="425"/>
        <v>0</v>
      </c>
      <c r="BD125" s="63">
        <f t="shared" si="425"/>
        <v>0</v>
      </c>
      <c r="BE125" s="63">
        <f t="shared" si="425"/>
        <v>0</v>
      </c>
      <c r="BF125" s="63">
        <f t="shared" si="425"/>
        <v>0</v>
      </c>
      <c r="BG125" s="63">
        <f t="shared" si="425"/>
        <v>0</v>
      </c>
      <c r="BH125" s="63">
        <f t="shared" si="425"/>
        <v>0</v>
      </c>
      <c r="BI125" s="63">
        <f t="shared" si="425"/>
        <v>0</v>
      </c>
      <c r="BJ125" s="63">
        <f t="shared" si="425"/>
        <v>0</v>
      </c>
      <c r="BK125" s="63">
        <f t="shared" si="425"/>
        <v>0</v>
      </c>
      <c r="BL125" s="63">
        <f t="shared" si="425"/>
        <v>0</v>
      </c>
      <c r="BM125" s="63">
        <f t="shared" si="425"/>
        <v>0</v>
      </c>
      <c r="BN125" s="63">
        <f t="shared" si="425"/>
        <v>0</v>
      </c>
      <c r="BO125" s="63">
        <f t="shared" si="425"/>
        <v>0</v>
      </c>
      <c r="BP125" s="63">
        <f t="shared" si="425"/>
        <v>0</v>
      </c>
      <c r="BQ125" s="63">
        <f t="shared" si="425"/>
        <v>0</v>
      </c>
      <c r="BR125" s="63">
        <f t="shared" si="425"/>
        <v>0</v>
      </c>
      <c r="BS125" s="63">
        <f t="shared" si="425"/>
        <v>0</v>
      </c>
      <c r="BT125" s="63">
        <f t="shared" si="425"/>
        <v>0</v>
      </c>
      <c r="BU125" s="64" t="e">
        <f t="shared" si="225"/>
        <v>#DIV/0!</v>
      </c>
      <c r="BV125" s="62">
        <f t="shared" ref="BV125" si="426">IFERROR(BV$45/BV96,0)</f>
        <v>0</v>
      </c>
      <c r="BW125" s="63">
        <f t="shared" ref="BW125:CO125" si="427">IFERROR(BW$45/BW96,0)</f>
        <v>0</v>
      </c>
      <c r="BX125" s="63">
        <f t="shared" si="427"/>
        <v>0</v>
      </c>
      <c r="BY125" s="63">
        <f t="shared" si="427"/>
        <v>0</v>
      </c>
      <c r="BZ125" s="63">
        <f t="shared" si="427"/>
        <v>0</v>
      </c>
      <c r="CA125" s="63">
        <f t="shared" si="427"/>
        <v>0</v>
      </c>
      <c r="CB125" s="63">
        <f t="shared" si="427"/>
        <v>0</v>
      </c>
      <c r="CC125" s="63">
        <f t="shared" si="427"/>
        <v>0</v>
      </c>
      <c r="CD125" s="63">
        <f t="shared" si="427"/>
        <v>0</v>
      </c>
      <c r="CE125" s="63">
        <f t="shared" si="427"/>
        <v>0</v>
      </c>
      <c r="CF125" s="63">
        <f t="shared" si="427"/>
        <v>0</v>
      </c>
      <c r="CG125" s="63">
        <f t="shared" si="427"/>
        <v>0</v>
      </c>
      <c r="CH125" s="63">
        <f t="shared" si="427"/>
        <v>0</v>
      </c>
      <c r="CI125" s="63">
        <f t="shared" si="427"/>
        <v>0</v>
      </c>
      <c r="CJ125" s="63">
        <f t="shared" si="427"/>
        <v>0</v>
      </c>
      <c r="CK125" s="63">
        <f t="shared" si="427"/>
        <v>0</v>
      </c>
      <c r="CL125" s="63">
        <f t="shared" si="427"/>
        <v>0</v>
      </c>
      <c r="CM125" s="63">
        <f t="shared" si="427"/>
        <v>0</v>
      </c>
      <c r="CN125" s="63">
        <f t="shared" si="427"/>
        <v>0</v>
      </c>
      <c r="CO125" s="63">
        <f t="shared" si="427"/>
        <v>0</v>
      </c>
      <c r="CP125" s="64" t="e">
        <f t="shared" si="228"/>
        <v>#DIV/0!</v>
      </c>
    </row>
    <row r="126" spans="2:94" ht="15" thickBot="1" x14ac:dyDescent="0.35">
      <c r="B126" t="str">
        <f t="shared" si="213"/>
        <v>HIDE</v>
      </c>
      <c r="C126" s="17" t="str">
        <f>Lists!I24</f>
        <v>Technicians</v>
      </c>
      <c r="D126" s="65">
        <f t="shared" si="238"/>
        <v>0</v>
      </c>
      <c r="E126" s="67">
        <f t="shared" ref="E126" si="428">IFERROR(E$45/E97,0)</f>
        <v>0</v>
      </c>
      <c r="F126" s="67">
        <f t="shared" ref="F126:I126" si="429">IFERROR(F$45/F97,0)</f>
        <v>0</v>
      </c>
      <c r="G126" s="67">
        <f t="shared" si="429"/>
        <v>0</v>
      </c>
      <c r="H126" s="67">
        <f t="shared" si="429"/>
        <v>0</v>
      </c>
      <c r="I126" s="67">
        <f t="shared" si="429"/>
        <v>0</v>
      </c>
      <c r="J126" s="68" t="e">
        <f t="shared" si="216"/>
        <v>#DIV/0!</v>
      </c>
      <c r="K126" s="66">
        <f t="shared" ref="K126" si="430">IFERROR(K$45/K97,0)</f>
        <v>0</v>
      </c>
      <c r="L126" s="67">
        <f t="shared" ref="L126:AD126" si="431">IFERROR(L$45/L97,0)</f>
        <v>0</v>
      </c>
      <c r="M126" s="67">
        <f t="shared" si="431"/>
        <v>0</v>
      </c>
      <c r="N126" s="67">
        <f t="shared" si="431"/>
        <v>0</v>
      </c>
      <c r="O126" s="67">
        <f t="shared" si="431"/>
        <v>0</v>
      </c>
      <c r="P126" s="67">
        <f t="shared" si="431"/>
        <v>0</v>
      </c>
      <c r="Q126" s="67">
        <f t="shared" si="431"/>
        <v>0</v>
      </c>
      <c r="R126" s="67">
        <f t="shared" si="431"/>
        <v>0</v>
      </c>
      <c r="S126" s="67">
        <f t="shared" si="431"/>
        <v>0</v>
      </c>
      <c r="T126" s="67">
        <f t="shared" si="431"/>
        <v>0</v>
      </c>
      <c r="U126" s="67">
        <f t="shared" si="431"/>
        <v>0</v>
      </c>
      <c r="V126" s="67">
        <f t="shared" si="431"/>
        <v>0</v>
      </c>
      <c r="W126" s="67">
        <f t="shared" si="431"/>
        <v>0</v>
      </c>
      <c r="X126" s="67">
        <f t="shared" si="431"/>
        <v>0</v>
      </c>
      <c r="Y126" s="67">
        <f t="shared" si="431"/>
        <v>0</v>
      </c>
      <c r="Z126" s="67">
        <f t="shared" si="431"/>
        <v>0</v>
      </c>
      <c r="AA126" s="67">
        <f t="shared" si="431"/>
        <v>0</v>
      </c>
      <c r="AB126" s="67">
        <f t="shared" si="431"/>
        <v>0</v>
      </c>
      <c r="AC126" s="67">
        <f t="shared" si="431"/>
        <v>0</v>
      </c>
      <c r="AD126" s="67">
        <f t="shared" si="431"/>
        <v>0</v>
      </c>
      <c r="AE126" s="68" t="e">
        <f t="shared" si="219"/>
        <v>#DIV/0!</v>
      </c>
      <c r="AF126" s="66">
        <f t="shared" ref="AF126" si="432">IFERROR(AF$45/AF97,0)</f>
        <v>0</v>
      </c>
      <c r="AG126" s="67">
        <f t="shared" ref="AG126:AY126" si="433">IFERROR(AG$45/AG97,0)</f>
        <v>0</v>
      </c>
      <c r="AH126" s="67">
        <f t="shared" si="433"/>
        <v>0</v>
      </c>
      <c r="AI126" s="67">
        <f t="shared" si="433"/>
        <v>0</v>
      </c>
      <c r="AJ126" s="67">
        <f t="shared" si="433"/>
        <v>0</v>
      </c>
      <c r="AK126" s="67">
        <f t="shared" si="433"/>
        <v>0</v>
      </c>
      <c r="AL126" s="67">
        <f t="shared" si="433"/>
        <v>0</v>
      </c>
      <c r="AM126" s="67">
        <f t="shared" si="433"/>
        <v>0</v>
      </c>
      <c r="AN126" s="67">
        <f t="shared" si="433"/>
        <v>0</v>
      </c>
      <c r="AO126" s="67">
        <f t="shared" si="433"/>
        <v>0</v>
      </c>
      <c r="AP126" s="67">
        <f t="shared" si="433"/>
        <v>0</v>
      </c>
      <c r="AQ126" s="67">
        <f t="shared" si="433"/>
        <v>0</v>
      </c>
      <c r="AR126" s="67">
        <f t="shared" si="433"/>
        <v>0</v>
      </c>
      <c r="AS126" s="67">
        <f t="shared" si="433"/>
        <v>0</v>
      </c>
      <c r="AT126" s="67">
        <f t="shared" si="433"/>
        <v>0</v>
      </c>
      <c r="AU126" s="67">
        <f t="shared" si="433"/>
        <v>0</v>
      </c>
      <c r="AV126" s="67">
        <f t="shared" si="433"/>
        <v>0</v>
      </c>
      <c r="AW126" s="67">
        <f t="shared" si="433"/>
        <v>0</v>
      </c>
      <c r="AX126" s="67">
        <f t="shared" si="433"/>
        <v>0</v>
      </c>
      <c r="AY126" s="67">
        <f t="shared" si="433"/>
        <v>0</v>
      </c>
      <c r="AZ126" s="68" t="e">
        <f t="shared" si="222"/>
        <v>#DIV/0!</v>
      </c>
      <c r="BA126" s="66">
        <f t="shared" ref="BA126" si="434">IFERROR(BA$45/BA97,0)</f>
        <v>0</v>
      </c>
      <c r="BB126" s="67">
        <f t="shared" ref="BB126:BT126" si="435">IFERROR(BB$45/BB97,0)</f>
        <v>0</v>
      </c>
      <c r="BC126" s="67">
        <f t="shared" si="435"/>
        <v>0</v>
      </c>
      <c r="BD126" s="67">
        <f t="shared" si="435"/>
        <v>0</v>
      </c>
      <c r="BE126" s="67">
        <f t="shared" si="435"/>
        <v>0</v>
      </c>
      <c r="BF126" s="67">
        <f t="shared" si="435"/>
        <v>0</v>
      </c>
      <c r="BG126" s="67">
        <f t="shared" si="435"/>
        <v>0</v>
      </c>
      <c r="BH126" s="67">
        <f t="shared" si="435"/>
        <v>0</v>
      </c>
      <c r="BI126" s="67">
        <f t="shared" si="435"/>
        <v>0</v>
      </c>
      <c r="BJ126" s="67">
        <f t="shared" si="435"/>
        <v>0</v>
      </c>
      <c r="BK126" s="67">
        <f t="shared" si="435"/>
        <v>0</v>
      </c>
      <c r="BL126" s="67">
        <f t="shared" si="435"/>
        <v>0</v>
      </c>
      <c r="BM126" s="67">
        <f t="shared" si="435"/>
        <v>0</v>
      </c>
      <c r="BN126" s="67">
        <f t="shared" si="435"/>
        <v>0</v>
      </c>
      <c r="BO126" s="67">
        <f t="shared" si="435"/>
        <v>0</v>
      </c>
      <c r="BP126" s="67">
        <f t="shared" si="435"/>
        <v>0</v>
      </c>
      <c r="BQ126" s="67">
        <f t="shared" si="435"/>
        <v>0</v>
      </c>
      <c r="BR126" s="67">
        <f t="shared" si="435"/>
        <v>0</v>
      </c>
      <c r="BS126" s="67">
        <f t="shared" si="435"/>
        <v>0</v>
      </c>
      <c r="BT126" s="67">
        <f t="shared" si="435"/>
        <v>0</v>
      </c>
      <c r="BU126" s="68" t="e">
        <f t="shared" si="225"/>
        <v>#DIV/0!</v>
      </c>
      <c r="BV126" s="66">
        <f t="shared" ref="BV126" si="436">IFERROR(BV$45/BV97,0)</f>
        <v>0</v>
      </c>
      <c r="BW126" s="67">
        <f t="shared" ref="BW126:CO126" si="437">IFERROR(BW$45/BW97,0)</f>
        <v>0</v>
      </c>
      <c r="BX126" s="67">
        <f t="shared" si="437"/>
        <v>0</v>
      </c>
      <c r="BY126" s="67">
        <f t="shared" si="437"/>
        <v>0</v>
      </c>
      <c r="BZ126" s="67">
        <f t="shared" si="437"/>
        <v>0</v>
      </c>
      <c r="CA126" s="67">
        <f t="shared" si="437"/>
        <v>0</v>
      </c>
      <c r="CB126" s="67">
        <f t="shared" si="437"/>
        <v>0</v>
      </c>
      <c r="CC126" s="67">
        <f t="shared" si="437"/>
        <v>0</v>
      </c>
      <c r="CD126" s="67">
        <f t="shared" si="437"/>
        <v>0</v>
      </c>
      <c r="CE126" s="67">
        <f t="shared" si="437"/>
        <v>0</v>
      </c>
      <c r="CF126" s="67">
        <f t="shared" si="437"/>
        <v>0</v>
      </c>
      <c r="CG126" s="67">
        <f t="shared" si="437"/>
        <v>0</v>
      </c>
      <c r="CH126" s="67">
        <f t="shared" si="437"/>
        <v>0</v>
      </c>
      <c r="CI126" s="67">
        <f t="shared" si="437"/>
        <v>0</v>
      </c>
      <c r="CJ126" s="67">
        <f t="shared" si="437"/>
        <v>0</v>
      </c>
      <c r="CK126" s="67">
        <f t="shared" si="437"/>
        <v>0</v>
      </c>
      <c r="CL126" s="67">
        <f t="shared" si="437"/>
        <v>0</v>
      </c>
      <c r="CM126" s="67">
        <f t="shared" si="437"/>
        <v>0</v>
      </c>
      <c r="CN126" s="67">
        <f t="shared" si="437"/>
        <v>0</v>
      </c>
      <c r="CO126" s="67">
        <f t="shared" si="437"/>
        <v>0</v>
      </c>
      <c r="CP126" s="68" t="e">
        <f t="shared" si="228"/>
        <v>#DIV/0!</v>
      </c>
    </row>
    <row r="127" spans="2:94" ht="15" thickBot="1" x14ac:dyDescent="0.35">
      <c r="B127" t="str">
        <f t="shared" si="213"/>
        <v>HIDE</v>
      </c>
      <c r="C127" s="7" t="s">
        <v>172</v>
      </c>
      <c r="D127" s="65">
        <f t="shared" ref="D127:D128" si="438">IFERROR(D$45/D98,0)</f>
        <v>0</v>
      </c>
      <c r="E127" s="67">
        <f t="shared" ref="E127:BA127" si="439">IFERROR(E$45/E98,0)</f>
        <v>0</v>
      </c>
      <c r="F127" s="67">
        <f t="shared" ref="F127:I127" si="440">IFERROR(F$45/F98,0)</f>
        <v>0</v>
      </c>
      <c r="G127" s="67">
        <f t="shared" si="440"/>
        <v>0</v>
      </c>
      <c r="H127" s="67">
        <f t="shared" si="440"/>
        <v>0</v>
      </c>
      <c r="I127" s="67">
        <f t="shared" si="440"/>
        <v>0</v>
      </c>
      <c r="J127" s="68" t="e">
        <f t="shared" ref="J127:J128" si="441">AVERAGEIF($E$7:$I$7,"&lt;&gt;"&amp;"HIDE",E127:I127)</f>
        <v>#DIV/0!</v>
      </c>
      <c r="K127" s="113">
        <f t="shared" si="439"/>
        <v>0</v>
      </c>
      <c r="L127" s="114">
        <f t="shared" ref="L127:AD127" si="442">IFERROR(L$45/L98,0)</f>
        <v>0</v>
      </c>
      <c r="M127" s="114">
        <f t="shared" si="442"/>
        <v>0</v>
      </c>
      <c r="N127" s="114">
        <f t="shared" si="442"/>
        <v>0</v>
      </c>
      <c r="O127" s="114">
        <f t="shared" si="442"/>
        <v>0</v>
      </c>
      <c r="P127" s="114">
        <f t="shared" si="442"/>
        <v>0</v>
      </c>
      <c r="Q127" s="114">
        <f t="shared" si="442"/>
        <v>0</v>
      </c>
      <c r="R127" s="114">
        <f t="shared" si="442"/>
        <v>0</v>
      </c>
      <c r="S127" s="114">
        <f t="shared" si="442"/>
        <v>0</v>
      </c>
      <c r="T127" s="114">
        <f t="shared" si="442"/>
        <v>0</v>
      </c>
      <c r="U127" s="114">
        <f t="shared" si="442"/>
        <v>0</v>
      </c>
      <c r="V127" s="114">
        <f t="shared" si="442"/>
        <v>0</v>
      </c>
      <c r="W127" s="114">
        <f t="shared" si="442"/>
        <v>0</v>
      </c>
      <c r="X127" s="114">
        <f t="shared" si="442"/>
        <v>0</v>
      </c>
      <c r="Y127" s="114">
        <f t="shared" si="442"/>
        <v>0</v>
      </c>
      <c r="Z127" s="114">
        <f t="shared" si="442"/>
        <v>0</v>
      </c>
      <c r="AA127" s="114">
        <f t="shared" si="442"/>
        <v>0</v>
      </c>
      <c r="AB127" s="114">
        <f t="shared" si="442"/>
        <v>0</v>
      </c>
      <c r="AC127" s="114">
        <f t="shared" si="442"/>
        <v>0</v>
      </c>
      <c r="AD127" s="114">
        <f t="shared" si="442"/>
        <v>0</v>
      </c>
      <c r="AE127" s="71" t="e">
        <f t="shared" ref="AE127:AE128" si="443">AVERAGEIF(K$7:AD$7,"&lt;&gt;"&amp;"HIDE",K127:AD127)</f>
        <v>#DIV/0!</v>
      </c>
      <c r="AF127" s="113">
        <f t="shared" si="439"/>
        <v>0</v>
      </c>
      <c r="AG127" s="114">
        <f t="shared" ref="AG127:AY127" si="444">IFERROR(AG$45/AG98,0)</f>
        <v>0</v>
      </c>
      <c r="AH127" s="114">
        <f t="shared" si="444"/>
        <v>0</v>
      </c>
      <c r="AI127" s="114">
        <f t="shared" si="444"/>
        <v>0</v>
      </c>
      <c r="AJ127" s="114">
        <f t="shared" si="444"/>
        <v>0</v>
      </c>
      <c r="AK127" s="114">
        <f t="shared" si="444"/>
        <v>0</v>
      </c>
      <c r="AL127" s="114">
        <f t="shared" si="444"/>
        <v>0</v>
      </c>
      <c r="AM127" s="114">
        <f t="shared" si="444"/>
        <v>0</v>
      </c>
      <c r="AN127" s="114">
        <f t="shared" si="444"/>
        <v>0</v>
      </c>
      <c r="AO127" s="114">
        <f t="shared" si="444"/>
        <v>0</v>
      </c>
      <c r="AP127" s="114">
        <f t="shared" si="444"/>
        <v>0</v>
      </c>
      <c r="AQ127" s="114">
        <f t="shared" si="444"/>
        <v>0</v>
      </c>
      <c r="AR127" s="114">
        <f t="shared" si="444"/>
        <v>0</v>
      </c>
      <c r="AS127" s="114">
        <f t="shared" si="444"/>
        <v>0</v>
      </c>
      <c r="AT127" s="114">
        <f t="shared" si="444"/>
        <v>0</v>
      </c>
      <c r="AU127" s="114">
        <f t="shared" si="444"/>
        <v>0</v>
      </c>
      <c r="AV127" s="114">
        <f t="shared" si="444"/>
        <v>0</v>
      </c>
      <c r="AW127" s="114">
        <f t="shared" si="444"/>
        <v>0</v>
      </c>
      <c r="AX127" s="114">
        <f t="shared" si="444"/>
        <v>0</v>
      </c>
      <c r="AY127" s="114">
        <f t="shared" si="444"/>
        <v>0</v>
      </c>
      <c r="AZ127" s="71" t="e">
        <f t="shared" ref="AZ127:AZ128" si="445">AVERAGEIF(AF$7:AY$7,"&lt;&gt;"&amp;"HIDE",AF127:AY127)</f>
        <v>#DIV/0!</v>
      </c>
      <c r="BA127" s="113">
        <f t="shared" si="439"/>
        <v>0</v>
      </c>
      <c r="BB127" s="114">
        <f t="shared" ref="BB127:BT127" si="446">IFERROR(BB$45/BB98,0)</f>
        <v>0</v>
      </c>
      <c r="BC127" s="114">
        <f t="shared" si="446"/>
        <v>0</v>
      </c>
      <c r="BD127" s="114">
        <f t="shared" si="446"/>
        <v>0</v>
      </c>
      <c r="BE127" s="114">
        <f t="shared" si="446"/>
        <v>0</v>
      </c>
      <c r="BF127" s="114">
        <f t="shared" si="446"/>
        <v>0</v>
      </c>
      <c r="BG127" s="114">
        <f t="shared" si="446"/>
        <v>0</v>
      </c>
      <c r="BH127" s="114">
        <f t="shared" si="446"/>
        <v>0</v>
      </c>
      <c r="BI127" s="114">
        <f t="shared" si="446"/>
        <v>0</v>
      </c>
      <c r="BJ127" s="114">
        <f t="shared" si="446"/>
        <v>0</v>
      </c>
      <c r="BK127" s="114">
        <f t="shared" si="446"/>
        <v>0</v>
      </c>
      <c r="BL127" s="114">
        <f t="shared" si="446"/>
        <v>0</v>
      </c>
      <c r="BM127" s="114">
        <f t="shared" si="446"/>
        <v>0</v>
      </c>
      <c r="BN127" s="114">
        <f t="shared" si="446"/>
        <v>0</v>
      </c>
      <c r="BO127" s="114">
        <f t="shared" si="446"/>
        <v>0</v>
      </c>
      <c r="BP127" s="114">
        <f t="shared" si="446"/>
        <v>0</v>
      </c>
      <c r="BQ127" s="114">
        <f t="shared" si="446"/>
        <v>0</v>
      </c>
      <c r="BR127" s="114">
        <f t="shared" si="446"/>
        <v>0</v>
      </c>
      <c r="BS127" s="114">
        <f t="shared" si="446"/>
        <v>0</v>
      </c>
      <c r="BT127" s="114">
        <f t="shared" si="446"/>
        <v>0</v>
      </c>
      <c r="BU127" s="71" t="e">
        <f t="shared" ref="BU127:BU128" si="447">AVERAGEIF(BA$7:BT$7,"&lt;&gt;"&amp;"HIDE",BA127:BT127)</f>
        <v>#DIV/0!</v>
      </c>
      <c r="BV127" s="113">
        <f t="shared" ref="BV127" si="448">IFERROR(BV$45/BV98,0)</f>
        <v>0</v>
      </c>
      <c r="BW127" s="114">
        <f t="shared" ref="BW127:CO127" si="449">IFERROR(BW$45/BW98,0)</f>
        <v>0</v>
      </c>
      <c r="BX127" s="114">
        <f t="shared" si="449"/>
        <v>0</v>
      </c>
      <c r="BY127" s="114">
        <f t="shared" si="449"/>
        <v>0</v>
      </c>
      <c r="BZ127" s="114">
        <f t="shared" si="449"/>
        <v>0</v>
      </c>
      <c r="CA127" s="114">
        <f t="shared" si="449"/>
        <v>0</v>
      </c>
      <c r="CB127" s="114">
        <f t="shared" si="449"/>
        <v>0</v>
      </c>
      <c r="CC127" s="114">
        <f t="shared" si="449"/>
        <v>0</v>
      </c>
      <c r="CD127" s="114">
        <f t="shared" si="449"/>
        <v>0</v>
      </c>
      <c r="CE127" s="114">
        <f t="shared" si="449"/>
        <v>0</v>
      </c>
      <c r="CF127" s="114">
        <f t="shared" si="449"/>
        <v>0</v>
      </c>
      <c r="CG127" s="114">
        <f t="shared" si="449"/>
        <v>0</v>
      </c>
      <c r="CH127" s="114">
        <f t="shared" si="449"/>
        <v>0</v>
      </c>
      <c r="CI127" s="114">
        <f t="shared" si="449"/>
        <v>0</v>
      </c>
      <c r="CJ127" s="114">
        <f t="shared" si="449"/>
        <v>0</v>
      </c>
      <c r="CK127" s="114">
        <f t="shared" si="449"/>
        <v>0</v>
      </c>
      <c r="CL127" s="114">
        <f t="shared" si="449"/>
        <v>0</v>
      </c>
      <c r="CM127" s="114">
        <f t="shared" si="449"/>
        <v>0</v>
      </c>
      <c r="CN127" s="114">
        <f t="shared" si="449"/>
        <v>0</v>
      </c>
      <c r="CO127" s="114">
        <f t="shared" si="449"/>
        <v>0</v>
      </c>
      <c r="CP127" s="71" t="e">
        <f t="shared" ref="CP127:CP128" si="450">AVERAGEIF(BV$7:CO$7,"&lt;&gt;"&amp;"HIDE",BV127:CO127)</f>
        <v>#DIV/0!</v>
      </c>
    </row>
    <row r="128" spans="2:94" ht="15" thickBot="1" x14ac:dyDescent="0.35">
      <c r="B128" t="str">
        <f t="shared" si="213"/>
        <v>HIDE</v>
      </c>
      <c r="C128" s="18" t="s">
        <v>173</v>
      </c>
      <c r="D128" s="65">
        <f t="shared" si="438"/>
        <v>0</v>
      </c>
      <c r="E128" s="113">
        <f t="shared" ref="E128:BA128" si="451">IFERROR(E$45/E99,0)</f>
        <v>0</v>
      </c>
      <c r="F128" s="114">
        <f t="shared" ref="F128:I128" si="452">IFERROR(F$45/F99,0)</f>
        <v>0</v>
      </c>
      <c r="G128" s="114">
        <f t="shared" si="452"/>
        <v>0</v>
      </c>
      <c r="H128" s="114">
        <f t="shared" si="452"/>
        <v>0</v>
      </c>
      <c r="I128" s="114">
        <f t="shared" si="452"/>
        <v>0</v>
      </c>
      <c r="J128" s="71" t="e">
        <f t="shared" si="441"/>
        <v>#DIV/0!</v>
      </c>
      <c r="K128" s="66">
        <f t="shared" si="451"/>
        <v>0</v>
      </c>
      <c r="L128" s="67">
        <f t="shared" ref="L128:AD128" si="453">IFERROR(L$45/L99,0)</f>
        <v>0</v>
      </c>
      <c r="M128" s="67">
        <f t="shared" si="453"/>
        <v>0</v>
      </c>
      <c r="N128" s="67">
        <f t="shared" si="453"/>
        <v>0</v>
      </c>
      <c r="O128" s="67">
        <f t="shared" si="453"/>
        <v>0</v>
      </c>
      <c r="P128" s="67">
        <f t="shared" si="453"/>
        <v>0</v>
      </c>
      <c r="Q128" s="67">
        <f t="shared" si="453"/>
        <v>0</v>
      </c>
      <c r="R128" s="67">
        <f t="shared" si="453"/>
        <v>0</v>
      </c>
      <c r="S128" s="67">
        <f t="shared" si="453"/>
        <v>0</v>
      </c>
      <c r="T128" s="67">
        <f t="shared" si="453"/>
        <v>0</v>
      </c>
      <c r="U128" s="67">
        <f t="shared" si="453"/>
        <v>0</v>
      </c>
      <c r="V128" s="67">
        <f t="shared" si="453"/>
        <v>0</v>
      </c>
      <c r="W128" s="67">
        <f t="shared" si="453"/>
        <v>0</v>
      </c>
      <c r="X128" s="67">
        <f t="shared" si="453"/>
        <v>0</v>
      </c>
      <c r="Y128" s="67">
        <f t="shared" si="453"/>
        <v>0</v>
      </c>
      <c r="Z128" s="67">
        <f t="shared" si="453"/>
        <v>0</v>
      </c>
      <c r="AA128" s="67">
        <f t="shared" si="453"/>
        <v>0</v>
      </c>
      <c r="AB128" s="67">
        <f t="shared" si="453"/>
        <v>0</v>
      </c>
      <c r="AC128" s="67">
        <f t="shared" si="453"/>
        <v>0</v>
      </c>
      <c r="AD128" s="67">
        <f t="shared" si="453"/>
        <v>0</v>
      </c>
      <c r="AE128" s="68" t="e">
        <f t="shared" si="443"/>
        <v>#DIV/0!</v>
      </c>
      <c r="AF128" s="66">
        <f t="shared" si="451"/>
        <v>0</v>
      </c>
      <c r="AG128" s="67">
        <f t="shared" ref="AG128:AY128" si="454">IFERROR(AG$45/AG99,0)</f>
        <v>0</v>
      </c>
      <c r="AH128" s="67">
        <f t="shared" si="454"/>
        <v>0</v>
      </c>
      <c r="AI128" s="67">
        <f t="shared" si="454"/>
        <v>0</v>
      </c>
      <c r="AJ128" s="67">
        <f t="shared" si="454"/>
        <v>0</v>
      </c>
      <c r="AK128" s="67">
        <f t="shared" si="454"/>
        <v>0</v>
      </c>
      <c r="AL128" s="67">
        <f t="shared" si="454"/>
        <v>0</v>
      </c>
      <c r="AM128" s="67">
        <f t="shared" si="454"/>
        <v>0</v>
      </c>
      <c r="AN128" s="67">
        <f t="shared" si="454"/>
        <v>0</v>
      </c>
      <c r="AO128" s="67">
        <f t="shared" si="454"/>
        <v>0</v>
      </c>
      <c r="AP128" s="67">
        <f t="shared" si="454"/>
        <v>0</v>
      </c>
      <c r="AQ128" s="67">
        <f t="shared" si="454"/>
        <v>0</v>
      </c>
      <c r="AR128" s="67">
        <f t="shared" si="454"/>
        <v>0</v>
      </c>
      <c r="AS128" s="67">
        <f t="shared" si="454"/>
        <v>0</v>
      </c>
      <c r="AT128" s="67">
        <f t="shared" si="454"/>
        <v>0</v>
      </c>
      <c r="AU128" s="67">
        <f t="shared" si="454"/>
        <v>0</v>
      </c>
      <c r="AV128" s="67">
        <f t="shared" si="454"/>
        <v>0</v>
      </c>
      <c r="AW128" s="67">
        <f t="shared" si="454"/>
        <v>0</v>
      </c>
      <c r="AX128" s="67">
        <f t="shared" si="454"/>
        <v>0</v>
      </c>
      <c r="AY128" s="67">
        <f t="shared" si="454"/>
        <v>0</v>
      </c>
      <c r="AZ128" s="68" t="e">
        <f t="shared" si="445"/>
        <v>#DIV/0!</v>
      </c>
      <c r="BA128" s="66">
        <f t="shared" si="451"/>
        <v>0</v>
      </c>
      <c r="BB128" s="67">
        <f t="shared" ref="BB128:BT128" si="455">IFERROR(BB$45/BB99,0)</f>
        <v>0</v>
      </c>
      <c r="BC128" s="67">
        <f t="shared" si="455"/>
        <v>0</v>
      </c>
      <c r="BD128" s="67">
        <f t="shared" si="455"/>
        <v>0</v>
      </c>
      <c r="BE128" s="67">
        <f t="shared" si="455"/>
        <v>0</v>
      </c>
      <c r="BF128" s="67">
        <f t="shared" si="455"/>
        <v>0</v>
      </c>
      <c r="BG128" s="67">
        <f t="shared" si="455"/>
        <v>0</v>
      </c>
      <c r="BH128" s="67">
        <f t="shared" si="455"/>
        <v>0</v>
      </c>
      <c r="BI128" s="67">
        <f t="shared" si="455"/>
        <v>0</v>
      </c>
      <c r="BJ128" s="67">
        <f t="shared" si="455"/>
        <v>0</v>
      </c>
      <c r="BK128" s="67">
        <f t="shared" si="455"/>
        <v>0</v>
      </c>
      <c r="BL128" s="67">
        <f t="shared" si="455"/>
        <v>0</v>
      </c>
      <c r="BM128" s="67">
        <f t="shared" si="455"/>
        <v>0</v>
      </c>
      <c r="BN128" s="67">
        <f t="shared" si="455"/>
        <v>0</v>
      </c>
      <c r="BO128" s="67">
        <f t="shared" si="455"/>
        <v>0</v>
      </c>
      <c r="BP128" s="67">
        <f t="shared" si="455"/>
        <v>0</v>
      </c>
      <c r="BQ128" s="67">
        <f t="shared" si="455"/>
        <v>0</v>
      </c>
      <c r="BR128" s="67">
        <f t="shared" si="455"/>
        <v>0</v>
      </c>
      <c r="BS128" s="67">
        <f t="shared" si="455"/>
        <v>0</v>
      </c>
      <c r="BT128" s="67">
        <f t="shared" si="455"/>
        <v>0</v>
      </c>
      <c r="BU128" s="68" t="e">
        <f t="shared" si="447"/>
        <v>#DIV/0!</v>
      </c>
      <c r="BV128" s="66">
        <f t="shared" ref="BV128" si="456">IFERROR(BV$45/BV99,0)</f>
        <v>0</v>
      </c>
      <c r="BW128" s="67">
        <f t="shared" ref="BW128:CO128" si="457">IFERROR(BW$45/BW99,0)</f>
        <v>0</v>
      </c>
      <c r="BX128" s="67">
        <f t="shared" si="457"/>
        <v>0</v>
      </c>
      <c r="BY128" s="67">
        <f t="shared" si="457"/>
        <v>0</v>
      </c>
      <c r="BZ128" s="67">
        <f t="shared" si="457"/>
        <v>0</v>
      </c>
      <c r="CA128" s="67">
        <f t="shared" si="457"/>
        <v>0</v>
      </c>
      <c r="CB128" s="67">
        <f t="shared" si="457"/>
        <v>0</v>
      </c>
      <c r="CC128" s="67">
        <f t="shared" si="457"/>
        <v>0</v>
      </c>
      <c r="CD128" s="67">
        <f t="shared" si="457"/>
        <v>0</v>
      </c>
      <c r="CE128" s="67">
        <f t="shared" si="457"/>
        <v>0</v>
      </c>
      <c r="CF128" s="67">
        <f t="shared" si="457"/>
        <v>0</v>
      </c>
      <c r="CG128" s="67">
        <f t="shared" si="457"/>
        <v>0</v>
      </c>
      <c r="CH128" s="67">
        <f t="shared" si="457"/>
        <v>0</v>
      </c>
      <c r="CI128" s="67">
        <f t="shared" si="457"/>
        <v>0</v>
      </c>
      <c r="CJ128" s="67">
        <f t="shared" si="457"/>
        <v>0</v>
      </c>
      <c r="CK128" s="67">
        <f t="shared" si="457"/>
        <v>0</v>
      </c>
      <c r="CL128" s="67">
        <f t="shared" si="457"/>
        <v>0</v>
      </c>
      <c r="CM128" s="67">
        <f t="shared" si="457"/>
        <v>0</v>
      </c>
      <c r="CN128" s="67">
        <f t="shared" si="457"/>
        <v>0</v>
      </c>
      <c r="CO128" s="67">
        <f t="shared" si="457"/>
        <v>0</v>
      </c>
      <c r="CP128" s="68" t="e">
        <f t="shared" si="450"/>
        <v>#DIV/0!</v>
      </c>
    </row>
    <row r="129" spans="2:94" ht="15" thickBot="1" x14ac:dyDescent="0.35">
      <c r="J129" s="5"/>
    </row>
    <row r="130" spans="2:94" ht="15" thickBot="1" x14ac:dyDescent="0.35">
      <c r="D130" s="203" t="str">
        <f>D6</f>
        <v>Total MAT</v>
      </c>
      <c r="E130" s="180" t="str">
        <f>E6</f>
        <v>Central Location</v>
      </c>
      <c r="F130" s="200"/>
      <c r="G130" s="200"/>
      <c r="H130" s="200"/>
      <c r="I130" s="200"/>
      <c r="J130" s="201"/>
      <c r="K130" s="180" t="str">
        <f>K6</f>
        <v>School Type 1</v>
      </c>
      <c r="L130" s="200"/>
      <c r="M130" s="200"/>
      <c r="N130" s="200"/>
      <c r="O130" s="200"/>
      <c r="P130" s="200"/>
      <c r="Q130" s="200"/>
      <c r="R130" s="200"/>
      <c r="S130" s="200"/>
      <c r="T130" s="200"/>
      <c r="U130" s="200"/>
      <c r="V130" s="200"/>
      <c r="W130" s="200"/>
      <c r="X130" s="200"/>
      <c r="Y130" s="200"/>
      <c r="Z130" s="200"/>
      <c r="AA130" s="200"/>
      <c r="AB130" s="200"/>
      <c r="AC130" s="200"/>
      <c r="AD130" s="200"/>
      <c r="AE130" s="201"/>
      <c r="AF130" s="180" t="str">
        <f>AF6</f>
        <v>School Type 2</v>
      </c>
      <c r="AG130" s="200"/>
      <c r="AH130" s="200"/>
      <c r="AI130" s="200"/>
      <c r="AJ130" s="200"/>
      <c r="AK130" s="200"/>
      <c r="AL130" s="200"/>
      <c r="AM130" s="200"/>
      <c r="AN130" s="200"/>
      <c r="AO130" s="200"/>
      <c r="AP130" s="200"/>
      <c r="AQ130" s="200"/>
      <c r="AR130" s="200"/>
      <c r="AS130" s="200"/>
      <c r="AT130" s="200"/>
      <c r="AU130" s="200"/>
      <c r="AV130" s="200"/>
      <c r="AW130" s="200"/>
      <c r="AX130" s="200"/>
      <c r="AY130" s="200"/>
      <c r="AZ130" s="201"/>
      <c r="BA130" s="180" t="str">
        <f>BA6</f>
        <v>School Type 3</v>
      </c>
      <c r="BB130" s="200"/>
      <c r="BC130" s="200"/>
      <c r="BD130" s="200"/>
      <c r="BE130" s="200"/>
      <c r="BF130" s="200"/>
      <c r="BG130" s="200"/>
      <c r="BH130" s="200"/>
      <c r="BI130" s="200"/>
      <c r="BJ130" s="200"/>
      <c r="BK130" s="200"/>
      <c r="BL130" s="200"/>
      <c r="BM130" s="200"/>
      <c r="BN130" s="200"/>
      <c r="BO130" s="200"/>
      <c r="BP130" s="200"/>
      <c r="BQ130" s="200"/>
      <c r="BR130" s="200"/>
      <c r="BS130" s="200"/>
      <c r="BT130" s="200"/>
      <c r="BU130" s="201"/>
      <c r="BV130" s="180" t="str">
        <f>BV6</f>
        <v>School Type 4</v>
      </c>
      <c r="BW130" s="200"/>
      <c r="BX130" s="200"/>
      <c r="BY130" s="200"/>
      <c r="BZ130" s="200"/>
      <c r="CA130" s="200"/>
      <c r="CB130" s="200"/>
      <c r="CC130" s="200"/>
      <c r="CD130" s="200"/>
      <c r="CE130" s="200"/>
      <c r="CF130" s="200"/>
      <c r="CG130" s="200"/>
      <c r="CH130" s="200"/>
      <c r="CI130" s="200"/>
      <c r="CJ130" s="200"/>
      <c r="CK130" s="200"/>
      <c r="CL130" s="200"/>
      <c r="CM130" s="200"/>
      <c r="CN130" s="200"/>
      <c r="CO130" s="200"/>
      <c r="CP130" s="201"/>
    </row>
    <row r="131" spans="2:94" ht="15" thickBot="1" x14ac:dyDescent="0.35">
      <c r="C131" s="15" t="s">
        <v>174</v>
      </c>
      <c r="D131" s="204"/>
      <c r="E131" s="19" t="str">
        <f>E7</f>
        <v>HIDE</v>
      </c>
      <c r="F131" s="20" t="str">
        <f t="shared" ref="F131:BQ131" si="458">F7</f>
        <v>HIDE</v>
      </c>
      <c r="G131" s="20" t="str">
        <f t="shared" si="458"/>
        <v>HIDE</v>
      </c>
      <c r="H131" s="20" t="str">
        <f t="shared" si="458"/>
        <v>HIDE</v>
      </c>
      <c r="I131" s="20" t="str">
        <f t="shared" si="458"/>
        <v>HIDE</v>
      </c>
      <c r="J131" s="21" t="str">
        <f t="shared" si="458"/>
        <v>HIDE</v>
      </c>
      <c r="K131" s="19" t="str">
        <f t="shared" si="458"/>
        <v>HIDE</v>
      </c>
      <c r="L131" s="20" t="str">
        <f t="shared" si="458"/>
        <v>HIDE</v>
      </c>
      <c r="M131" s="20" t="str">
        <f t="shared" si="458"/>
        <v>HIDE</v>
      </c>
      <c r="N131" s="20" t="str">
        <f t="shared" si="458"/>
        <v>HIDE</v>
      </c>
      <c r="O131" s="20" t="str">
        <f t="shared" si="458"/>
        <v>HIDE</v>
      </c>
      <c r="P131" s="20" t="str">
        <f t="shared" si="458"/>
        <v>HIDE</v>
      </c>
      <c r="Q131" s="20" t="str">
        <f t="shared" si="458"/>
        <v>HIDE</v>
      </c>
      <c r="R131" s="20" t="str">
        <f t="shared" si="458"/>
        <v>HIDE</v>
      </c>
      <c r="S131" s="20" t="str">
        <f t="shared" si="458"/>
        <v>HIDE</v>
      </c>
      <c r="T131" s="20" t="str">
        <f t="shared" si="458"/>
        <v>HIDE</v>
      </c>
      <c r="U131" s="20" t="str">
        <f t="shared" si="458"/>
        <v>HIDE</v>
      </c>
      <c r="V131" s="20" t="str">
        <f t="shared" si="458"/>
        <v>HIDE</v>
      </c>
      <c r="W131" s="20" t="str">
        <f t="shared" si="458"/>
        <v>HIDE</v>
      </c>
      <c r="X131" s="20" t="str">
        <f t="shared" si="458"/>
        <v>HIDE</v>
      </c>
      <c r="Y131" s="20" t="str">
        <f t="shared" si="458"/>
        <v>HIDE</v>
      </c>
      <c r="Z131" s="20" t="str">
        <f t="shared" si="458"/>
        <v>HIDE</v>
      </c>
      <c r="AA131" s="20" t="str">
        <f t="shared" si="458"/>
        <v>HIDE</v>
      </c>
      <c r="AB131" s="20" t="str">
        <f t="shared" si="458"/>
        <v>HIDE</v>
      </c>
      <c r="AC131" s="20" t="str">
        <f t="shared" si="458"/>
        <v>HIDE</v>
      </c>
      <c r="AD131" s="20" t="str">
        <f t="shared" si="458"/>
        <v>HIDE</v>
      </c>
      <c r="AE131" s="21" t="str">
        <f t="shared" si="458"/>
        <v>HIDE</v>
      </c>
      <c r="AF131" s="19" t="str">
        <f t="shared" si="458"/>
        <v>HIDE</v>
      </c>
      <c r="AG131" s="20" t="str">
        <f t="shared" si="458"/>
        <v>HIDE</v>
      </c>
      <c r="AH131" s="20" t="str">
        <f t="shared" si="458"/>
        <v>HIDE</v>
      </c>
      <c r="AI131" s="20" t="str">
        <f t="shared" si="458"/>
        <v>HIDE</v>
      </c>
      <c r="AJ131" s="20" t="str">
        <f t="shared" si="458"/>
        <v>HIDE</v>
      </c>
      <c r="AK131" s="20" t="str">
        <f t="shared" si="458"/>
        <v>HIDE</v>
      </c>
      <c r="AL131" s="20" t="str">
        <f t="shared" si="458"/>
        <v>HIDE</v>
      </c>
      <c r="AM131" s="20" t="str">
        <f t="shared" si="458"/>
        <v>HIDE</v>
      </c>
      <c r="AN131" s="20" t="str">
        <f t="shared" si="458"/>
        <v>HIDE</v>
      </c>
      <c r="AO131" s="20" t="str">
        <f t="shared" si="458"/>
        <v>HIDE</v>
      </c>
      <c r="AP131" s="20" t="str">
        <f t="shared" si="458"/>
        <v>HIDE</v>
      </c>
      <c r="AQ131" s="20" t="str">
        <f t="shared" si="458"/>
        <v>HIDE</v>
      </c>
      <c r="AR131" s="20" t="str">
        <f t="shared" si="458"/>
        <v>HIDE</v>
      </c>
      <c r="AS131" s="20" t="str">
        <f t="shared" si="458"/>
        <v>HIDE</v>
      </c>
      <c r="AT131" s="20" t="str">
        <f t="shared" si="458"/>
        <v>HIDE</v>
      </c>
      <c r="AU131" s="20" t="str">
        <f t="shared" si="458"/>
        <v>HIDE</v>
      </c>
      <c r="AV131" s="20" t="str">
        <f t="shared" si="458"/>
        <v>HIDE</v>
      </c>
      <c r="AW131" s="20" t="str">
        <f t="shared" si="458"/>
        <v>HIDE</v>
      </c>
      <c r="AX131" s="20" t="str">
        <f t="shared" si="458"/>
        <v>HIDE</v>
      </c>
      <c r="AY131" s="20" t="str">
        <f t="shared" si="458"/>
        <v>HIDE</v>
      </c>
      <c r="AZ131" s="21" t="str">
        <f t="shared" si="458"/>
        <v>HIDE</v>
      </c>
      <c r="BA131" s="19" t="str">
        <f t="shared" si="458"/>
        <v>HIDE</v>
      </c>
      <c r="BB131" s="20" t="str">
        <f t="shared" si="458"/>
        <v>HIDE</v>
      </c>
      <c r="BC131" s="20" t="str">
        <f t="shared" si="458"/>
        <v>HIDE</v>
      </c>
      <c r="BD131" s="20" t="str">
        <f t="shared" si="458"/>
        <v>HIDE</v>
      </c>
      <c r="BE131" s="20" t="str">
        <f t="shared" si="458"/>
        <v>HIDE</v>
      </c>
      <c r="BF131" s="20" t="str">
        <f t="shared" si="458"/>
        <v>HIDE</v>
      </c>
      <c r="BG131" s="20" t="str">
        <f t="shared" si="458"/>
        <v>HIDE</v>
      </c>
      <c r="BH131" s="20" t="str">
        <f t="shared" si="458"/>
        <v>HIDE</v>
      </c>
      <c r="BI131" s="20" t="str">
        <f t="shared" si="458"/>
        <v>HIDE</v>
      </c>
      <c r="BJ131" s="20" t="str">
        <f t="shared" si="458"/>
        <v>HIDE</v>
      </c>
      <c r="BK131" s="20" t="str">
        <f t="shared" si="458"/>
        <v>HIDE</v>
      </c>
      <c r="BL131" s="20" t="str">
        <f t="shared" si="458"/>
        <v>HIDE</v>
      </c>
      <c r="BM131" s="20" t="str">
        <f t="shared" si="458"/>
        <v>HIDE</v>
      </c>
      <c r="BN131" s="20" t="str">
        <f t="shared" si="458"/>
        <v>HIDE</v>
      </c>
      <c r="BO131" s="20" t="str">
        <f t="shared" si="458"/>
        <v>HIDE</v>
      </c>
      <c r="BP131" s="20" t="str">
        <f t="shared" si="458"/>
        <v>HIDE</v>
      </c>
      <c r="BQ131" s="20" t="str">
        <f t="shared" si="458"/>
        <v>HIDE</v>
      </c>
      <c r="BR131" s="20" t="str">
        <f t="shared" ref="BR131:CP131" si="459">BR7</f>
        <v>HIDE</v>
      </c>
      <c r="BS131" s="20" t="str">
        <f t="shared" si="459"/>
        <v>HIDE</v>
      </c>
      <c r="BT131" s="20" t="str">
        <f t="shared" si="459"/>
        <v>HIDE</v>
      </c>
      <c r="BU131" s="21" t="str">
        <f t="shared" si="459"/>
        <v>HIDE</v>
      </c>
      <c r="BV131" s="19" t="str">
        <f t="shared" si="459"/>
        <v>HIDE</v>
      </c>
      <c r="BW131" s="20" t="str">
        <f t="shared" si="459"/>
        <v>HIDE</v>
      </c>
      <c r="BX131" s="20" t="str">
        <f t="shared" si="459"/>
        <v>HIDE</v>
      </c>
      <c r="BY131" s="20" t="str">
        <f t="shared" si="459"/>
        <v>HIDE</v>
      </c>
      <c r="BZ131" s="20" t="str">
        <f t="shared" si="459"/>
        <v>HIDE</v>
      </c>
      <c r="CA131" s="20" t="str">
        <f t="shared" si="459"/>
        <v>HIDE</v>
      </c>
      <c r="CB131" s="20" t="str">
        <f t="shared" si="459"/>
        <v>HIDE</v>
      </c>
      <c r="CC131" s="20" t="str">
        <f t="shared" si="459"/>
        <v>HIDE</v>
      </c>
      <c r="CD131" s="20" t="str">
        <f t="shared" si="459"/>
        <v>HIDE</v>
      </c>
      <c r="CE131" s="20" t="str">
        <f t="shared" si="459"/>
        <v>HIDE</v>
      </c>
      <c r="CF131" s="20" t="str">
        <f t="shared" si="459"/>
        <v>HIDE</v>
      </c>
      <c r="CG131" s="20" t="str">
        <f t="shared" si="459"/>
        <v>HIDE</v>
      </c>
      <c r="CH131" s="20" t="str">
        <f t="shared" si="459"/>
        <v>HIDE</v>
      </c>
      <c r="CI131" s="20" t="str">
        <f t="shared" si="459"/>
        <v>HIDE</v>
      </c>
      <c r="CJ131" s="20" t="str">
        <f t="shared" si="459"/>
        <v>HIDE</v>
      </c>
      <c r="CK131" s="20" t="str">
        <f t="shared" si="459"/>
        <v>HIDE</v>
      </c>
      <c r="CL131" s="20" t="str">
        <f t="shared" si="459"/>
        <v>HIDE</v>
      </c>
      <c r="CM131" s="20" t="str">
        <f t="shared" si="459"/>
        <v>HIDE</v>
      </c>
      <c r="CN131" s="20" t="str">
        <f t="shared" si="459"/>
        <v>HIDE</v>
      </c>
      <c r="CO131" s="20" t="str">
        <f t="shared" si="459"/>
        <v>HIDE</v>
      </c>
      <c r="CP131" s="21" t="str">
        <f t="shared" si="459"/>
        <v>HIDE</v>
      </c>
    </row>
    <row r="132" spans="2:94" x14ac:dyDescent="0.3">
      <c r="B132" t="str">
        <f t="shared" ref="B132:B195" si="460">IF(D132=0,"HIDE","")</f>
        <v>HIDE</v>
      </c>
      <c r="C132" s="10" t="str">
        <f>Lists!$A2</f>
        <v>Boarding Income</v>
      </c>
      <c r="D132" s="74">
        <f>IFERROR((SUMIFS('Budget Mapping'!F:F,'Budget Mapping'!$E:$E,$C132))/D$45,0)</f>
        <v>0</v>
      </c>
      <c r="E132" s="75">
        <f>IFERROR((SUMIFS('Budget Mapping'!G:G,'Budget Mapping'!$E:$E,$C132))/E$45,0)</f>
        <v>0</v>
      </c>
      <c r="F132" s="76">
        <f>IFERROR((SUMIFS('Budget Mapping'!H:H,'Budget Mapping'!$E:$E,$C132))/F$45,0)</f>
        <v>0</v>
      </c>
      <c r="G132" s="76">
        <f>IFERROR((SUMIFS('Budget Mapping'!I:I,'Budget Mapping'!$E:$E,$C132))/G$45,0)</f>
        <v>0</v>
      </c>
      <c r="H132" s="76">
        <f>IFERROR((SUMIFS('Budget Mapping'!J:J,'Budget Mapping'!$E:$E,$C132))/H$45,0)</f>
        <v>0</v>
      </c>
      <c r="I132" s="76">
        <f>IFERROR((SUMIFS('Budget Mapping'!K:K,'Budget Mapping'!$E:$E,$C132))/I$45,0)</f>
        <v>0</v>
      </c>
      <c r="J132" s="77" t="e">
        <f t="shared" ref="J132:J163" si="461">AVERAGEIF($E$7:$I$7,"&lt;&gt;"&amp;"HIDE",E132:I132)</f>
        <v>#DIV/0!</v>
      </c>
      <c r="K132" s="75">
        <f>IFERROR((SUMIFS('Budget Mapping'!L:L,'Budget Mapping'!$E:$E,$C132))/K$45,0)</f>
        <v>0</v>
      </c>
      <c r="L132" s="76">
        <f>IFERROR((SUMIFS('Budget Mapping'!M:M,'Budget Mapping'!$E:$E,$C132))/L$45,0)</f>
        <v>0</v>
      </c>
      <c r="M132" s="76">
        <f>IFERROR((SUMIFS('Budget Mapping'!N:N,'Budget Mapping'!$E:$E,$C132))/M$45,0)</f>
        <v>0</v>
      </c>
      <c r="N132" s="76">
        <f>IFERROR((SUMIFS('Budget Mapping'!O:O,'Budget Mapping'!$E:$E,$C132))/N$45,0)</f>
        <v>0</v>
      </c>
      <c r="O132" s="76">
        <f>IFERROR((SUMIFS('Budget Mapping'!P:P,'Budget Mapping'!$E:$E,$C132))/O$45,0)</f>
        <v>0</v>
      </c>
      <c r="P132" s="76">
        <f>IFERROR((SUMIFS('Budget Mapping'!Q:Q,'Budget Mapping'!$E:$E,$C132))/P$45,0)</f>
        <v>0</v>
      </c>
      <c r="Q132" s="76">
        <f>IFERROR((SUMIFS('Budget Mapping'!R:R,'Budget Mapping'!$E:$E,$C132))/Q$45,0)</f>
        <v>0</v>
      </c>
      <c r="R132" s="76">
        <f>IFERROR((SUMIFS('Budget Mapping'!S:S,'Budget Mapping'!$E:$E,$C132))/R$45,0)</f>
        <v>0</v>
      </c>
      <c r="S132" s="76">
        <f>IFERROR((SUMIFS('Budget Mapping'!T:T,'Budget Mapping'!$E:$E,$C132))/S$45,0)</f>
        <v>0</v>
      </c>
      <c r="T132" s="76">
        <f>IFERROR((SUMIFS('Budget Mapping'!U:U,'Budget Mapping'!$E:$E,$C132))/T$45,0)</f>
        <v>0</v>
      </c>
      <c r="U132" s="76">
        <f>IFERROR((SUMIFS('Budget Mapping'!V:V,'Budget Mapping'!$E:$E,$C132))/U$45,0)</f>
        <v>0</v>
      </c>
      <c r="V132" s="76">
        <f>IFERROR((SUMIFS('Budget Mapping'!W:W,'Budget Mapping'!$E:$E,$C132))/V$45,0)</f>
        <v>0</v>
      </c>
      <c r="W132" s="76">
        <f>IFERROR((SUMIFS('Budget Mapping'!X:X,'Budget Mapping'!$E:$E,$C132))/W$45,0)</f>
        <v>0</v>
      </c>
      <c r="X132" s="76">
        <f>IFERROR((SUMIFS('Budget Mapping'!Y:Y,'Budget Mapping'!$E:$E,$C132))/X$45,0)</f>
        <v>0</v>
      </c>
      <c r="Y132" s="76">
        <f>IFERROR((SUMIFS('Budget Mapping'!Z:Z,'Budget Mapping'!$E:$E,$C132))/Y$45,0)</f>
        <v>0</v>
      </c>
      <c r="Z132" s="76">
        <f>IFERROR((SUMIFS('Budget Mapping'!AA:AA,'Budget Mapping'!$E:$E,$C132))/Z$45,0)</f>
        <v>0</v>
      </c>
      <c r="AA132" s="76">
        <f>IFERROR((SUMIFS('Budget Mapping'!AB:AB,'Budget Mapping'!$E:$E,$C132))/AA$45,0)</f>
        <v>0</v>
      </c>
      <c r="AB132" s="76">
        <f>IFERROR((SUMIFS('Budget Mapping'!AC:AC,'Budget Mapping'!$E:$E,$C132))/AB$45,0)</f>
        <v>0</v>
      </c>
      <c r="AC132" s="76">
        <f>IFERROR((SUMIFS('Budget Mapping'!AD:AD,'Budget Mapping'!$E:$E,$C132))/AC$45,0)</f>
        <v>0</v>
      </c>
      <c r="AD132" s="76">
        <f>IFERROR((SUMIFS('Budget Mapping'!AE:AE,'Budget Mapping'!$E:$E,$C132))/AD$45,0)</f>
        <v>0</v>
      </c>
      <c r="AE132" s="121" t="e">
        <f t="shared" ref="AE132:AE163" si="462">AVERAGEIF(K$7:AD$7,"&lt;&gt;"&amp;"HIDE",K132:AD132)</f>
        <v>#DIV/0!</v>
      </c>
      <c r="AF132" s="75">
        <f>IFERROR((SUMIFS('Budget Mapping'!AF:AF,'Budget Mapping'!$E:$E,$C132))/AF$45,0)</f>
        <v>0</v>
      </c>
      <c r="AG132" s="76">
        <f>IFERROR((SUMIFS('Budget Mapping'!AG:AG,'Budget Mapping'!$E:$E,$C132))/AG$45,0)</f>
        <v>0</v>
      </c>
      <c r="AH132" s="76">
        <f>IFERROR((SUMIFS('Budget Mapping'!AH:AH,'Budget Mapping'!$E:$E,$C132))/AH$45,0)</f>
        <v>0</v>
      </c>
      <c r="AI132" s="76">
        <f>IFERROR((SUMIFS('Budget Mapping'!AI:AI,'Budget Mapping'!$E:$E,$C132))/AI$45,0)</f>
        <v>0</v>
      </c>
      <c r="AJ132" s="76">
        <f>IFERROR((SUMIFS('Budget Mapping'!AJ:AJ,'Budget Mapping'!$E:$E,$C132))/AJ$45,0)</f>
        <v>0</v>
      </c>
      <c r="AK132" s="76">
        <f>IFERROR((SUMIFS('Budget Mapping'!AK:AK,'Budget Mapping'!$E:$E,$C132))/AK$45,0)</f>
        <v>0</v>
      </c>
      <c r="AL132" s="76">
        <f>IFERROR((SUMIFS('Budget Mapping'!AL:AL,'Budget Mapping'!$E:$E,$C132))/AL$45,0)</f>
        <v>0</v>
      </c>
      <c r="AM132" s="76">
        <f>IFERROR((SUMIFS('Budget Mapping'!AM:AM,'Budget Mapping'!$E:$E,$C132))/AM$45,0)</f>
        <v>0</v>
      </c>
      <c r="AN132" s="76">
        <f>IFERROR((SUMIFS('Budget Mapping'!AN:AN,'Budget Mapping'!$E:$E,$C132))/AN$45,0)</f>
        <v>0</v>
      </c>
      <c r="AO132" s="76">
        <f>IFERROR((SUMIFS('Budget Mapping'!AO:AO,'Budget Mapping'!$E:$E,$C132))/AO$45,0)</f>
        <v>0</v>
      </c>
      <c r="AP132" s="76">
        <f>IFERROR((SUMIFS('Budget Mapping'!AP:AP,'Budget Mapping'!$E:$E,$C132))/AP$45,0)</f>
        <v>0</v>
      </c>
      <c r="AQ132" s="76">
        <f>IFERROR((SUMIFS('Budget Mapping'!AQ:AQ,'Budget Mapping'!$E:$E,$C132))/AQ$45,0)</f>
        <v>0</v>
      </c>
      <c r="AR132" s="76">
        <f>IFERROR((SUMIFS('Budget Mapping'!AR:AR,'Budget Mapping'!$E:$E,$C132))/AR$45,0)</f>
        <v>0</v>
      </c>
      <c r="AS132" s="76">
        <f>IFERROR((SUMIFS('Budget Mapping'!AS:AS,'Budget Mapping'!$E:$E,$C132))/AS$45,0)</f>
        <v>0</v>
      </c>
      <c r="AT132" s="76">
        <f>IFERROR((SUMIFS('Budget Mapping'!AT:AT,'Budget Mapping'!$E:$E,$C132))/AT$45,0)</f>
        <v>0</v>
      </c>
      <c r="AU132" s="76">
        <f>IFERROR((SUMIFS('Budget Mapping'!AU:AU,'Budget Mapping'!$E:$E,$C132))/AU$45,0)</f>
        <v>0</v>
      </c>
      <c r="AV132" s="76">
        <f>IFERROR((SUMIFS('Budget Mapping'!AV:AV,'Budget Mapping'!$E:$E,$C132))/AV$45,0)</f>
        <v>0</v>
      </c>
      <c r="AW132" s="76">
        <f>IFERROR((SUMIFS('Budget Mapping'!AW:AW,'Budget Mapping'!$E:$E,$C132))/AW$45,0)</f>
        <v>0</v>
      </c>
      <c r="AX132" s="76">
        <f>IFERROR((SUMIFS('Budget Mapping'!AX:AX,'Budget Mapping'!$E:$E,$C132))/AX$45,0)</f>
        <v>0</v>
      </c>
      <c r="AY132" s="76">
        <f>IFERROR((SUMIFS('Budget Mapping'!AY:AY,'Budget Mapping'!$E:$E,$C132))/AY$45,0)</f>
        <v>0</v>
      </c>
      <c r="AZ132" s="121" t="e">
        <f t="shared" ref="AZ132:AZ163" si="463">AVERAGEIF(AF$7:AY$7,"&lt;&gt;"&amp;"HIDE",AF132:AY132)</f>
        <v>#DIV/0!</v>
      </c>
      <c r="BA132" s="75">
        <f>IFERROR((SUMIFS('Budget Mapping'!AZ:AZ,'Budget Mapping'!$E:$E,$C132))/BA$45,0)</f>
        <v>0</v>
      </c>
      <c r="BB132" s="76">
        <f>IFERROR((SUMIFS('Budget Mapping'!BA:BA,'Budget Mapping'!$E:$E,$C132))/BB$45,0)</f>
        <v>0</v>
      </c>
      <c r="BC132" s="76">
        <f>IFERROR((SUMIFS('Budget Mapping'!BB:BB,'Budget Mapping'!$E:$E,$C132))/BC$45,0)</f>
        <v>0</v>
      </c>
      <c r="BD132" s="76">
        <f>IFERROR((SUMIFS('Budget Mapping'!BC:BC,'Budget Mapping'!$E:$E,$C132))/BD$45,0)</f>
        <v>0</v>
      </c>
      <c r="BE132" s="76">
        <f>IFERROR((SUMIFS('Budget Mapping'!BD:BD,'Budget Mapping'!$E:$E,$C132))/BE$45,0)</f>
        <v>0</v>
      </c>
      <c r="BF132" s="76">
        <f>IFERROR((SUMIFS('Budget Mapping'!BE:BE,'Budget Mapping'!$E:$E,$C132))/BF$45,0)</f>
        <v>0</v>
      </c>
      <c r="BG132" s="76">
        <f>IFERROR((SUMIFS('Budget Mapping'!BF:BF,'Budget Mapping'!$E:$E,$C132))/BG$45,0)</f>
        <v>0</v>
      </c>
      <c r="BH132" s="76">
        <f>IFERROR((SUMIFS('Budget Mapping'!BG:BG,'Budget Mapping'!$E:$E,$C132))/BH$45,0)</f>
        <v>0</v>
      </c>
      <c r="BI132" s="76">
        <f>IFERROR((SUMIFS('Budget Mapping'!BH:BH,'Budget Mapping'!$E:$E,$C132))/BI$45,0)</f>
        <v>0</v>
      </c>
      <c r="BJ132" s="76">
        <f>IFERROR((SUMIFS('Budget Mapping'!BI:BI,'Budget Mapping'!$E:$E,$C132))/BJ$45,0)</f>
        <v>0</v>
      </c>
      <c r="BK132" s="76">
        <f>IFERROR((SUMIFS('Budget Mapping'!BJ:BJ,'Budget Mapping'!$E:$E,$C132))/BK$45,0)</f>
        <v>0</v>
      </c>
      <c r="BL132" s="76">
        <f>IFERROR((SUMIFS('Budget Mapping'!BK:BK,'Budget Mapping'!$E:$E,$C132))/BL$45,0)</f>
        <v>0</v>
      </c>
      <c r="BM132" s="76">
        <f>IFERROR((SUMIFS('Budget Mapping'!BL:BL,'Budget Mapping'!$E:$E,$C132))/BM$45,0)</f>
        <v>0</v>
      </c>
      <c r="BN132" s="76">
        <f>IFERROR((SUMIFS('Budget Mapping'!BM:BM,'Budget Mapping'!$E:$E,$C132))/BN$45,0)</f>
        <v>0</v>
      </c>
      <c r="BO132" s="76">
        <f>IFERROR((SUMIFS('Budget Mapping'!BN:BN,'Budget Mapping'!$E:$E,$C132))/BO$45,0)</f>
        <v>0</v>
      </c>
      <c r="BP132" s="76">
        <f>IFERROR((SUMIFS('Budget Mapping'!BO:BO,'Budget Mapping'!$E:$E,$C132))/BP$45,0)</f>
        <v>0</v>
      </c>
      <c r="BQ132" s="76">
        <f>IFERROR((SUMIFS('Budget Mapping'!BP:BP,'Budget Mapping'!$E:$E,$C132))/BQ$45,0)</f>
        <v>0</v>
      </c>
      <c r="BR132" s="76">
        <f>IFERROR((SUMIFS('Budget Mapping'!BQ:BQ,'Budget Mapping'!$E:$E,$C132))/BR$45,0)</f>
        <v>0</v>
      </c>
      <c r="BS132" s="76">
        <f>IFERROR((SUMIFS('Budget Mapping'!BR:BR,'Budget Mapping'!$E:$E,$C132))/BS$45,0)</f>
        <v>0</v>
      </c>
      <c r="BT132" s="76">
        <f>IFERROR((SUMIFS('Budget Mapping'!BS:BS,'Budget Mapping'!$E:$E,$C132))/BT$45,0)</f>
        <v>0</v>
      </c>
      <c r="BU132" s="121" t="e">
        <f t="shared" ref="BU132:BU163" si="464">AVERAGEIF(BA$7:BT$7,"&lt;&gt;"&amp;"HIDE",BA132:BT132)</f>
        <v>#DIV/0!</v>
      </c>
      <c r="BV132" s="75">
        <f>IFERROR((SUMIFS('Budget Mapping'!BT:BT,'Budget Mapping'!$E:$E,$C132))/BV$45,0)</f>
        <v>0</v>
      </c>
      <c r="BW132" s="76">
        <f>IFERROR((SUMIFS('Budget Mapping'!BU:BU,'Budget Mapping'!$E:$E,$C132))/BW$45,0)</f>
        <v>0</v>
      </c>
      <c r="BX132" s="76">
        <f>IFERROR((SUMIFS('Budget Mapping'!BV:BV,'Budget Mapping'!$E:$E,$C132))/BX$45,0)</f>
        <v>0</v>
      </c>
      <c r="BY132" s="76">
        <f>IFERROR((SUMIFS('Budget Mapping'!BW:BW,'Budget Mapping'!$E:$E,$C132))/BY$45,0)</f>
        <v>0</v>
      </c>
      <c r="BZ132" s="76">
        <f>IFERROR((SUMIFS('Budget Mapping'!BX:BX,'Budget Mapping'!$E:$E,$C132))/BZ$45,0)</f>
        <v>0</v>
      </c>
      <c r="CA132" s="76">
        <f>IFERROR((SUMIFS('Budget Mapping'!BY:BY,'Budget Mapping'!$E:$E,$C132))/CA$45,0)</f>
        <v>0</v>
      </c>
      <c r="CB132" s="76">
        <f>IFERROR((SUMIFS('Budget Mapping'!BZ:BZ,'Budget Mapping'!$E:$E,$C132))/CB$45,0)</f>
        <v>0</v>
      </c>
      <c r="CC132" s="76">
        <f>IFERROR((SUMIFS('Budget Mapping'!CA:CA,'Budget Mapping'!$E:$E,$C132))/CC$45,0)</f>
        <v>0</v>
      </c>
      <c r="CD132" s="76">
        <f>IFERROR((SUMIFS('Budget Mapping'!CB:CB,'Budget Mapping'!$E:$E,$C132))/CD$45,0)</f>
        <v>0</v>
      </c>
      <c r="CE132" s="76">
        <f>IFERROR((SUMIFS('Budget Mapping'!CC:CC,'Budget Mapping'!$E:$E,$C132))/CE$45,0)</f>
        <v>0</v>
      </c>
      <c r="CF132" s="76">
        <f>IFERROR((SUMIFS('Budget Mapping'!CD:CD,'Budget Mapping'!$E:$E,$C132))/CF$45,0)</f>
        <v>0</v>
      </c>
      <c r="CG132" s="76">
        <f>IFERROR((SUMIFS('Budget Mapping'!CE:CE,'Budget Mapping'!$E:$E,$C132))/CG$45,0)</f>
        <v>0</v>
      </c>
      <c r="CH132" s="76">
        <f>IFERROR((SUMIFS('Budget Mapping'!CF:CF,'Budget Mapping'!$E:$E,$C132))/CH$45,0)</f>
        <v>0</v>
      </c>
      <c r="CI132" s="76">
        <f>IFERROR((SUMIFS('Budget Mapping'!CG:CG,'Budget Mapping'!$E:$E,$C132))/CI$45,0)</f>
        <v>0</v>
      </c>
      <c r="CJ132" s="76">
        <f>IFERROR((SUMIFS('Budget Mapping'!CH:CH,'Budget Mapping'!$E:$E,$C132))/CJ$45,0)</f>
        <v>0</v>
      </c>
      <c r="CK132" s="76">
        <f>IFERROR((SUMIFS('Budget Mapping'!CI:CI,'Budget Mapping'!$E:$E,$C132))/CK$45,0)</f>
        <v>0</v>
      </c>
      <c r="CL132" s="76">
        <f>IFERROR((SUMIFS('Budget Mapping'!CJ:CJ,'Budget Mapping'!$E:$E,$C132))/CL$45,0)</f>
        <v>0</v>
      </c>
      <c r="CM132" s="76">
        <f>IFERROR((SUMIFS('Budget Mapping'!CK:CK,'Budget Mapping'!$E:$E,$C132))/CM$45,0)</f>
        <v>0</v>
      </c>
      <c r="CN132" s="76">
        <f>IFERROR((SUMIFS('Budget Mapping'!CL:CL,'Budget Mapping'!$E:$E,$C132))/CN$45,0)</f>
        <v>0</v>
      </c>
      <c r="CO132" s="76">
        <f>IFERROR((SUMIFS('Budget Mapping'!CM:CM,'Budget Mapping'!$E:$E,$C132))/CO$45,0)</f>
        <v>0</v>
      </c>
      <c r="CP132" s="121" t="e">
        <f t="shared" ref="CP132:CP163" si="465">AVERAGEIF(BV$7:CO$7,"&lt;&gt;"&amp;"HIDE",BV132:CO132)</f>
        <v>#DIV/0!</v>
      </c>
    </row>
    <row r="133" spans="2:94" x14ac:dyDescent="0.3">
      <c r="B133" t="str">
        <f t="shared" si="460"/>
        <v>HIDE</v>
      </c>
      <c r="C133" s="11" t="str">
        <f>Lists!$A3</f>
        <v>DfE Group Grants</v>
      </c>
      <c r="D133" s="78">
        <f>IFERROR((SUMIFS('Budget Mapping'!F:F,'Budget Mapping'!$E:$E,$C133))/D$45,0)</f>
        <v>0</v>
      </c>
      <c r="E133" s="79">
        <f>IFERROR((SUMIFS('Budget Mapping'!G:G,'Budget Mapping'!$E:$E,$C133))/E$45,0)</f>
        <v>0</v>
      </c>
      <c r="F133" s="80">
        <f>IFERROR((SUMIFS('Budget Mapping'!H:H,'Budget Mapping'!$E:$E,$C133))/F$45,0)</f>
        <v>0</v>
      </c>
      <c r="G133" s="80">
        <f>IFERROR((SUMIFS('Budget Mapping'!I:I,'Budget Mapping'!$E:$E,$C133))/G$45,0)</f>
        <v>0</v>
      </c>
      <c r="H133" s="80">
        <f>IFERROR((SUMIFS('Budget Mapping'!J:J,'Budget Mapping'!$E:$E,$C133))/H$45,0)</f>
        <v>0</v>
      </c>
      <c r="I133" s="80">
        <f>IFERROR((SUMIFS('Budget Mapping'!K:K,'Budget Mapping'!$E:$E,$C133))/I$45,0)</f>
        <v>0</v>
      </c>
      <c r="J133" s="81" t="e">
        <f t="shared" si="461"/>
        <v>#DIV/0!</v>
      </c>
      <c r="K133" s="79">
        <f>IFERROR((SUMIFS('Budget Mapping'!L:L,'Budget Mapping'!$E:$E,$C133))/K$45,0)</f>
        <v>0</v>
      </c>
      <c r="L133" s="80">
        <f>IFERROR((SUMIFS('Budget Mapping'!M:M,'Budget Mapping'!$E:$E,$C133))/L$45,0)</f>
        <v>0</v>
      </c>
      <c r="M133" s="80">
        <f>IFERROR((SUMIFS('Budget Mapping'!N:N,'Budget Mapping'!$E:$E,$C133))/M$45,0)</f>
        <v>0</v>
      </c>
      <c r="N133" s="80">
        <f>IFERROR((SUMIFS('Budget Mapping'!O:O,'Budget Mapping'!$E:$E,$C133))/N$45,0)</f>
        <v>0</v>
      </c>
      <c r="O133" s="80">
        <f>IFERROR((SUMIFS('Budget Mapping'!P:P,'Budget Mapping'!$E:$E,$C133))/O$45,0)</f>
        <v>0</v>
      </c>
      <c r="P133" s="80">
        <f>IFERROR((SUMIFS('Budget Mapping'!Q:Q,'Budget Mapping'!$E:$E,$C133))/P$45,0)</f>
        <v>0</v>
      </c>
      <c r="Q133" s="80">
        <f>IFERROR((SUMIFS('Budget Mapping'!R:R,'Budget Mapping'!$E:$E,$C133))/Q$45,0)</f>
        <v>0</v>
      </c>
      <c r="R133" s="80">
        <f>IFERROR((SUMIFS('Budget Mapping'!S:S,'Budget Mapping'!$E:$E,$C133))/R$45,0)</f>
        <v>0</v>
      </c>
      <c r="S133" s="80">
        <f>IFERROR((SUMIFS('Budget Mapping'!T:T,'Budget Mapping'!$E:$E,$C133))/S$45,0)</f>
        <v>0</v>
      </c>
      <c r="T133" s="80">
        <f>IFERROR((SUMIFS('Budget Mapping'!U:U,'Budget Mapping'!$E:$E,$C133))/T$45,0)</f>
        <v>0</v>
      </c>
      <c r="U133" s="80">
        <f>IFERROR((SUMIFS('Budget Mapping'!V:V,'Budget Mapping'!$E:$E,$C133))/U$45,0)</f>
        <v>0</v>
      </c>
      <c r="V133" s="80">
        <f>IFERROR((SUMIFS('Budget Mapping'!W:W,'Budget Mapping'!$E:$E,$C133))/V$45,0)</f>
        <v>0</v>
      </c>
      <c r="W133" s="80">
        <f>IFERROR((SUMIFS('Budget Mapping'!X:X,'Budget Mapping'!$E:$E,$C133))/W$45,0)</f>
        <v>0</v>
      </c>
      <c r="X133" s="80">
        <f>IFERROR((SUMIFS('Budget Mapping'!Y:Y,'Budget Mapping'!$E:$E,$C133))/X$45,0)</f>
        <v>0</v>
      </c>
      <c r="Y133" s="80">
        <f>IFERROR((SUMIFS('Budget Mapping'!Z:Z,'Budget Mapping'!$E:$E,$C133))/Y$45,0)</f>
        <v>0</v>
      </c>
      <c r="Z133" s="80">
        <f>IFERROR((SUMIFS('Budget Mapping'!AA:AA,'Budget Mapping'!$E:$E,$C133))/Z$45,0)</f>
        <v>0</v>
      </c>
      <c r="AA133" s="80">
        <f>IFERROR((SUMIFS('Budget Mapping'!AB:AB,'Budget Mapping'!$E:$E,$C133))/AA$45,0)</f>
        <v>0</v>
      </c>
      <c r="AB133" s="80">
        <f>IFERROR((SUMIFS('Budget Mapping'!AC:AC,'Budget Mapping'!$E:$E,$C133))/AB$45,0)</f>
        <v>0</v>
      </c>
      <c r="AC133" s="80">
        <f>IFERROR((SUMIFS('Budget Mapping'!AD:AD,'Budget Mapping'!$E:$E,$C133))/AC$45,0)</f>
        <v>0</v>
      </c>
      <c r="AD133" s="80">
        <f>IFERROR((SUMIFS('Budget Mapping'!AE:AE,'Budget Mapping'!$E:$E,$C133))/AD$45,0)</f>
        <v>0</v>
      </c>
      <c r="AE133" s="122" t="e">
        <f t="shared" si="462"/>
        <v>#DIV/0!</v>
      </c>
      <c r="AF133" s="79">
        <f>IFERROR((SUMIFS('Budget Mapping'!AF:AF,'Budget Mapping'!$E:$E,$C133))/AF$45,0)</f>
        <v>0</v>
      </c>
      <c r="AG133" s="80">
        <f>IFERROR((SUMIFS('Budget Mapping'!AG:AG,'Budget Mapping'!$E:$E,$C133))/AG$45,0)</f>
        <v>0</v>
      </c>
      <c r="AH133" s="80">
        <f>IFERROR((SUMIFS('Budget Mapping'!AH:AH,'Budget Mapping'!$E:$E,$C133))/AH$45,0)</f>
        <v>0</v>
      </c>
      <c r="AI133" s="80">
        <f>IFERROR((SUMIFS('Budget Mapping'!AI:AI,'Budget Mapping'!$E:$E,$C133))/AI$45,0)</f>
        <v>0</v>
      </c>
      <c r="AJ133" s="80">
        <f>IFERROR((SUMIFS('Budget Mapping'!AJ:AJ,'Budget Mapping'!$E:$E,$C133))/AJ$45,0)</f>
        <v>0</v>
      </c>
      <c r="AK133" s="80">
        <f>IFERROR((SUMIFS('Budget Mapping'!AK:AK,'Budget Mapping'!$E:$E,$C133))/AK$45,0)</f>
        <v>0</v>
      </c>
      <c r="AL133" s="80">
        <f>IFERROR((SUMIFS('Budget Mapping'!AL:AL,'Budget Mapping'!$E:$E,$C133))/AL$45,0)</f>
        <v>0</v>
      </c>
      <c r="AM133" s="80">
        <f>IFERROR((SUMIFS('Budget Mapping'!AM:AM,'Budget Mapping'!$E:$E,$C133))/AM$45,0)</f>
        <v>0</v>
      </c>
      <c r="AN133" s="80">
        <f>IFERROR((SUMIFS('Budget Mapping'!AN:AN,'Budget Mapping'!$E:$E,$C133))/AN$45,0)</f>
        <v>0</v>
      </c>
      <c r="AO133" s="80">
        <f>IFERROR((SUMIFS('Budget Mapping'!AO:AO,'Budget Mapping'!$E:$E,$C133))/AO$45,0)</f>
        <v>0</v>
      </c>
      <c r="AP133" s="80">
        <f>IFERROR((SUMIFS('Budget Mapping'!AP:AP,'Budget Mapping'!$E:$E,$C133))/AP$45,0)</f>
        <v>0</v>
      </c>
      <c r="AQ133" s="80">
        <f>IFERROR((SUMIFS('Budget Mapping'!AQ:AQ,'Budget Mapping'!$E:$E,$C133))/AQ$45,0)</f>
        <v>0</v>
      </c>
      <c r="AR133" s="80">
        <f>IFERROR((SUMIFS('Budget Mapping'!AR:AR,'Budget Mapping'!$E:$E,$C133))/AR$45,0)</f>
        <v>0</v>
      </c>
      <c r="AS133" s="80">
        <f>IFERROR((SUMIFS('Budget Mapping'!AS:AS,'Budget Mapping'!$E:$E,$C133))/AS$45,0)</f>
        <v>0</v>
      </c>
      <c r="AT133" s="80">
        <f>IFERROR((SUMIFS('Budget Mapping'!AT:AT,'Budget Mapping'!$E:$E,$C133))/AT$45,0)</f>
        <v>0</v>
      </c>
      <c r="AU133" s="80">
        <f>IFERROR((SUMIFS('Budget Mapping'!AU:AU,'Budget Mapping'!$E:$E,$C133))/AU$45,0)</f>
        <v>0</v>
      </c>
      <c r="AV133" s="80">
        <f>IFERROR((SUMIFS('Budget Mapping'!AV:AV,'Budget Mapping'!$E:$E,$C133))/AV$45,0)</f>
        <v>0</v>
      </c>
      <c r="AW133" s="80">
        <f>IFERROR((SUMIFS('Budget Mapping'!AW:AW,'Budget Mapping'!$E:$E,$C133))/AW$45,0)</f>
        <v>0</v>
      </c>
      <c r="AX133" s="80">
        <f>IFERROR((SUMIFS('Budget Mapping'!AX:AX,'Budget Mapping'!$E:$E,$C133))/AX$45,0)</f>
        <v>0</v>
      </c>
      <c r="AY133" s="80">
        <f>IFERROR((SUMIFS('Budget Mapping'!AY:AY,'Budget Mapping'!$E:$E,$C133))/AY$45,0)</f>
        <v>0</v>
      </c>
      <c r="AZ133" s="122" t="e">
        <f t="shared" si="463"/>
        <v>#DIV/0!</v>
      </c>
      <c r="BA133" s="79">
        <f>IFERROR((SUMIFS('Budget Mapping'!AZ:AZ,'Budget Mapping'!$E:$E,$C133))/BA$45,0)</f>
        <v>0</v>
      </c>
      <c r="BB133" s="80">
        <f>IFERROR((SUMIFS('Budget Mapping'!BA:BA,'Budget Mapping'!$E:$E,$C133))/BB$45,0)</f>
        <v>0</v>
      </c>
      <c r="BC133" s="80">
        <f>IFERROR((SUMIFS('Budget Mapping'!BB:BB,'Budget Mapping'!$E:$E,$C133))/BC$45,0)</f>
        <v>0</v>
      </c>
      <c r="BD133" s="80">
        <f>IFERROR((SUMIFS('Budget Mapping'!BC:BC,'Budget Mapping'!$E:$E,$C133))/BD$45,0)</f>
        <v>0</v>
      </c>
      <c r="BE133" s="80">
        <f>IFERROR((SUMIFS('Budget Mapping'!BD:BD,'Budget Mapping'!$E:$E,$C133))/BE$45,0)</f>
        <v>0</v>
      </c>
      <c r="BF133" s="80">
        <f>IFERROR((SUMIFS('Budget Mapping'!BE:BE,'Budget Mapping'!$E:$E,$C133))/BF$45,0)</f>
        <v>0</v>
      </c>
      <c r="BG133" s="80">
        <f>IFERROR((SUMIFS('Budget Mapping'!BF:BF,'Budget Mapping'!$E:$E,$C133))/BG$45,0)</f>
        <v>0</v>
      </c>
      <c r="BH133" s="80">
        <f>IFERROR((SUMIFS('Budget Mapping'!BG:BG,'Budget Mapping'!$E:$E,$C133))/BH$45,0)</f>
        <v>0</v>
      </c>
      <c r="BI133" s="80">
        <f>IFERROR((SUMIFS('Budget Mapping'!BH:BH,'Budget Mapping'!$E:$E,$C133))/BI$45,0)</f>
        <v>0</v>
      </c>
      <c r="BJ133" s="80">
        <f>IFERROR((SUMIFS('Budget Mapping'!BI:BI,'Budget Mapping'!$E:$E,$C133))/BJ$45,0)</f>
        <v>0</v>
      </c>
      <c r="BK133" s="80">
        <f>IFERROR((SUMIFS('Budget Mapping'!BJ:BJ,'Budget Mapping'!$E:$E,$C133))/BK$45,0)</f>
        <v>0</v>
      </c>
      <c r="BL133" s="80">
        <f>IFERROR((SUMIFS('Budget Mapping'!BK:BK,'Budget Mapping'!$E:$E,$C133))/BL$45,0)</f>
        <v>0</v>
      </c>
      <c r="BM133" s="80">
        <f>IFERROR((SUMIFS('Budget Mapping'!BL:BL,'Budget Mapping'!$E:$E,$C133))/BM$45,0)</f>
        <v>0</v>
      </c>
      <c r="BN133" s="80">
        <f>IFERROR((SUMIFS('Budget Mapping'!BM:BM,'Budget Mapping'!$E:$E,$C133))/BN$45,0)</f>
        <v>0</v>
      </c>
      <c r="BO133" s="80">
        <f>IFERROR((SUMIFS('Budget Mapping'!BN:BN,'Budget Mapping'!$E:$E,$C133))/BO$45,0)</f>
        <v>0</v>
      </c>
      <c r="BP133" s="80">
        <f>IFERROR((SUMIFS('Budget Mapping'!BO:BO,'Budget Mapping'!$E:$E,$C133))/BP$45,0)</f>
        <v>0</v>
      </c>
      <c r="BQ133" s="80">
        <f>IFERROR((SUMIFS('Budget Mapping'!BP:BP,'Budget Mapping'!$E:$E,$C133))/BQ$45,0)</f>
        <v>0</v>
      </c>
      <c r="BR133" s="80">
        <f>IFERROR((SUMIFS('Budget Mapping'!BQ:BQ,'Budget Mapping'!$E:$E,$C133))/BR$45,0)</f>
        <v>0</v>
      </c>
      <c r="BS133" s="80">
        <f>IFERROR((SUMIFS('Budget Mapping'!BR:BR,'Budget Mapping'!$E:$E,$C133))/BS$45,0)</f>
        <v>0</v>
      </c>
      <c r="BT133" s="80">
        <f>IFERROR((SUMIFS('Budget Mapping'!BS:BS,'Budget Mapping'!$E:$E,$C133))/BT$45,0)</f>
        <v>0</v>
      </c>
      <c r="BU133" s="122" t="e">
        <f t="shared" si="464"/>
        <v>#DIV/0!</v>
      </c>
      <c r="BV133" s="79">
        <f>IFERROR((SUMIFS('Budget Mapping'!BT:BT,'Budget Mapping'!$E:$E,$C133))/BV$45,0)</f>
        <v>0</v>
      </c>
      <c r="BW133" s="80">
        <f>IFERROR((SUMIFS('Budget Mapping'!BU:BU,'Budget Mapping'!$E:$E,$C133))/BW$45,0)</f>
        <v>0</v>
      </c>
      <c r="BX133" s="80">
        <f>IFERROR((SUMIFS('Budget Mapping'!BV:BV,'Budget Mapping'!$E:$E,$C133))/BX$45,0)</f>
        <v>0</v>
      </c>
      <c r="BY133" s="80">
        <f>IFERROR((SUMIFS('Budget Mapping'!BW:BW,'Budget Mapping'!$E:$E,$C133))/BY$45,0)</f>
        <v>0</v>
      </c>
      <c r="BZ133" s="80">
        <f>IFERROR((SUMIFS('Budget Mapping'!BX:BX,'Budget Mapping'!$E:$E,$C133))/BZ$45,0)</f>
        <v>0</v>
      </c>
      <c r="CA133" s="80">
        <f>IFERROR((SUMIFS('Budget Mapping'!BY:BY,'Budget Mapping'!$E:$E,$C133))/CA$45,0)</f>
        <v>0</v>
      </c>
      <c r="CB133" s="80">
        <f>IFERROR((SUMIFS('Budget Mapping'!BZ:BZ,'Budget Mapping'!$E:$E,$C133))/CB$45,0)</f>
        <v>0</v>
      </c>
      <c r="CC133" s="80">
        <f>IFERROR((SUMIFS('Budget Mapping'!CA:CA,'Budget Mapping'!$E:$E,$C133))/CC$45,0)</f>
        <v>0</v>
      </c>
      <c r="CD133" s="80">
        <f>IFERROR((SUMIFS('Budget Mapping'!CB:CB,'Budget Mapping'!$E:$E,$C133))/CD$45,0)</f>
        <v>0</v>
      </c>
      <c r="CE133" s="80">
        <f>IFERROR((SUMIFS('Budget Mapping'!CC:CC,'Budget Mapping'!$E:$E,$C133))/CE$45,0)</f>
        <v>0</v>
      </c>
      <c r="CF133" s="80">
        <f>IFERROR((SUMIFS('Budget Mapping'!CD:CD,'Budget Mapping'!$E:$E,$C133))/CF$45,0)</f>
        <v>0</v>
      </c>
      <c r="CG133" s="80">
        <f>IFERROR((SUMIFS('Budget Mapping'!CE:CE,'Budget Mapping'!$E:$E,$C133))/CG$45,0)</f>
        <v>0</v>
      </c>
      <c r="CH133" s="80">
        <f>IFERROR((SUMIFS('Budget Mapping'!CF:CF,'Budget Mapping'!$E:$E,$C133))/CH$45,0)</f>
        <v>0</v>
      </c>
      <c r="CI133" s="80">
        <f>IFERROR((SUMIFS('Budget Mapping'!CG:CG,'Budget Mapping'!$E:$E,$C133))/CI$45,0)</f>
        <v>0</v>
      </c>
      <c r="CJ133" s="80">
        <f>IFERROR((SUMIFS('Budget Mapping'!CH:CH,'Budget Mapping'!$E:$E,$C133))/CJ$45,0)</f>
        <v>0</v>
      </c>
      <c r="CK133" s="80">
        <f>IFERROR((SUMIFS('Budget Mapping'!CI:CI,'Budget Mapping'!$E:$E,$C133))/CK$45,0)</f>
        <v>0</v>
      </c>
      <c r="CL133" s="80">
        <f>IFERROR((SUMIFS('Budget Mapping'!CJ:CJ,'Budget Mapping'!$E:$E,$C133))/CL$45,0)</f>
        <v>0</v>
      </c>
      <c r="CM133" s="80">
        <f>IFERROR((SUMIFS('Budget Mapping'!CK:CK,'Budget Mapping'!$E:$E,$C133))/CM$45,0)</f>
        <v>0</v>
      </c>
      <c r="CN133" s="80">
        <f>IFERROR((SUMIFS('Budget Mapping'!CL:CL,'Budget Mapping'!$E:$E,$C133))/CN$45,0)</f>
        <v>0</v>
      </c>
      <c r="CO133" s="80">
        <f>IFERROR((SUMIFS('Budget Mapping'!CM:CM,'Budget Mapping'!$E:$E,$C133))/CO$45,0)</f>
        <v>0</v>
      </c>
      <c r="CP133" s="122" t="e">
        <f t="shared" si="465"/>
        <v>#DIV/0!</v>
      </c>
    </row>
    <row r="134" spans="2:94" x14ac:dyDescent="0.3">
      <c r="B134" t="str">
        <f t="shared" si="460"/>
        <v>HIDE</v>
      </c>
      <c r="C134" s="11" t="str">
        <f>Lists!$A4</f>
        <v>DfE Revenue Grants</v>
      </c>
      <c r="D134" s="78">
        <f>IFERROR((SUMIFS('Budget Mapping'!F:F,'Budget Mapping'!$E:$E,$C134))/D$45,0)</f>
        <v>0</v>
      </c>
      <c r="E134" s="79">
        <f>IFERROR((SUMIFS('Budget Mapping'!G:G,'Budget Mapping'!$E:$E,$C134))/E$45,0)</f>
        <v>0</v>
      </c>
      <c r="F134" s="80">
        <f>IFERROR((SUMIFS('Budget Mapping'!H:H,'Budget Mapping'!$E:$E,$C134))/F$45,0)</f>
        <v>0</v>
      </c>
      <c r="G134" s="80">
        <f>IFERROR((SUMIFS('Budget Mapping'!I:I,'Budget Mapping'!$E:$E,$C134))/G$45,0)</f>
        <v>0</v>
      </c>
      <c r="H134" s="80">
        <f>IFERROR((SUMIFS('Budget Mapping'!J:J,'Budget Mapping'!$E:$E,$C134))/H$45,0)</f>
        <v>0</v>
      </c>
      <c r="I134" s="80">
        <f>IFERROR((SUMIFS('Budget Mapping'!K:K,'Budget Mapping'!$E:$E,$C134))/I$45,0)</f>
        <v>0</v>
      </c>
      <c r="J134" s="81" t="e">
        <f t="shared" si="461"/>
        <v>#DIV/0!</v>
      </c>
      <c r="K134" s="79">
        <f>IFERROR((SUMIFS('Budget Mapping'!L:L,'Budget Mapping'!$E:$E,$C134))/K$45,0)</f>
        <v>0</v>
      </c>
      <c r="L134" s="80">
        <f>IFERROR((SUMIFS('Budget Mapping'!M:M,'Budget Mapping'!$E:$E,$C134))/L$45,0)</f>
        <v>0</v>
      </c>
      <c r="M134" s="80">
        <f>IFERROR((SUMIFS('Budget Mapping'!N:N,'Budget Mapping'!$E:$E,$C134))/M$45,0)</f>
        <v>0</v>
      </c>
      <c r="N134" s="80">
        <f>IFERROR((SUMIFS('Budget Mapping'!O:O,'Budget Mapping'!$E:$E,$C134))/N$45,0)</f>
        <v>0</v>
      </c>
      <c r="O134" s="80">
        <f>IFERROR((SUMIFS('Budget Mapping'!P:P,'Budget Mapping'!$E:$E,$C134))/O$45,0)</f>
        <v>0</v>
      </c>
      <c r="P134" s="80">
        <f>IFERROR((SUMIFS('Budget Mapping'!Q:Q,'Budget Mapping'!$E:$E,$C134))/P$45,0)</f>
        <v>0</v>
      </c>
      <c r="Q134" s="80">
        <f>IFERROR((SUMIFS('Budget Mapping'!R:R,'Budget Mapping'!$E:$E,$C134))/Q$45,0)</f>
        <v>0</v>
      </c>
      <c r="R134" s="80">
        <f>IFERROR((SUMIFS('Budget Mapping'!S:S,'Budget Mapping'!$E:$E,$C134))/R$45,0)</f>
        <v>0</v>
      </c>
      <c r="S134" s="80">
        <f>IFERROR((SUMIFS('Budget Mapping'!T:T,'Budget Mapping'!$E:$E,$C134))/S$45,0)</f>
        <v>0</v>
      </c>
      <c r="T134" s="80">
        <f>IFERROR((SUMIFS('Budget Mapping'!U:U,'Budget Mapping'!$E:$E,$C134))/T$45,0)</f>
        <v>0</v>
      </c>
      <c r="U134" s="80">
        <f>IFERROR((SUMIFS('Budget Mapping'!V:V,'Budget Mapping'!$E:$E,$C134))/U$45,0)</f>
        <v>0</v>
      </c>
      <c r="V134" s="80">
        <f>IFERROR((SUMIFS('Budget Mapping'!W:W,'Budget Mapping'!$E:$E,$C134))/V$45,0)</f>
        <v>0</v>
      </c>
      <c r="W134" s="80">
        <f>IFERROR((SUMIFS('Budget Mapping'!X:X,'Budget Mapping'!$E:$E,$C134))/W$45,0)</f>
        <v>0</v>
      </c>
      <c r="X134" s="80">
        <f>IFERROR((SUMIFS('Budget Mapping'!Y:Y,'Budget Mapping'!$E:$E,$C134))/X$45,0)</f>
        <v>0</v>
      </c>
      <c r="Y134" s="80">
        <f>IFERROR((SUMIFS('Budget Mapping'!Z:Z,'Budget Mapping'!$E:$E,$C134))/Y$45,0)</f>
        <v>0</v>
      </c>
      <c r="Z134" s="80">
        <f>IFERROR((SUMIFS('Budget Mapping'!AA:AA,'Budget Mapping'!$E:$E,$C134))/Z$45,0)</f>
        <v>0</v>
      </c>
      <c r="AA134" s="80">
        <f>IFERROR((SUMIFS('Budget Mapping'!AB:AB,'Budget Mapping'!$E:$E,$C134))/AA$45,0)</f>
        <v>0</v>
      </c>
      <c r="AB134" s="80">
        <f>IFERROR((SUMIFS('Budget Mapping'!AC:AC,'Budget Mapping'!$E:$E,$C134))/AB$45,0)</f>
        <v>0</v>
      </c>
      <c r="AC134" s="80">
        <f>IFERROR((SUMIFS('Budget Mapping'!AD:AD,'Budget Mapping'!$E:$E,$C134))/AC$45,0)</f>
        <v>0</v>
      </c>
      <c r="AD134" s="80">
        <f>IFERROR((SUMIFS('Budget Mapping'!AE:AE,'Budget Mapping'!$E:$E,$C134))/AD$45,0)</f>
        <v>0</v>
      </c>
      <c r="AE134" s="122" t="e">
        <f t="shared" si="462"/>
        <v>#DIV/0!</v>
      </c>
      <c r="AF134" s="79">
        <f>IFERROR((SUMIFS('Budget Mapping'!AF:AF,'Budget Mapping'!$E:$E,$C134))/AF$45,0)</f>
        <v>0</v>
      </c>
      <c r="AG134" s="80">
        <f>IFERROR((SUMIFS('Budget Mapping'!AG:AG,'Budget Mapping'!$E:$E,$C134))/AG$45,0)</f>
        <v>0</v>
      </c>
      <c r="AH134" s="80">
        <f>IFERROR((SUMIFS('Budget Mapping'!AH:AH,'Budget Mapping'!$E:$E,$C134))/AH$45,0)</f>
        <v>0</v>
      </c>
      <c r="AI134" s="80">
        <f>IFERROR((SUMIFS('Budget Mapping'!AI:AI,'Budget Mapping'!$E:$E,$C134))/AI$45,0)</f>
        <v>0</v>
      </c>
      <c r="AJ134" s="80">
        <f>IFERROR((SUMIFS('Budget Mapping'!AJ:AJ,'Budget Mapping'!$E:$E,$C134))/AJ$45,0)</f>
        <v>0</v>
      </c>
      <c r="AK134" s="80">
        <f>IFERROR((SUMIFS('Budget Mapping'!AK:AK,'Budget Mapping'!$E:$E,$C134))/AK$45,0)</f>
        <v>0</v>
      </c>
      <c r="AL134" s="80">
        <f>IFERROR((SUMIFS('Budget Mapping'!AL:AL,'Budget Mapping'!$E:$E,$C134))/AL$45,0)</f>
        <v>0</v>
      </c>
      <c r="AM134" s="80">
        <f>IFERROR((SUMIFS('Budget Mapping'!AM:AM,'Budget Mapping'!$E:$E,$C134))/AM$45,0)</f>
        <v>0</v>
      </c>
      <c r="AN134" s="80">
        <f>IFERROR((SUMIFS('Budget Mapping'!AN:AN,'Budget Mapping'!$E:$E,$C134))/AN$45,0)</f>
        <v>0</v>
      </c>
      <c r="AO134" s="80">
        <f>IFERROR((SUMIFS('Budget Mapping'!AO:AO,'Budget Mapping'!$E:$E,$C134))/AO$45,0)</f>
        <v>0</v>
      </c>
      <c r="AP134" s="80">
        <f>IFERROR((SUMIFS('Budget Mapping'!AP:AP,'Budget Mapping'!$E:$E,$C134))/AP$45,0)</f>
        <v>0</v>
      </c>
      <c r="AQ134" s="80">
        <f>IFERROR((SUMIFS('Budget Mapping'!AQ:AQ,'Budget Mapping'!$E:$E,$C134))/AQ$45,0)</f>
        <v>0</v>
      </c>
      <c r="AR134" s="80">
        <f>IFERROR((SUMIFS('Budget Mapping'!AR:AR,'Budget Mapping'!$E:$E,$C134))/AR$45,0)</f>
        <v>0</v>
      </c>
      <c r="AS134" s="80">
        <f>IFERROR((SUMIFS('Budget Mapping'!AS:AS,'Budget Mapping'!$E:$E,$C134))/AS$45,0)</f>
        <v>0</v>
      </c>
      <c r="AT134" s="80">
        <f>IFERROR((SUMIFS('Budget Mapping'!AT:AT,'Budget Mapping'!$E:$E,$C134))/AT$45,0)</f>
        <v>0</v>
      </c>
      <c r="AU134" s="80">
        <f>IFERROR((SUMIFS('Budget Mapping'!AU:AU,'Budget Mapping'!$E:$E,$C134))/AU$45,0)</f>
        <v>0</v>
      </c>
      <c r="AV134" s="80">
        <f>IFERROR((SUMIFS('Budget Mapping'!AV:AV,'Budget Mapping'!$E:$E,$C134))/AV$45,0)</f>
        <v>0</v>
      </c>
      <c r="AW134" s="80">
        <f>IFERROR((SUMIFS('Budget Mapping'!AW:AW,'Budget Mapping'!$E:$E,$C134))/AW$45,0)</f>
        <v>0</v>
      </c>
      <c r="AX134" s="80">
        <f>IFERROR((SUMIFS('Budget Mapping'!AX:AX,'Budget Mapping'!$E:$E,$C134))/AX$45,0)</f>
        <v>0</v>
      </c>
      <c r="AY134" s="80">
        <f>IFERROR((SUMIFS('Budget Mapping'!AY:AY,'Budget Mapping'!$E:$E,$C134))/AY$45,0)</f>
        <v>0</v>
      </c>
      <c r="AZ134" s="122" t="e">
        <f t="shared" si="463"/>
        <v>#DIV/0!</v>
      </c>
      <c r="BA134" s="79">
        <f>IFERROR((SUMIFS('Budget Mapping'!AZ:AZ,'Budget Mapping'!$E:$E,$C134))/BA$45,0)</f>
        <v>0</v>
      </c>
      <c r="BB134" s="80">
        <f>IFERROR((SUMIFS('Budget Mapping'!BA:BA,'Budget Mapping'!$E:$E,$C134))/BB$45,0)</f>
        <v>0</v>
      </c>
      <c r="BC134" s="80">
        <f>IFERROR((SUMIFS('Budget Mapping'!BB:BB,'Budget Mapping'!$E:$E,$C134))/BC$45,0)</f>
        <v>0</v>
      </c>
      <c r="BD134" s="80">
        <f>IFERROR((SUMIFS('Budget Mapping'!BC:BC,'Budget Mapping'!$E:$E,$C134))/BD$45,0)</f>
        <v>0</v>
      </c>
      <c r="BE134" s="80">
        <f>IFERROR((SUMIFS('Budget Mapping'!BD:BD,'Budget Mapping'!$E:$E,$C134))/BE$45,0)</f>
        <v>0</v>
      </c>
      <c r="BF134" s="80">
        <f>IFERROR((SUMIFS('Budget Mapping'!BE:BE,'Budget Mapping'!$E:$E,$C134))/BF$45,0)</f>
        <v>0</v>
      </c>
      <c r="BG134" s="80">
        <f>IFERROR((SUMIFS('Budget Mapping'!BF:BF,'Budget Mapping'!$E:$E,$C134))/BG$45,0)</f>
        <v>0</v>
      </c>
      <c r="BH134" s="80">
        <f>IFERROR((SUMIFS('Budget Mapping'!BG:BG,'Budget Mapping'!$E:$E,$C134))/BH$45,0)</f>
        <v>0</v>
      </c>
      <c r="BI134" s="80">
        <f>IFERROR((SUMIFS('Budget Mapping'!BH:BH,'Budget Mapping'!$E:$E,$C134))/BI$45,0)</f>
        <v>0</v>
      </c>
      <c r="BJ134" s="80">
        <f>IFERROR((SUMIFS('Budget Mapping'!BI:BI,'Budget Mapping'!$E:$E,$C134))/BJ$45,0)</f>
        <v>0</v>
      </c>
      <c r="BK134" s="80">
        <f>IFERROR((SUMIFS('Budget Mapping'!BJ:BJ,'Budget Mapping'!$E:$E,$C134))/BK$45,0)</f>
        <v>0</v>
      </c>
      <c r="BL134" s="80">
        <f>IFERROR((SUMIFS('Budget Mapping'!BK:BK,'Budget Mapping'!$E:$E,$C134))/BL$45,0)</f>
        <v>0</v>
      </c>
      <c r="BM134" s="80">
        <f>IFERROR((SUMIFS('Budget Mapping'!BL:BL,'Budget Mapping'!$E:$E,$C134))/BM$45,0)</f>
        <v>0</v>
      </c>
      <c r="BN134" s="80">
        <f>IFERROR((SUMIFS('Budget Mapping'!BM:BM,'Budget Mapping'!$E:$E,$C134))/BN$45,0)</f>
        <v>0</v>
      </c>
      <c r="BO134" s="80">
        <f>IFERROR((SUMIFS('Budget Mapping'!BN:BN,'Budget Mapping'!$E:$E,$C134))/BO$45,0)</f>
        <v>0</v>
      </c>
      <c r="BP134" s="80">
        <f>IFERROR((SUMIFS('Budget Mapping'!BO:BO,'Budget Mapping'!$E:$E,$C134))/BP$45,0)</f>
        <v>0</v>
      </c>
      <c r="BQ134" s="80">
        <f>IFERROR((SUMIFS('Budget Mapping'!BP:BP,'Budget Mapping'!$E:$E,$C134))/BQ$45,0)</f>
        <v>0</v>
      </c>
      <c r="BR134" s="80">
        <f>IFERROR((SUMIFS('Budget Mapping'!BQ:BQ,'Budget Mapping'!$E:$E,$C134))/BR$45,0)</f>
        <v>0</v>
      </c>
      <c r="BS134" s="80">
        <f>IFERROR((SUMIFS('Budget Mapping'!BR:BR,'Budget Mapping'!$E:$E,$C134))/BS$45,0)</f>
        <v>0</v>
      </c>
      <c r="BT134" s="80">
        <f>IFERROR((SUMIFS('Budget Mapping'!BS:BS,'Budget Mapping'!$E:$E,$C134))/BT$45,0)</f>
        <v>0</v>
      </c>
      <c r="BU134" s="122" t="e">
        <f t="shared" si="464"/>
        <v>#DIV/0!</v>
      </c>
      <c r="BV134" s="79">
        <f>IFERROR((SUMIFS('Budget Mapping'!BT:BT,'Budget Mapping'!$E:$E,$C134))/BV$45,0)</f>
        <v>0</v>
      </c>
      <c r="BW134" s="80">
        <f>IFERROR((SUMIFS('Budget Mapping'!BU:BU,'Budget Mapping'!$E:$E,$C134))/BW$45,0)</f>
        <v>0</v>
      </c>
      <c r="BX134" s="80">
        <f>IFERROR((SUMIFS('Budget Mapping'!BV:BV,'Budget Mapping'!$E:$E,$C134))/BX$45,0)</f>
        <v>0</v>
      </c>
      <c r="BY134" s="80">
        <f>IFERROR((SUMIFS('Budget Mapping'!BW:BW,'Budget Mapping'!$E:$E,$C134))/BY$45,0)</f>
        <v>0</v>
      </c>
      <c r="BZ134" s="80">
        <f>IFERROR((SUMIFS('Budget Mapping'!BX:BX,'Budget Mapping'!$E:$E,$C134))/BZ$45,0)</f>
        <v>0</v>
      </c>
      <c r="CA134" s="80">
        <f>IFERROR((SUMIFS('Budget Mapping'!BY:BY,'Budget Mapping'!$E:$E,$C134))/CA$45,0)</f>
        <v>0</v>
      </c>
      <c r="CB134" s="80">
        <f>IFERROR((SUMIFS('Budget Mapping'!BZ:BZ,'Budget Mapping'!$E:$E,$C134))/CB$45,0)</f>
        <v>0</v>
      </c>
      <c r="CC134" s="80">
        <f>IFERROR((SUMIFS('Budget Mapping'!CA:CA,'Budget Mapping'!$E:$E,$C134))/CC$45,0)</f>
        <v>0</v>
      </c>
      <c r="CD134" s="80">
        <f>IFERROR((SUMIFS('Budget Mapping'!CB:CB,'Budget Mapping'!$E:$E,$C134))/CD$45,0)</f>
        <v>0</v>
      </c>
      <c r="CE134" s="80">
        <f>IFERROR((SUMIFS('Budget Mapping'!CC:CC,'Budget Mapping'!$E:$E,$C134))/CE$45,0)</f>
        <v>0</v>
      </c>
      <c r="CF134" s="80">
        <f>IFERROR((SUMIFS('Budget Mapping'!CD:CD,'Budget Mapping'!$E:$E,$C134))/CF$45,0)</f>
        <v>0</v>
      </c>
      <c r="CG134" s="80">
        <f>IFERROR((SUMIFS('Budget Mapping'!CE:CE,'Budget Mapping'!$E:$E,$C134))/CG$45,0)</f>
        <v>0</v>
      </c>
      <c r="CH134" s="80">
        <f>IFERROR((SUMIFS('Budget Mapping'!CF:CF,'Budget Mapping'!$E:$E,$C134))/CH$45,0)</f>
        <v>0</v>
      </c>
      <c r="CI134" s="80">
        <f>IFERROR((SUMIFS('Budget Mapping'!CG:CG,'Budget Mapping'!$E:$E,$C134))/CI$45,0)</f>
        <v>0</v>
      </c>
      <c r="CJ134" s="80">
        <f>IFERROR((SUMIFS('Budget Mapping'!CH:CH,'Budget Mapping'!$E:$E,$C134))/CJ$45,0)</f>
        <v>0</v>
      </c>
      <c r="CK134" s="80">
        <f>IFERROR((SUMIFS('Budget Mapping'!CI:CI,'Budget Mapping'!$E:$E,$C134))/CK$45,0)</f>
        <v>0</v>
      </c>
      <c r="CL134" s="80">
        <f>IFERROR((SUMIFS('Budget Mapping'!CJ:CJ,'Budget Mapping'!$E:$E,$C134))/CL$45,0)</f>
        <v>0</v>
      </c>
      <c r="CM134" s="80">
        <f>IFERROR((SUMIFS('Budget Mapping'!CK:CK,'Budget Mapping'!$E:$E,$C134))/CM$45,0)</f>
        <v>0</v>
      </c>
      <c r="CN134" s="80">
        <f>IFERROR((SUMIFS('Budget Mapping'!CL:CL,'Budget Mapping'!$E:$E,$C134))/CN$45,0)</f>
        <v>0</v>
      </c>
      <c r="CO134" s="80">
        <f>IFERROR((SUMIFS('Budget Mapping'!CM:CM,'Budget Mapping'!$E:$E,$C134))/CO$45,0)</f>
        <v>0</v>
      </c>
      <c r="CP134" s="122" t="e">
        <f t="shared" si="465"/>
        <v>#DIV/0!</v>
      </c>
    </row>
    <row r="135" spans="2:94" x14ac:dyDescent="0.3">
      <c r="B135" t="str">
        <f t="shared" si="460"/>
        <v>HIDE</v>
      </c>
      <c r="C135" s="11" t="str">
        <f>Lists!$A5</f>
        <v>Donations</v>
      </c>
      <c r="D135" s="78">
        <f>IFERROR((SUMIFS('Budget Mapping'!F:F,'Budget Mapping'!$E:$E,$C135))/D$45,0)</f>
        <v>0</v>
      </c>
      <c r="E135" s="79">
        <f>IFERROR((SUMIFS('Budget Mapping'!G:G,'Budget Mapping'!$E:$E,$C135))/E$45,0)</f>
        <v>0</v>
      </c>
      <c r="F135" s="80">
        <f>IFERROR((SUMIFS('Budget Mapping'!H:H,'Budget Mapping'!$E:$E,$C135))/F$45,0)</f>
        <v>0</v>
      </c>
      <c r="G135" s="80">
        <f>IFERROR((SUMIFS('Budget Mapping'!I:I,'Budget Mapping'!$E:$E,$C135))/G$45,0)</f>
        <v>0</v>
      </c>
      <c r="H135" s="80">
        <f>IFERROR((SUMIFS('Budget Mapping'!J:J,'Budget Mapping'!$E:$E,$C135))/H$45,0)</f>
        <v>0</v>
      </c>
      <c r="I135" s="80">
        <f>IFERROR((SUMIFS('Budget Mapping'!K:K,'Budget Mapping'!$E:$E,$C135))/I$45,0)</f>
        <v>0</v>
      </c>
      <c r="J135" s="81" t="e">
        <f t="shared" si="461"/>
        <v>#DIV/0!</v>
      </c>
      <c r="K135" s="79">
        <f>IFERROR((SUMIFS('Budget Mapping'!L:L,'Budget Mapping'!$E:$E,$C135))/K$45,0)</f>
        <v>0</v>
      </c>
      <c r="L135" s="80">
        <f>IFERROR((SUMIFS('Budget Mapping'!M:M,'Budget Mapping'!$E:$E,$C135))/L$45,0)</f>
        <v>0</v>
      </c>
      <c r="M135" s="80">
        <f>IFERROR((SUMIFS('Budget Mapping'!N:N,'Budget Mapping'!$E:$E,$C135))/M$45,0)</f>
        <v>0</v>
      </c>
      <c r="N135" s="80">
        <f>IFERROR((SUMIFS('Budget Mapping'!O:O,'Budget Mapping'!$E:$E,$C135))/N$45,0)</f>
        <v>0</v>
      </c>
      <c r="O135" s="80">
        <f>IFERROR((SUMIFS('Budget Mapping'!P:P,'Budget Mapping'!$E:$E,$C135))/O$45,0)</f>
        <v>0</v>
      </c>
      <c r="P135" s="80">
        <f>IFERROR((SUMIFS('Budget Mapping'!Q:Q,'Budget Mapping'!$E:$E,$C135))/P$45,0)</f>
        <v>0</v>
      </c>
      <c r="Q135" s="80">
        <f>IFERROR((SUMIFS('Budget Mapping'!R:R,'Budget Mapping'!$E:$E,$C135))/Q$45,0)</f>
        <v>0</v>
      </c>
      <c r="R135" s="80">
        <f>IFERROR((SUMIFS('Budget Mapping'!S:S,'Budget Mapping'!$E:$E,$C135))/R$45,0)</f>
        <v>0</v>
      </c>
      <c r="S135" s="80">
        <f>IFERROR((SUMIFS('Budget Mapping'!T:T,'Budget Mapping'!$E:$E,$C135))/S$45,0)</f>
        <v>0</v>
      </c>
      <c r="T135" s="80">
        <f>IFERROR((SUMIFS('Budget Mapping'!U:U,'Budget Mapping'!$E:$E,$C135))/T$45,0)</f>
        <v>0</v>
      </c>
      <c r="U135" s="80">
        <f>IFERROR((SUMIFS('Budget Mapping'!V:V,'Budget Mapping'!$E:$E,$C135))/U$45,0)</f>
        <v>0</v>
      </c>
      <c r="V135" s="80">
        <f>IFERROR((SUMIFS('Budget Mapping'!W:W,'Budget Mapping'!$E:$E,$C135))/V$45,0)</f>
        <v>0</v>
      </c>
      <c r="W135" s="80">
        <f>IFERROR((SUMIFS('Budget Mapping'!X:X,'Budget Mapping'!$E:$E,$C135))/W$45,0)</f>
        <v>0</v>
      </c>
      <c r="X135" s="80">
        <f>IFERROR((SUMIFS('Budget Mapping'!Y:Y,'Budget Mapping'!$E:$E,$C135))/X$45,0)</f>
        <v>0</v>
      </c>
      <c r="Y135" s="80">
        <f>IFERROR((SUMIFS('Budget Mapping'!Z:Z,'Budget Mapping'!$E:$E,$C135))/Y$45,0)</f>
        <v>0</v>
      </c>
      <c r="Z135" s="80">
        <f>IFERROR((SUMIFS('Budget Mapping'!AA:AA,'Budget Mapping'!$E:$E,$C135))/Z$45,0)</f>
        <v>0</v>
      </c>
      <c r="AA135" s="80">
        <f>IFERROR((SUMIFS('Budget Mapping'!AB:AB,'Budget Mapping'!$E:$E,$C135))/AA$45,0)</f>
        <v>0</v>
      </c>
      <c r="AB135" s="80">
        <f>IFERROR((SUMIFS('Budget Mapping'!AC:AC,'Budget Mapping'!$E:$E,$C135))/AB$45,0)</f>
        <v>0</v>
      </c>
      <c r="AC135" s="80">
        <f>IFERROR((SUMIFS('Budget Mapping'!AD:AD,'Budget Mapping'!$E:$E,$C135))/AC$45,0)</f>
        <v>0</v>
      </c>
      <c r="AD135" s="80">
        <f>IFERROR((SUMIFS('Budget Mapping'!AE:AE,'Budget Mapping'!$E:$E,$C135))/AD$45,0)</f>
        <v>0</v>
      </c>
      <c r="AE135" s="122" t="e">
        <f t="shared" si="462"/>
        <v>#DIV/0!</v>
      </c>
      <c r="AF135" s="79">
        <f>IFERROR((SUMIFS('Budget Mapping'!AF:AF,'Budget Mapping'!$E:$E,$C135))/AF$45,0)</f>
        <v>0</v>
      </c>
      <c r="AG135" s="80">
        <f>IFERROR((SUMIFS('Budget Mapping'!AG:AG,'Budget Mapping'!$E:$E,$C135))/AG$45,0)</f>
        <v>0</v>
      </c>
      <c r="AH135" s="80">
        <f>IFERROR((SUMIFS('Budget Mapping'!AH:AH,'Budget Mapping'!$E:$E,$C135))/AH$45,0)</f>
        <v>0</v>
      </c>
      <c r="AI135" s="80">
        <f>IFERROR((SUMIFS('Budget Mapping'!AI:AI,'Budget Mapping'!$E:$E,$C135))/AI$45,0)</f>
        <v>0</v>
      </c>
      <c r="AJ135" s="80">
        <f>IFERROR((SUMIFS('Budget Mapping'!AJ:AJ,'Budget Mapping'!$E:$E,$C135))/AJ$45,0)</f>
        <v>0</v>
      </c>
      <c r="AK135" s="80">
        <f>IFERROR((SUMIFS('Budget Mapping'!AK:AK,'Budget Mapping'!$E:$E,$C135))/AK$45,0)</f>
        <v>0</v>
      </c>
      <c r="AL135" s="80">
        <f>IFERROR((SUMIFS('Budget Mapping'!AL:AL,'Budget Mapping'!$E:$E,$C135))/AL$45,0)</f>
        <v>0</v>
      </c>
      <c r="AM135" s="80">
        <f>IFERROR((SUMIFS('Budget Mapping'!AM:AM,'Budget Mapping'!$E:$E,$C135))/AM$45,0)</f>
        <v>0</v>
      </c>
      <c r="AN135" s="80">
        <f>IFERROR((SUMIFS('Budget Mapping'!AN:AN,'Budget Mapping'!$E:$E,$C135))/AN$45,0)</f>
        <v>0</v>
      </c>
      <c r="AO135" s="80">
        <f>IFERROR((SUMIFS('Budget Mapping'!AO:AO,'Budget Mapping'!$E:$E,$C135))/AO$45,0)</f>
        <v>0</v>
      </c>
      <c r="AP135" s="80">
        <f>IFERROR((SUMIFS('Budget Mapping'!AP:AP,'Budget Mapping'!$E:$E,$C135))/AP$45,0)</f>
        <v>0</v>
      </c>
      <c r="AQ135" s="80">
        <f>IFERROR((SUMIFS('Budget Mapping'!AQ:AQ,'Budget Mapping'!$E:$E,$C135))/AQ$45,0)</f>
        <v>0</v>
      </c>
      <c r="AR135" s="80">
        <f>IFERROR((SUMIFS('Budget Mapping'!AR:AR,'Budget Mapping'!$E:$E,$C135))/AR$45,0)</f>
        <v>0</v>
      </c>
      <c r="AS135" s="80">
        <f>IFERROR((SUMIFS('Budget Mapping'!AS:AS,'Budget Mapping'!$E:$E,$C135))/AS$45,0)</f>
        <v>0</v>
      </c>
      <c r="AT135" s="80">
        <f>IFERROR((SUMIFS('Budget Mapping'!AT:AT,'Budget Mapping'!$E:$E,$C135))/AT$45,0)</f>
        <v>0</v>
      </c>
      <c r="AU135" s="80">
        <f>IFERROR((SUMIFS('Budget Mapping'!AU:AU,'Budget Mapping'!$E:$E,$C135))/AU$45,0)</f>
        <v>0</v>
      </c>
      <c r="AV135" s="80">
        <f>IFERROR((SUMIFS('Budget Mapping'!AV:AV,'Budget Mapping'!$E:$E,$C135))/AV$45,0)</f>
        <v>0</v>
      </c>
      <c r="AW135" s="80">
        <f>IFERROR((SUMIFS('Budget Mapping'!AW:AW,'Budget Mapping'!$E:$E,$C135))/AW$45,0)</f>
        <v>0</v>
      </c>
      <c r="AX135" s="80">
        <f>IFERROR((SUMIFS('Budget Mapping'!AX:AX,'Budget Mapping'!$E:$E,$C135))/AX$45,0)</f>
        <v>0</v>
      </c>
      <c r="AY135" s="80">
        <f>IFERROR((SUMIFS('Budget Mapping'!AY:AY,'Budget Mapping'!$E:$E,$C135))/AY$45,0)</f>
        <v>0</v>
      </c>
      <c r="AZ135" s="122" t="e">
        <f t="shared" si="463"/>
        <v>#DIV/0!</v>
      </c>
      <c r="BA135" s="79">
        <f>IFERROR((SUMIFS('Budget Mapping'!AZ:AZ,'Budget Mapping'!$E:$E,$C135))/BA$45,0)</f>
        <v>0</v>
      </c>
      <c r="BB135" s="80">
        <f>IFERROR((SUMIFS('Budget Mapping'!BA:BA,'Budget Mapping'!$E:$E,$C135))/BB$45,0)</f>
        <v>0</v>
      </c>
      <c r="BC135" s="80">
        <f>IFERROR((SUMIFS('Budget Mapping'!BB:BB,'Budget Mapping'!$E:$E,$C135))/BC$45,0)</f>
        <v>0</v>
      </c>
      <c r="BD135" s="80">
        <f>IFERROR((SUMIFS('Budget Mapping'!BC:BC,'Budget Mapping'!$E:$E,$C135))/BD$45,0)</f>
        <v>0</v>
      </c>
      <c r="BE135" s="80">
        <f>IFERROR((SUMIFS('Budget Mapping'!BD:BD,'Budget Mapping'!$E:$E,$C135))/BE$45,0)</f>
        <v>0</v>
      </c>
      <c r="BF135" s="80">
        <f>IFERROR((SUMIFS('Budget Mapping'!BE:BE,'Budget Mapping'!$E:$E,$C135))/BF$45,0)</f>
        <v>0</v>
      </c>
      <c r="BG135" s="80">
        <f>IFERROR((SUMIFS('Budget Mapping'!BF:BF,'Budget Mapping'!$E:$E,$C135))/BG$45,0)</f>
        <v>0</v>
      </c>
      <c r="BH135" s="80">
        <f>IFERROR((SUMIFS('Budget Mapping'!BG:BG,'Budget Mapping'!$E:$E,$C135))/BH$45,0)</f>
        <v>0</v>
      </c>
      <c r="BI135" s="80">
        <f>IFERROR((SUMIFS('Budget Mapping'!BH:BH,'Budget Mapping'!$E:$E,$C135))/BI$45,0)</f>
        <v>0</v>
      </c>
      <c r="BJ135" s="80">
        <f>IFERROR((SUMIFS('Budget Mapping'!BI:BI,'Budget Mapping'!$E:$E,$C135))/BJ$45,0)</f>
        <v>0</v>
      </c>
      <c r="BK135" s="80">
        <f>IFERROR((SUMIFS('Budget Mapping'!BJ:BJ,'Budget Mapping'!$E:$E,$C135))/BK$45,0)</f>
        <v>0</v>
      </c>
      <c r="BL135" s="80">
        <f>IFERROR((SUMIFS('Budget Mapping'!BK:BK,'Budget Mapping'!$E:$E,$C135))/BL$45,0)</f>
        <v>0</v>
      </c>
      <c r="BM135" s="80">
        <f>IFERROR((SUMIFS('Budget Mapping'!BL:BL,'Budget Mapping'!$E:$E,$C135))/BM$45,0)</f>
        <v>0</v>
      </c>
      <c r="BN135" s="80">
        <f>IFERROR((SUMIFS('Budget Mapping'!BM:BM,'Budget Mapping'!$E:$E,$C135))/BN$45,0)</f>
        <v>0</v>
      </c>
      <c r="BO135" s="80">
        <f>IFERROR((SUMIFS('Budget Mapping'!BN:BN,'Budget Mapping'!$E:$E,$C135))/BO$45,0)</f>
        <v>0</v>
      </c>
      <c r="BP135" s="80">
        <f>IFERROR((SUMIFS('Budget Mapping'!BO:BO,'Budget Mapping'!$E:$E,$C135))/BP$45,0)</f>
        <v>0</v>
      </c>
      <c r="BQ135" s="80">
        <f>IFERROR((SUMIFS('Budget Mapping'!BP:BP,'Budget Mapping'!$E:$E,$C135))/BQ$45,0)</f>
        <v>0</v>
      </c>
      <c r="BR135" s="80">
        <f>IFERROR((SUMIFS('Budget Mapping'!BQ:BQ,'Budget Mapping'!$E:$E,$C135))/BR$45,0)</f>
        <v>0</v>
      </c>
      <c r="BS135" s="80">
        <f>IFERROR((SUMIFS('Budget Mapping'!BR:BR,'Budget Mapping'!$E:$E,$C135))/BS$45,0)</f>
        <v>0</v>
      </c>
      <c r="BT135" s="80">
        <f>IFERROR((SUMIFS('Budget Mapping'!BS:BS,'Budget Mapping'!$E:$E,$C135))/BT$45,0)</f>
        <v>0</v>
      </c>
      <c r="BU135" s="122" t="e">
        <f t="shared" si="464"/>
        <v>#DIV/0!</v>
      </c>
      <c r="BV135" s="79">
        <f>IFERROR((SUMIFS('Budget Mapping'!BT:BT,'Budget Mapping'!$E:$E,$C135))/BV$45,0)</f>
        <v>0</v>
      </c>
      <c r="BW135" s="80">
        <f>IFERROR((SUMIFS('Budget Mapping'!BU:BU,'Budget Mapping'!$E:$E,$C135))/BW$45,0)</f>
        <v>0</v>
      </c>
      <c r="BX135" s="80">
        <f>IFERROR((SUMIFS('Budget Mapping'!BV:BV,'Budget Mapping'!$E:$E,$C135))/BX$45,0)</f>
        <v>0</v>
      </c>
      <c r="BY135" s="80">
        <f>IFERROR((SUMIFS('Budget Mapping'!BW:BW,'Budget Mapping'!$E:$E,$C135))/BY$45,0)</f>
        <v>0</v>
      </c>
      <c r="BZ135" s="80">
        <f>IFERROR((SUMIFS('Budget Mapping'!BX:BX,'Budget Mapping'!$E:$E,$C135))/BZ$45,0)</f>
        <v>0</v>
      </c>
      <c r="CA135" s="80">
        <f>IFERROR((SUMIFS('Budget Mapping'!BY:BY,'Budget Mapping'!$E:$E,$C135))/CA$45,0)</f>
        <v>0</v>
      </c>
      <c r="CB135" s="80">
        <f>IFERROR((SUMIFS('Budget Mapping'!BZ:BZ,'Budget Mapping'!$E:$E,$C135))/CB$45,0)</f>
        <v>0</v>
      </c>
      <c r="CC135" s="80">
        <f>IFERROR((SUMIFS('Budget Mapping'!CA:CA,'Budget Mapping'!$E:$E,$C135))/CC$45,0)</f>
        <v>0</v>
      </c>
      <c r="CD135" s="80">
        <f>IFERROR((SUMIFS('Budget Mapping'!CB:CB,'Budget Mapping'!$E:$E,$C135))/CD$45,0)</f>
        <v>0</v>
      </c>
      <c r="CE135" s="80">
        <f>IFERROR((SUMIFS('Budget Mapping'!CC:CC,'Budget Mapping'!$E:$E,$C135))/CE$45,0)</f>
        <v>0</v>
      </c>
      <c r="CF135" s="80">
        <f>IFERROR((SUMIFS('Budget Mapping'!CD:CD,'Budget Mapping'!$E:$E,$C135))/CF$45,0)</f>
        <v>0</v>
      </c>
      <c r="CG135" s="80">
        <f>IFERROR((SUMIFS('Budget Mapping'!CE:CE,'Budget Mapping'!$E:$E,$C135))/CG$45,0)</f>
        <v>0</v>
      </c>
      <c r="CH135" s="80">
        <f>IFERROR((SUMIFS('Budget Mapping'!CF:CF,'Budget Mapping'!$E:$E,$C135))/CH$45,0)</f>
        <v>0</v>
      </c>
      <c r="CI135" s="80">
        <f>IFERROR((SUMIFS('Budget Mapping'!CG:CG,'Budget Mapping'!$E:$E,$C135))/CI$45,0)</f>
        <v>0</v>
      </c>
      <c r="CJ135" s="80">
        <f>IFERROR((SUMIFS('Budget Mapping'!CH:CH,'Budget Mapping'!$E:$E,$C135))/CJ$45,0)</f>
        <v>0</v>
      </c>
      <c r="CK135" s="80">
        <f>IFERROR((SUMIFS('Budget Mapping'!CI:CI,'Budget Mapping'!$E:$E,$C135))/CK$45,0)</f>
        <v>0</v>
      </c>
      <c r="CL135" s="80">
        <f>IFERROR((SUMIFS('Budget Mapping'!CJ:CJ,'Budget Mapping'!$E:$E,$C135))/CL$45,0)</f>
        <v>0</v>
      </c>
      <c r="CM135" s="80">
        <f>IFERROR((SUMIFS('Budget Mapping'!CK:CK,'Budget Mapping'!$E:$E,$C135))/CM$45,0)</f>
        <v>0</v>
      </c>
      <c r="CN135" s="80">
        <f>IFERROR((SUMIFS('Budget Mapping'!CL:CL,'Budget Mapping'!$E:$E,$C135))/CN$45,0)</f>
        <v>0</v>
      </c>
      <c r="CO135" s="80">
        <f>IFERROR((SUMIFS('Budget Mapping'!CM:CM,'Budget Mapping'!$E:$E,$C135))/CO$45,0)</f>
        <v>0</v>
      </c>
      <c r="CP135" s="122" t="e">
        <f t="shared" si="465"/>
        <v>#DIV/0!</v>
      </c>
    </row>
    <row r="136" spans="2:94" x14ac:dyDescent="0.3">
      <c r="B136" t="str">
        <f t="shared" si="460"/>
        <v>HIDE</v>
      </c>
      <c r="C136" s="11" t="str">
        <f>Lists!$A6</f>
        <v>Other Grants</v>
      </c>
      <c r="D136" s="78">
        <f>IFERROR((SUMIFS('Budget Mapping'!F:F,'Budget Mapping'!$E:$E,$C136))/D$45,0)</f>
        <v>0</v>
      </c>
      <c r="E136" s="79">
        <f>IFERROR((SUMIFS('Budget Mapping'!G:G,'Budget Mapping'!$E:$E,$C136))/E$45,0)</f>
        <v>0</v>
      </c>
      <c r="F136" s="80">
        <f>IFERROR((SUMIFS('Budget Mapping'!H:H,'Budget Mapping'!$E:$E,$C136))/F$45,0)</f>
        <v>0</v>
      </c>
      <c r="G136" s="80">
        <f>IFERROR((SUMIFS('Budget Mapping'!I:I,'Budget Mapping'!$E:$E,$C136))/G$45,0)</f>
        <v>0</v>
      </c>
      <c r="H136" s="80">
        <f>IFERROR((SUMIFS('Budget Mapping'!J:J,'Budget Mapping'!$E:$E,$C136))/H$45,0)</f>
        <v>0</v>
      </c>
      <c r="I136" s="80">
        <f>IFERROR((SUMIFS('Budget Mapping'!K:K,'Budget Mapping'!$E:$E,$C136))/I$45,0)</f>
        <v>0</v>
      </c>
      <c r="J136" s="81" t="e">
        <f t="shared" si="461"/>
        <v>#DIV/0!</v>
      </c>
      <c r="K136" s="79">
        <f>IFERROR((SUMIFS('Budget Mapping'!L:L,'Budget Mapping'!$E:$E,$C136))/K$45,0)</f>
        <v>0</v>
      </c>
      <c r="L136" s="80">
        <f>IFERROR((SUMIFS('Budget Mapping'!M:M,'Budget Mapping'!$E:$E,$C136))/L$45,0)</f>
        <v>0</v>
      </c>
      <c r="M136" s="80">
        <f>IFERROR((SUMIFS('Budget Mapping'!N:N,'Budget Mapping'!$E:$E,$C136))/M$45,0)</f>
        <v>0</v>
      </c>
      <c r="N136" s="80">
        <f>IFERROR((SUMIFS('Budget Mapping'!O:O,'Budget Mapping'!$E:$E,$C136))/N$45,0)</f>
        <v>0</v>
      </c>
      <c r="O136" s="80">
        <f>IFERROR((SUMIFS('Budget Mapping'!P:P,'Budget Mapping'!$E:$E,$C136))/O$45,0)</f>
        <v>0</v>
      </c>
      <c r="P136" s="80">
        <f>IFERROR((SUMIFS('Budget Mapping'!Q:Q,'Budget Mapping'!$E:$E,$C136))/P$45,0)</f>
        <v>0</v>
      </c>
      <c r="Q136" s="80">
        <f>IFERROR((SUMIFS('Budget Mapping'!R:R,'Budget Mapping'!$E:$E,$C136))/Q$45,0)</f>
        <v>0</v>
      </c>
      <c r="R136" s="80">
        <f>IFERROR((SUMIFS('Budget Mapping'!S:S,'Budget Mapping'!$E:$E,$C136))/R$45,0)</f>
        <v>0</v>
      </c>
      <c r="S136" s="80">
        <f>IFERROR((SUMIFS('Budget Mapping'!T:T,'Budget Mapping'!$E:$E,$C136))/S$45,0)</f>
        <v>0</v>
      </c>
      <c r="T136" s="80">
        <f>IFERROR((SUMIFS('Budget Mapping'!U:U,'Budget Mapping'!$E:$E,$C136))/T$45,0)</f>
        <v>0</v>
      </c>
      <c r="U136" s="80">
        <f>IFERROR((SUMIFS('Budget Mapping'!V:V,'Budget Mapping'!$E:$E,$C136))/U$45,0)</f>
        <v>0</v>
      </c>
      <c r="V136" s="80">
        <f>IFERROR((SUMIFS('Budget Mapping'!W:W,'Budget Mapping'!$E:$E,$C136))/V$45,0)</f>
        <v>0</v>
      </c>
      <c r="W136" s="80">
        <f>IFERROR((SUMIFS('Budget Mapping'!X:X,'Budget Mapping'!$E:$E,$C136))/W$45,0)</f>
        <v>0</v>
      </c>
      <c r="X136" s="80">
        <f>IFERROR((SUMIFS('Budget Mapping'!Y:Y,'Budget Mapping'!$E:$E,$C136))/X$45,0)</f>
        <v>0</v>
      </c>
      <c r="Y136" s="80">
        <f>IFERROR((SUMIFS('Budget Mapping'!Z:Z,'Budget Mapping'!$E:$E,$C136))/Y$45,0)</f>
        <v>0</v>
      </c>
      <c r="Z136" s="80">
        <f>IFERROR((SUMIFS('Budget Mapping'!AA:AA,'Budget Mapping'!$E:$E,$C136))/Z$45,0)</f>
        <v>0</v>
      </c>
      <c r="AA136" s="80">
        <f>IFERROR((SUMIFS('Budget Mapping'!AB:AB,'Budget Mapping'!$E:$E,$C136))/AA$45,0)</f>
        <v>0</v>
      </c>
      <c r="AB136" s="80">
        <f>IFERROR((SUMIFS('Budget Mapping'!AC:AC,'Budget Mapping'!$E:$E,$C136))/AB$45,0)</f>
        <v>0</v>
      </c>
      <c r="AC136" s="80">
        <f>IFERROR((SUMIFS('Budget Mapping'!AD:AD,'Budget Mapping'!$E:$E,$C136))/AC$45,0)</f>
        <v>0</v>
      </c>
      <c r="AD136" s="80">
        <f>IFERROR((SUMIFS('Budget Mapping'!AE:AE,'Budget Mapping'!$E:$E,$C136))/AD$45,0)</f>
        <v>0</v>
      </c>
      <c r="AE136" s="122" t="e">
        <f t="shared" si="462"/>
        <v>#DIV/0!</v>
      </c>
      <c r="AF136" s="79">
        <f>IFERROR((SUMIFS('Budget Mapping'!AF:AF,'Budget Mapping'!$E:$E,$C136))/AF$45,0)</f>
        <v>0</v>
      </c>
      <c r="AG136" s="80">
        <f>IFERROR((SUMIFS('Budget Mapping'!AG:AG,'Budget Mapping'!$E:$E,$C136))/AG$45,0)</f>
        <v>0</v>
      </c>
      <c r="AH136" s="80">
        <f>IFERROR((SUMIFS('Budget Mapping'!AH:AH,'Budget Mapping'!$E:$E,$C136))/AH$45,0)</f>
        <v>0</v>
      </c>
      <c r="AI136" s="80">
        <f>IFERROR((SUMIFS('Budget Mapping'!AI:AI,'Budget Mapping'!$E:$E,$C136))/AI$45,0)</f>
        <v>0</v>
      </c>
      <c r="AJ136" s="80">
        <f>IFERROR((SUMIFS('Budget Mapping'!AJ:AJ,'Budget Mapping'!$E:$E,$C136))/AJ$45,0)</f>
        <v>0</v>
      </c>
      <c r="AK136" s="80">
        <f>IFERROR((SUMIFS('Budget Mapping'!AK:AK,'Budget Mapping'!$E:$E,$C136))/AK$45,0)</f>
        <v>0</v>
      </c>
      <c r="AL136" s="80">
        <f>IFERROR((SUMIFS('Budget Mapping'!AL:AL,'Budget Mapping'!$E:$E,$C136))/AL$45,0)</f>
        <v>0</v>
      </c>
      <c r="AM136" s="80">
        <f>IFERROR((SUMIFS('Budget Mapping'!AM:AM,'Budget Mapping'!$E:$E,$C136))/AM$45,0)</f>
        <v>0</v>
      </c>
      <c r="AN136" s="80">
        <f>IFERROR((SUMIFS('Budget Mapping'!AN:AN,'Budget Mapping'!$E:$E,$C136))/AN$45,0)</f>
        <v>0</v>
      </c>
      <c r="AO136" s="80">
        <f>IFERROR((SUMIFS('Budget Mapping'!AO:AO,'Budget Mapping'!$E:$E,$C136))/AO$45,0)</f>
        <v>0</v>
      </c>
      <c r="AP136" s="80">
        <f>IFERROR((SUMIFS('Budget Mapping'!AP:AP,'Budget Mapping'!$E:$E,$C136))/AP$45,0)</f>
        <v>0</v>
      </c>
      <c r="AQ136" s="80">
        <f>IFERROR((SUMIFS('Budget Mapping'!AQ:AQ,'Budget Mapping'!$E:$E,$C136))/AQ$45,0)</f>
        <v>0</v>
      </c>
      <c r="AR136" s="80">
        <f>IFERROR((SUMIFS('Budget Mapping'!AR:AR,'Budget Mapping'!$E:$E,$C136))/AR$45,0)</f>
        <v>0</v>
      </c>
      <c r="AS136" s="80">
        <f>IFERROR((SUMIFS('Budget Mapping'!AS:AS,'Budget Mapping'!$E:$E,$C136))/AS$45,0)</f>
        <v>0</v>
      </c>
      <c r="AT136" s="80">
        <f>IFERROR((SUMIFS('Budget Mapping'!AT:AT,'Budget Mapping'!$E:$E,$C136))/AT$45,0)</f>
        <v>0</v>
      </c>
      <c r="AU136" s="80">
        <f>IFERROR((SUMIFS('Budget Mapping'!AU:AU,'Budget Mapping'!$E:$E,$C136))/AU$45,0)</f>
        <v>0</v>
      </c>
      <c r="AV136" s="80">
        <f>IFERROR((SUMIFS('Budget Mapping'!AV:AV,'Budget Mapping'!$E:$E,$C136))/AV$45,0)</f>
        <v>0</v>
      </c>
      <c r="AW136" s="80">
        <f>IFERROR((SUMIFS('Budget Mapping'!AW:AW,'Budget Mapping'!$E:$E,$C136))/AW$45,0)</f>
        <v>0</v>
      </c>
      <c r="AX136" s="80">
        <f>IFERROR((SUMIFS('Budget Mapping'!AX:AX,'Budget Mapping'!$E:$E,$C136))/AX$45,0)</f>
        <v>0</v>
      </c>
      <c r="AY136" s="80">
        <f>IFERROR((SUMIFS('Budget Mapping'!AY:AY,'Budget Mapping'!$E:$E,$C136))/AY$45,0)</f>
        <v>0</v>
      </c>
      <c r="AZ136" s="122" t="e">
        <f t="shared" si="463"/>
        <v>#DIV/0!</v>
      </c>
      <c r="BA136" s="79">
        <f>IFERROR((SUMIFS('Budget Mapping'!AZ:AZ,'Budget Mapping'!$E:$E,$C136))/BA$45,0)</f>
        <v>0</v>
      </c>
      <c r="BB136" s="80">
        <f>IFERROR((SUMIFS('Budget Mapping'!BA:BA,'Budget Mapping'!$E:$E,$C136))/BB$45,0)</f>
        <v>0</v>
      </c>
      <c r="BC136" s="80">
        <f>IFERROR((SUMIFS('Budget Mapping'!BB:BB,'Budget Mapping'!$E:$E,$C136))/BC$45,0)</f>
        <v>0</v>
      </c>
      <c r="BD136" s="80">
        <f>IFERROR((SUMIFS('Budget Mapping'!BC:BC,'Budget Mapping'!$E:$E,$C136))/BD$45,0)</f>
        <v>0</v>
      </c>
      <c r="BE136" s="80">
        <f>IFERROR((SUMIFS('Budget Mapping'!BD:BD,'Budget Mapping'!$E:$E,$C136))/BE$45,0)</f>
        <v>0</v>
      </c>
      <c r="BF136" s="80">
        <f>IFERROR((SUMIFS('Budget Mapping'!BE:BE,'Budget Mapping'!$E:$E,$C136))/BF$45,0)</f>
        <v>0</v>
      </c>
      <c r="BG136" s="80">
        <f>IFERROR((SUMIFS('Budget Mapping'!BF:BF,'Budget Mapping'!$E:$E,$C136))/BG$45,0)</f>
        <v>0</v>
      </c>
      <c r="BH136" s="80">
        <f>IFERROR((SUMIFS('Budget Mapping'!BG:BG,'Budget Mapping'!$E:$E,$C136))/BH$45,0)</f>
        <v>0</v>
      </c>
      <c r="BI136" s="80">
        <f>IFERROR((SUMIFS('Budget Mapping'!BH:BH,'Budget Mapping'!$E:$E,$C136))/BI$45,0)</f>
        <v>0</v>
      </c>
      <c r="BJ136" s="80">
        <f>IFERROR((SUMIFS('Budget Mapping'!BI:BI,'Budget Mapping'!$E:$E,$C136))/BJ$45,0)</f>
        <v>0</v>
      </c>
      <c r="BK136" s="80">
        <f>IFERROR((SUMIFS('Budget Mapping'!BJ:BJ,'Budget Mapping'!$E:$E,$C136))/BK$45,0)</f>
        <v>0</v>
      </c>
      <c r="BL136" s="80">
        <f>IFERROR((SUMIFS('Budget Mapping'!BK:BK,'Budget Mapping'!$E:$E,$C136))/BL$45,0)</f>
        <v>0</v>
      </c>
      <c r="BM136" s="80">
        <f>IFERROR((SUMIFS('Budget Mapping'!BL:BL,'Budget Mapping'!$E:$E,$C136))/BM$45,0)</f>
        <v>0</v>
      </c>
      <c r="BN136" s="80">
        <f>IFERROR((SUMIFS('Budget Mapping'!BM:BM,'Budget Mapping'!$E:$E,$C136))/BN$45,0)</f>
        <v>0</v>
      </c>
      <c r="BO136" s="80">
        <f>IFERROR((SUMIFS('Budget Mapping'!BN:BN,'Budget Mapping'!$E:$E,$C136))/BO$45,0)</f>
        <v>0</v>
      </c>
      <c r="BP136" s="80">
        <f>IFERROR((SUMIFS('Budget Mapping'!BO:BO,'Budget Mapping'!$E:$E,$C136))/BP$45,0)</f>
        <v>0</v>
      </c>
      <c r="BQ136" s="80">
        <f>IFERROR((SUMIFS('Budget Mapping'!BP:BP,'Budget Mapping'!$E:$E,$C136))/BQ$45,0)</f>
        <v>0</v>
      </c>
      <c r="BR136" s="80">
        <f>IFERROR((SUMIFS('Budget Mapping'!BQ:BQ,'Budget Mapping'!$E:$E,$C136))/BR$45,0)</f>
        <v>0</v>
      </c>
      <c r="BS136" s="80">
        <f>IFERROR((SUMIFS('Budget Mapping'!BR:BR,'Budget Mapping'!$E:$E,$C136))/BS$45,0)</f>
        <v>0</v>
      </c>
      <c r="BT136" s="80">
        <f>IFERROR((SUMIFS('Budget Mapping'!BS:BS,'Budget Mapping'!$E:$E,$C136))/BT$45,0)</f>
        <v>0</v>
      </c>
      <c r="BU136" s="122" t="e">
        <f t="shared" si="464"/>
        <v>#DIV/0!</v>
      </c>
      <c r="BV136" s="79">
        <f>IFERROR((SUMIFS('Budget Mapping'!BT:BT,'Budget Mapping'!$E:$E,$C136))/BV$45,0)</f>
        <v>0</v>
      </c>
      <c r="BW136" s="80">
        <f>IFERROR((SUMIFS('Budget Mapping'!BU:BU,'Budget Mapping'!$E:$E,$C136))/BW$45,0)</f>
        <v>0</v>
      </c>
      <c r="BX136" s="80">
        <f>IFERROR((SUMIFS('Budget Mapping'!BV:BV,'Budget Mapping'!$E:$E,$C136))/BX$45,0)</f>
        <v>0</v>
      </c>
      <c r="BY136" s="80">
        <f>IFERROR((SUMIFS('Budget Mapping'!BW:BW,'Budget Mapping'!$E:$E,$C136))/BY$45,0)</f>
        <v>0</v>
      </c>
      <c r="BZ136" s="80">
        <f>IFERROR((SUMIFS('Budget Mapping'!BX:BX,'Budget Mapping'!$E:$E,$C136))/BZ$45,0)</f>
        <v>0</v>
      </c>
      <c r="CA136" s="80">
        <f>IFERROR((SUMIFS('Budget Mapping'!BY:BY,'Budget Mapping'!$E:$E,$C136))/CA$45,0)</f>
        <v>0</v>
      </c>
      <c r="CB136" s="80">
        <f>IFERROR((SUMIFS('Budget Mapping'!BZ:BZ,'Budget Mapping'!$E:$E,$C136))/CB$45,0)</f>
        <v>0</v>
      </c>
      <c r="CC136" s="80">
        <f>IFERROR((SUMIFS('Budget Mapping'!CA:CA,'Budget Mapping'!$E:$E,$C136))/CC$45,0)</f>
        <v>0</v>
      </c>
      <c r="CD136" s="80">
        <f>IFERROR((SUMIFS('Budget Mapping'!CB:CB,'Budget Mapping'!$E:$E,$C136))/CD$45,0)</f>
        <v>0</v>
      </c>
      <c r="CE136" s="80">
        <f>IFERROR((SUMIFS('Budget Mapping'!CC:CC,'Budget Mapping'!$E:$E,$C136))/CE$45,0)</f>
        <v>0</v>
      </c>
      <c r="CF136" s="80">
        <f>IFERROR((SUMIFS('Budget Mapping'!CD:CD,'Budget Mapping'!$E:$E,$C136))/CF$45,0)</f>
        <v>0</v>
      </c>
      <c r="CG136" s="80">
        <f>IFERROR((SUMIFS('Budget Mapping'!CE:CE,'Budget Mapping'!$E:$E,$C136))/CG$45,0)</f>
        <v>0</v>
      </c>
      <c r="CH136" s="80">
        <f>IFERROR((SUMIFS('Budget Mapping'!CF:CF,'Budget Mapping'!$E:$E,$C136))/CH$45,0)</f>
        <v>0</v>
      </c>
      <c r="CI136" s="80">
        <f>IFERROR((SUMIFS('Budget Mapping'!CG:CG,'Budget Mapping'!$E:$E,$C136))/CI$45,0)</f>
        <v>0</v>
      </c>
      <c r="CJ136" s="80">
        <f>IFERROR((SUMIFS('Budget Mapping'!CH:CH,'Budget Mapping'!$E:$E,$C136))/CJ$45,0)</f>
        <v>0</v>
      </c>
      <c r="CK136" s="80">
        <f>IFERROR((SUMIFS('Budget Mapping'!CI:CI,'Budget Mapping'!$E:$E,$C136))/CK$45,0)</f>
        <v>0</v>
      </c>
      <c r="CL136" s="80">
        <f>IFERROR((SUMIFS('Budget Mapping'!CJ:CJ,'Budget Mapping'!$E:$E,$C136))/CL$45,0)</f>
        <v>0</v>
      </c>
      <c r="CM136" s="80">
        <f>IFERROR((SUMIFS('Budget Mapping'!CK:CK,'Budget Mapping'!$E:$E,$C136))/CM$45,0)</f>
        <v>0</v>
      </c>
      <c r="CN136" s="80">
        <f>IFERROR((SUMIFS('Budget Mapping'!CL:CL,'Budget Mapping'!$E:$E,$C136))/CN$45,0)</f>
        <v>0</v>
      </c>
      <c r="CO136" s="80">
        <f>IFERROR((SUMIFS('Budget Mapping'!CM:CM,'Budget Mapping'!$E:$E,$C136))/CO$45,0)</f>
        <v>0</v>
      </c>
      <c r="CP136" s="122" t="e">
        <f t="shared" si="465"/>
        <v>#DIV/0!</v>
      </c>
    </row>
    <row r="137" spans="2:94" x14ac:dyDescent="0.3">
      <c r="B137" t="str">
        <f t="shared" si="460"/>
        <v>HIDE</v>
      </c>
      <c r="C137" s="11" t="str">
        <f>Lists!$A7</f>
        <v>Other Income</v>
      </c>
      <c r="D137" s="78">
        <f>IFERROR((SUMIFS('Budget Mapping'!F:F,'Budget Mapping'!$E:$E,$C137))/D$45,0)</f>
        <v>0</v>
      </c>
      <c r="E137" s="79">
        <f>IFERROR((SUMIFS('Budget Mapping'!G:G,'Budget Mapping'!$E:$E,$C137))/E$45,0)</f>
        <v>0</v>
      </c>
      <c r="F137" s="80">
        <f>IFERROR((SUMIFS('Budget Mapping'!H:H,'Budget Mapping'!$E:$E,$C137))/F$45,0)</f>
        <v>0</v>
      </c>
      <c r="G137" s="80">
        <f>IFERROR((SUMIFS('Budget Mapping'!I:I,'Budget Mapping'!$E:$E,$C137))/G$45,0)</f>
        <v>0</v>
      </c>
      <c r="H137" s="80">
        <f>IFERROR((SUMIFS('Budget Mapping'!J:J,'Budget Mapping'!$E:$E,$C137))/H$45,0)</f>
        <v>0</v>
      </c>
      <c r="I137" s="80">
        <f>IFERROR((SUMIFS('Budget Mapping'!K:K,'Budget Mapping'!$E:$E,$C137))/I$45,0)</f>
        <v>0</v>
      </c>
      <c r="J137" s="81" t="e">
        <f t="shared" si="461"/>
        <v>#DIV/0!</v>
      </c>
      <c r="K137" s="79">
        <f>IFERROR((SUMIFS('Budget Mapping'!L:L,'Budget Mapping'!$E:$E,$C137))/K$45,0)</f>
        <v>0</v>
      </c>
      <c r="L137" s="80">
        <f>IFERROR((SUMIFS('Budget Mapping'!M:M,'Budget Mapping'!$E:$E,$C137))/L$45,0)</f>
        <v>0</v>
      </c>
      <c r="M137" s="80">
        <f>IFERROR((SUMIFS('Budget Mapping'!N:N,'Budget Mapping'!$E:$E,$C137))/M$45,0)</f>
        <v>0</v>
      </c>
      <c r="N137" s="80">
        <f>IFERROR((SUMIFS('Budget Mapping'!O:O,'Budget Mapping'!$E:$E,$C137))/N$45,0)</f>
        <v>0</v>
      </c>
      <c r="O137" s="80">
        <f>IFERROR((SUMIFS('Budget Mapping'!P:P,'Budget Mapping'!$E:$E,$C137))/O$45,0)</f>
        <v>0</v>
      </c>
      <c r="P137" s="80">
        <f>IFERROR((SUMIFS('Budget Mapping'!Q:Q,'Budget Mapping'!$E:$E,$C137))/P$45,0)</f>
        <v>0</v>
      </c>
      <c r="Q137" s="80">
        <f>IFERROR((SUMIFS('Budget Mapping'!R:R,'Budget Mapping'!$E:$E,$C137))/Q$45,0)</f>
        <v>0</v>
      </c>
      <c r="R137" s="80">
        <f>IFERROR((SUMIFS('Budget Mapping'!S:S,'Budget Mapping'!$E:$E,$C137))/R$45,0)</f>
        <v>0</v>
      </c>
      <c r="S137" s="80">
        <f>IFERROR((SUMIFS('Budget Mapping'!T:T,'Budget Mapping'!$E:$E,$C137))/S$45,0)</f>
        <v>0</v>
      </c>
      <c r="T137" s="80">
        <f>IFERROR((SUMIFS('Budget Mapping'!U:U,'Budget Mapping'!$E:$E,$C137))/T$45,0)</f>
        <v>0</v>
      </c>
      <c r="U137" s="80">
        <f>IFERROR((SUMIFS('Budget Mapping'!V:V,'Budget Mapping'!$E:$E,$C137))/U$45,0)</f>
        <v>0</v>
      </c>
      <c r="V137" s="80">
        <f>IFERROR((SUMIFS('Budget Mapping'!W:W,'Budget Mapping'!$E:$E,$C137))/V$45,0)</f>
        <v>0</v>
      </c>
      <c r="W137" s="80">
        <f>IFERROR((SUMIFS('Budget Mapping'!X:X,'Budget Mapping'!$E:$E,$C137))/W$45,0)</f>
        <v>0</v>
      </c>
      <c r="X137" s="80">
        <f>IFERROR((SUMIFS('Budget Mapping'!Y:Y,'Budget Mapping'!$E:$E,$C137))/X$45,0)</f>
        <v>0</v>
      </c>
      <c r="Y137" s="80">
        <f>IFERROR((SUMIFS('Budget Mapping'!Z:Z,'Budget Mapping'!$E:$E,$C137))/Y$45,0)</f>
        <v>0</v>
      </c>
      <c r="Z137" s="80">
        <f>IFERROR((SUMIFS('Budget Mapping'!AA:AA,'Budget Mapping'!$E:$E,$C137))/Z$45,0)</f>
        <v>0</v>
      </c>
      <c r="AA137" s="80">
        <f>IFERROR((SUMIFS('Budget Mapping'!AB:AB,'Budget Mapping'!$E:$E,$C137))/AA$45,0)</f>
        <v>0</v>
      </c>
      <c r="AB137" s="80">
        <f>IFERROR((SUMIFS('Budget Mapping'!AC:AC,'Budget Mapping'!$E:$E,$C137))/AB$45,0)</f>
        <v>0</v>
      </c>
      <c r="AC137" s="80">
        <f>IFERROR((SUMIFS('Budget Mapping'!AD:AD,'Budget Mapping'!$E:$E,$C137))/AC$45,0)</f>
        <v>0</v>
      </c>
      <c r="AD137" s="80">
        <f>IFERROR((SUMIFS('Budget Mapping'!AE:AE,'Budget Mapping'!$E:$E,$C137))/AD$45,0)</f>
        <v>0</v>
      </c>
      <c r="AE137" s="122" t="e">
        <f t="shared" si="462"/>
        <v>#DIV/0!</v>
      </c>
      <c r="AF137" s="79">
        <f>IFERROR((SUMIFS('Budget Mapping'!AF:AF,'Budget Mapping'!$E:$E,$C137))/AF$45,0)</f>
        <v>0</v>
      </c>
      <c r="AG137" s="80">
        <f>IFERROR((SUMIFS('Budget Mapping'!AG:AG,'Budget Mapping'!$E:$E,$C137))/AG$45,0)</f>
        <v>0</v>
      </c>
      <c r="AH137" s="80">
        <f>IFERROR((SUMIFS('Budget Mapping'!AH:AH,'Budget Mapping'!$E:$E,$C137))/AH$45,0)</f>
        <v>0</v>
      </c>
      <c r="AI137" s="80">
        <f>IFERROR((SUMIFS('Budget Mapping'!AI:AI,'Budget Mapping'!$E:$E,$C137))/AI$45,0)</f>
        <v>0</v>
      </c>
      <c r="AJ137" s="80">
        <f>IFERROR((SUMIFS('Budget Mapping'!AJ:AJ,'Budget Mapping'!$E:$E,$C137))/AJ$45,0)</f>
        <v>0</v>
      </c>
      <c r="AK137" s="80">
        <f>IFERROR((SUMIFS('Budget Mapping'!AK:AK,'Budget Mapping'!$E:$E,$C137))/AK$45,0)</f>
        <v>0</v>
      </c>
      <c r="AL137" s="80">
        <f>IFERROR((SUMIFS('Budget Mapping'!AL:AL,'Budget Mapping'!$E:$E,$C137))/AL$45,0)</f>
        <v>0</v>
      </c>
      <c r="AM137" s="80">
        <f>IFERROR((SUMIFS('Budget Mapping'!AM:AM,'Budget Mapping'!$E:$E,$C137))/AM$45,0)</f>
        <v>0</v>
      </c>
      <c r="AN137" s="80">
        <f>IFERROR((SUMIFS('Budget Mapping'!AN:AN,'Budget Mapping'!$E:$E,$C137))/AN$45,0)</f>
        <v>0</v>
      </c>
      <c r="AO137" s="80">
        <f>IFERROR((SUMIFS('Budget Mapping'!AO:AO,'Budget Mapping'!$E:$E,$C137))/AO$45,0)</f>
        <v>0</v>
      </c>
      <c r="AP137" s="80">
        <f>IFERROR((SUMIFS('Budget Mapping'!AP:AP,'Budget Mapping'!$E:$E,$C137))/AP$45,0)</f>
        <v>0</v>
      </c>
      <c r="AQ137" s="80">
        <f>IFERROR((SUMIFS('Budget Mapping'!AQ:AQ,'Budget Mapping'!$E:$E,$C137))/AQ$45,0)</f>
        <v>0</v>
      </c>
      <c r="AR137" s="80">
        <f>IFERROR((SUMIFS('Budget Mapping'!AR:AR,'Budget Mapping'!$E:$E,$C137))/AR$45,0)</f>
        <v>0</v>
      </c>
      <c r="AS137" s="80">
        <f>IFERROR((SUMIFS('Budget Mapping'!AS:AS,'Budget Mapping'!$E:$E,$C137))/AS$45,0)</f>
        <v>0</v>
      </c>
      <c r="AT137" s="80">
        <f>IFERROR((SUMIFS('Budget Mapping'!AT:AT,'Budget Mapping'!$E:$E,$C137))/AT$45,0)</f>
        <v>0</v>
      </c>
      <c r="AU137" s="80">
        <f>IFERROR((SUMIFS('Budget Mapping'!AU:AU,'Budget Mapping'!$E:$E,$C137))/AU$45,0)</f>
        <v>0</v>
      </c>
      <c r="AV137" s="80">
        <f>IFERROR((SUMIFS('Budget Mapping'!AV:AV,'Budget Mapping'!$E:$E,$C137))/AV$45,0)</f>
        <v>0</v>
      </c>
      <c r="AW137" s="80">
        <f>IFERROR((SUMIFS('Budget Mapping'!AW:AW,'Budget Mapping'!$E:$E,$C137))/AW$45,0)</f>
        <v>0</v>
      </c>
      <c r="AX137" s="80">
        <f>IFERROR((SUMIFS('Budget Mapping'!AX:AX,'Budget Mapping'!$E:$E,$C137))/AX$45,0)</f>
        <v>0</v>
      </c>
      <c r="AY137" s="80">
        <f>IFERROR((SUMIFS('Budget Mapping'!AY:AY,'Budget Mapping'!$E:$E,$C137))/AY$45,0)</f>
        <v>0</v>
      </c>
      <c r="AZ137" s="122" t="e">
        <f t="shared" si="463"/>
        <v>#DIV/0!</v>
      </c>
      <c r="BA137" s="79">
        <f>IFERROR((SUMIFS('Budget Mapping'!AZ:AZ,'Budget Mapping'!$E:$E,$C137))/BA$45,0)</f>
        <v>0</v>
      </c>
      <c r="BB137" s="80">
        <f>IFERROR((SUMIFS('Budget Mapping'!BA:BA,'Budget Mapping'!$E:$E,$C137))/BB$45,0)</f>
        <v>0</v>
      </c>
      <c r="BC137" s="80">
        <f>IFERROR((SUMIFS('Budget Mapping'!BB:BB,'Budget Mapping'!$E:$E,$C137))/BC$45,0)</f>
        <v>0</v>
      </c>
      <c r="BD137" s="80">
        <f>IFERROR((SUMIFS('Budget Mapping'!BC:BC,'Budget Mapping'!$E:$E,$C137))/BD$45,0)</f>
        <v>0</v>
      </c>
      <c r="BE137" s="80">
        <f>IFERROR((SUMIFS('Budget Mapping'!BD:BD,'Budget Mapping'!$E:$E,$C137))/BE$45,0)</f>
        <v>0</v>
      </c>
      <c r="BF137" s="80">
        <f>IFERROR((SUMIFS('Budget Mapping'!BE:BE,'Budget Mapping'!$E:$E,$C137))/BF$45,0)</f>
        <v>0</v>
      </c>
      <c r="BG137" s="80">
        <f>IFERROR((SUMIFS('Budget Mapping'!BF:BF,'Budget Mapping'!$E:$E,$C137))/BG$45,0)</f>
        <v>0</v>
      </c>
      <c r="BH137" s="80">
        <f>IFERROR((SUMIFS('Budget Mapping'!BG:BG,'Budget Mapping'!$E:$E,$C137))/BH$45,0)</f>
        <v>0</v>
      </c>
      <c r="BI137" s="80">
        <f>IFERROR((SUMIFS('Budget Mapping'!BH:BH,'Budget Mapping'!$E:$E,$C137))/BI$45,0)</f>
        <v>0</v>
      </c>
      <c r="BJ137" s="80">
        <f>IFERROR((SUMIFS('Budget Mapping'!BI:BI,'Budget Mapping'!$E:$E,$C137))/BJ$45,0)</f>
        <v>0</v>
      </c>
      <c r="BK137" s="80">
        <f>IFERROR((SUMIFS('Budget Mapping'!BJ:BJ,'Budget Mapping'!$E:$E,$C137))/BK$45,0)</f>
        <v>0</v>
      </c>
      <c r="BL137" s="80">
        <f>IFERROR((SUMIFS('Budget Mapping'!BK:BK,'Budget Mapping'!$E:$E,$C137))/BL$45,0)</f>
        <v>0</v>
      </c>
      <c r="BM137" s="80">
        <f>IFERROR((SUMIFS('Budget Mapping'!BL:BL,'Budget Mapping'!$E:$E,$C137))/BM$45,0)</f>
        <v>0</v>
      </c>
      <c r="BN137" s="80">
        <f>IFERROR((SUMIFS('Budget Mapping'!BM:BM,'Budget Mapping'!$E:$E,$C137))/BN$45,0)</f>
        <v>0</v>
      </c>
      <c r="BO137" s="80">
        <f>IFERROR((SUMIFS('Budget Mapping'!BN:BN,'Budget Mapping'!$E:$E,$C137))/BO$45,0)</f>
        <v>0</v>
      </c>
      <c r="BP137" s="80">
        <f>IFERROR((SUMIFS('Budget Mapping'!BO:BO,'Budget Mapping'!$E:$E,$C137))/BP$45,0)</f>
        <v>0</v>
      </c>
      <c r="BQ137" s="80">
        <f>IFERROR((SUMIFS('Budget Mapping'!BP:BP,'Budget Mapping'!$E:$E,$C137))/BQ$45,0)</f>
        <v>0</v>
      </c>
      <c r="BR137" s="80">
        <f>IFERROR((SUMIFS('Budget Mapping'!BQ:BQ,'Budget Mapping'!$E:$E,$C137))/BR$45,0)</f>
        <v>0</v>
      </c>
      <c r="BS137" s="80">
        <f>IFERROR((SUMIFS('Budget Mapping'!BR:BR,'Budget Mapping'!$E:$E,$C137))/BS$45,0)</f>
        <v>0</v>
      </c>
      <c r="BT137" s="80">
        <f>IFERROR((SUMIFS('Budget Mapping'!BS:BS,'Budget Mapping'!$E:$E,$C137))/BT$45,0)</f>
        <v>0</v>
      </c>
      <c r="BU137" s="122" t="e">
        <f t="shared" si="464"/>
        <v>#DIV/0!</v>
      </c>
      <c r="BV137" s="79">
        <f>IFERROR((SUMIFS('Budget Mapping'!BT:BT,'Budget Mapping'!$E:$E,$C137))/BV$45,0)</f>
        <v>0</v>
      </c>
      <c r="BW137" s="80">
        <f>IFERROR((SUMIFS('Budget Mapping'!BU:BU,'Budget Mapping'!$E:$E,$C137))/BW$45,0)</f>
        <v>0</v>
      </c>
      <c r="BX137" s="80">
        <f>IFERROR((SUMIFS('Budget Mapping'!BV:BV,'Budget Mapping'!$E:$E,$C137))/BX$45,0)</f>
        <v>0</v>
      </c>
      <c r="BY137" s="80">
        <f>IFERROR((SUMIFS('Budget Mapping'!BW:BW,'Budget Mapping'!$E:$E,$C137))/BY$45,0)</f>
        <v>0</v>
      </c>
      <c r="BZ137" s="80">
        <f>IFERROR((SUMIFS('Budget Mapping'!BX:BX,'Budget Mapping'!$E:$E,$C137))/BZ$45,0)</f>
        <v>0</v>
      </c>
      <c r="CA137" s="80">
        <f>IFERROR((SUMIFS('Budget Mapping'!BY:BY,'Budget Mapping'!$E:$E,$C137))/CA$45,0)</f>
        <v>0</v>
      </c>
      <c r="CB137" s="80">
        <f>IFERROR((SUMIFS('Budget Mapping'!BZ:BZ,'Budget Mapping'!$E:$E,$C137))/CB$45,0)</f>
        <v>0</v>
      </c>
      <c r="CC137" s="80">
        <f>IFERROR((SUMIFS('Budget Mapping'!CA:CA,'Budget Mapping'!$E:$E,$C137))/CC$45,0)</f>
        <v>0</v>
      </c>
      <c r="CD137" s="80">
        <f>IFERROR((SUMIFS('Budget Mapping'!CB:CB,'Budget Mapping'!$E:$E,$C137))/CD$45,0)</f>
        <v>0</v>
      </c>
      <c r="CE137" s="80">
        <f>IFERROR((SUMIFS('Budget Mapping'!CC:CC,'Budget Mapping'!$E:$E,$C137))/CE$45,0)</f>
        <v>0</v>
      </c>
      <c r="CF137" s="80">
        <f>IFERROR((SUMIFS('Budget Mapping'!CD:CD,'Budget Mapping'!$E:$E,$C137))/CF$45,0)</f>
        <v>0</v>
      </c>
      <c r="CG137" s="80">
        <f>IFERROR((SUMIFS('Budget Mapping'!CE:CE,'Budget Mapping'!$E:$E,$C137))/CG$45,0)</f>
        <v>0</v>
      </c>
      <c r="CH137" s="80">
        <f>IFERROR((SUMIFS('Budget Mapping'!CF:CF,'Budget Mapping'!$E:$E,$C137))/CH$45,0)</f>
        <v>0</v>
      </c>
      <c r="CI137" s="80">
        <f>IFERROR((SUMIFS('Budget Mapping'!CG:CG,'Budget Mapping'!$E:$E,$C137))/CI$45,0)</f>
        <v>0</v>
      </c>
      <c r="CJ137" s="80">
        <f>IFERROR((SUMIFS('Budget Mapping'!CH:CH,'Budget Mapping'!$E:$E,$C137))/CJ$45,0)</f>
        <v>0</v>
      </c>
      <c r="CK137" s="80">
        <f>IFERROR((SUMIFS('Budget Mapping'!CI:CI,'Budget Mapping'!$E:$E,$C137))/CK$45,0)</f>
        <v>0</v>
      </c>
      <c r="CL137" s="80">
        <f>IFERROR((SUMIFS('Budget Mapping'!CJ:CJ,'Budget Mapping'!$E:$E,$C137))/CL$45,0)</f>
        <v>0</v>
      </c>
      <c r="CM137" s="80">
        <f>IFERROR((SUMIFS('Budget Mapping'!CK:CK,'Budget Mapping'!$E:$E,$C137))/CM$45,0)</f>
        <v>0</v>
      </c>
      <c r="CN137" s="80">
        <f>IFERROR((SUMIFS('Budget Mapping'!CL:CL,'Budget Mapping'!$E:$E,$C137))/CN$45,0)</f>
        <v>0</v>
      </c>
      <c r="CO137" s="80">
        <f>IFERROR((SUMIFS('Budget Mapping'!CM:CM,'Budget Mapping'!$E:$E,$C137))/CO$45,0)</f>
        <v>0</v>
      </c>
      <c r="CP137" s="122" t="e">
        <f t="shared" si="465"/>
        <v>#DIV/0!</v>
      </c>
    </row>
    <row r="138" spans="2:94" x14ac:dyDescent="0.3">
      <c r="B138" t="str">
        <f t="shared" si="460"/>
        <v>HIDE</v>
      </c>
      <c r="C138" s="11" t="str">
        <f>Lists!$A8</f>
        <v>Trading Income</v>
      </c>
      <c r="D138" s="78">
        <f>IFERROR((SUMIFS('Budget Mapping'!F:F,'Budget Mapping'!$E:$E,$C138))/D$45,0)</f>
        <v>0</v>
      </c>
      <c r="E138" s="79">
        <f>IFERROR((SUMIFS('Budget Mapping'!G:G,'Budget Mapping'!$E:$E,$C138))/E$45,0)</f>
        <v>0</v>
      </c>
      <c r="F138" s="80">
        <f>IFERROR((SUMIFS('Budget Mapping'!H:H,'Budget Mapping'!$E:$E,$C138))/F$45,0)</f>
        <v>0</v>
      </c>
      <c r="G138" s="80">
        <f>IFERROR((SUMIFS('Budget Mapping'!I:I,'Budget Mapping'!$E:$E,$C138))/G$45,0)</f>
        <v>0</v>
      </c>
      <c r="H138" s="80">
        <f>IFERROR((SUMIFS('Budget Mapping'!J:J,'Budget Mapping'!$E:$E,$C138))/H$45,0)</f>
        <v>0</v>
      </c>
      <c r="I138" s="80">
        <f>IFERROR((SUMIFS('Budget Mapping'!K:K,'Budget Mapping'!$E:$E,$C138))/I$45,0)</f>
        <v>0</v>
      </c>
      <c r="J138" s="81" t="e">
        <f t="shared" si="461"/>
        <v>#DIV/0!</v>
      </c>
      <c r="K138" s="79">
        <f>IFERROR((SUMIFS('Budget Mapping'!L:L,'Budget Mapping'!$E:$E,$C138))/K$45,0)</f>
        <v>0</v>
      </c>
      <c r="L138" s="80">
        <f>IFERROR((SUMIFS('Budget Mapping'!M:M,'Budget Mapping'!$E:$E,$C138))/L$45,0)</f>
        <v>0</v>
      </c>
      <c r="M138" s="80">
        <f>IFERROR((SUMIFS('Budget Mapping'!N:N,'Budget Mapping'!$E:$E,$C138))/M$45,0)</f>
        <v>0</v>
      </c>
      <c r="N138" s="80">
        <f>IFERROR((SUMIFS('Budget Mapping'!O:O,'Budget Mapping'!$E:$E,$C138))/N$45,0)</f>
        <v>0</v>
      </c>
      <c r="O138" s="80">
        <f>IFERROR((SUMIFS('Budget Mapping'!P:P,'Budget Mapping'!$E:$E,$C138))/O$45,0)</f>
        <v>0</v>
      </c>
      <c r="P138" s="80">
        <f>IFERROR((SUMIFS('Budget Mapping'!Q:Q,'Budget Mapping'!$E:$E,$C138))/P$45,0)</f>
        <v>0</v>
      </c>
      <c r="Q138" s="80">
        <f>IFERROR((SUMIFS('Budget Mapping'!R:R,'Budget Mapping'!$E:$E,$C138))/Q$45,0)</f>
        <v>0</v>
      </c>
      <c r="R138" s="80">
        <f>IFERROR((SUMIFS('Budget Mapping'!S:S,'Budget Mapping'!$E:$E,$C138))/R$45,0)</f>
        <v>0</v>
      </c>
      <c r="S138" s="80">
        <f>IFERROR((SUMIFS('Budget Mapping'!T:T,'Budget Mapping'!$E:$E,$C138))/S$45,0)</f>
        <v>0</v>
      </c>
      <c r="T138" s="80">
        <f>IFERROR((SUMIFS('Budget Mapping'!U:U,'Budget Mapping'!$E:$E,$C138))/T$45,0)</f>
        <v>0</v>
      </c>
      <c r="U138" s="80">
        <f>IFERROR((SUMIFS('Budget Mapping'!V:V,'Budget Mapping'!$E:$E,$C138))/U$45,0)</f>
        <v>0</v>
      </c>
      <c r="V138" s="80">
        <f>IFERROR((SUMIFS('Budget Mapping'!W:W,'Budget Mapping'!$E:$E,$C138))/V$45,0)</f>
        <v>0</v>
      </c>
      <c r="W138" s="80">
        <f>IFERROR((SUMIFS('Budget Mapping'!X:X,'Budget Mapping'!$E:$E,$C138))/W$45,0)</f>
        <v>0</v>
      </c>
      <c r="X138" s="80">
        <f>IFERROR((SUMIFS('Budget Mapping'!Y:Y,'Budget Mapping'!$E:$E,$C138))/X$45,0)</f>
        <v>0</v>
      </c>
      <c r="Y138" s="80">
        <f>IFERROR((SUMIFS('Budget Mapping'!Z:Z,'Budget Mapping'!$E:$E,$C138))/Y$45,0)</f>
        <v>0</v>
      </c>
      <c r="Z138" s="80">
        <f>IFERROR((SUMIFS('Budget Mapping'!AA:AA,'Budget Mapping'!$E:$E,$C138))/Z$45,0)</f>
        <v>0</v>
      </c>
      <c r="AA138" s="80">
        <f>IFERROR((SUMIFS('Budget Mapping'!AB:AB,'Budget Mapping'!$E:$E,$C138))/AA$45,0)</f>
        <v>0</v>
      </c>
      <c r="AB138" s="80">
        <f>IFERROR((SUMIFS('Budget Mapping'!AC:AC,'Budget Mapping'!$E:$E,$C138))/AB$45,0)</f>
        <v>0</v>
      </c>
      <c r="AC138" s="80">
        <f>IFERROR((SUMIFS('Budget Mapping'!AD:AD,'Budget Mapping'!$E:$E,$C138))/AC$45,0)</f>
        <v>0</v>
      </c>
      <c r="AD138" s="80">
        <f>IFERROR((SUMIFS('Budget Mapping'!AE:AE,'Budget Mapping'!$E:$E,$C138))/AD$45,0)</f>
        <v>0</v>
      </c>
      <c r="AE138" s="122" t="e">
        <f t="shared" si="462"/>
        <v>#DIV/0!</v>
      </c>
      <c r="AF138" s="79">
        <f>IFERROR((SUMIFS('Budget Mapping'!AF:AF,'Budget Mapping'!$E:$E,$C138))/AF$45,0)</f>
        <v>0</v>
      </c>
      <c r="AG138" s="80">
        <f>IFERROR((SUMIFS('Budget Mapping'!AG:AG,'Budget Mapping'!$E:$E,$C138))/AG$45,0)</f>
        <v>0</v>
      </c>
      <c r="AH138" s="80">
        <f>IFERROR((SUMIFS('Budget Mapping'!AH:AH,'Budget Mapping'!$E:$E,$C138))/AH$45,0)</f>
        <v>0</v>
      </c>
      <c r="AI138" s="80">
        <f>IFERROR((SUMIFS('Budget Mapping'!AI:AI,'Budget Mapping'!$E:$E,$C138))/AI$45,0)</f>
        <v>0</v>
      </c>
      <c r="AJ138" s="80">
        <f>IFERROR((SUMIFS('Budget Mapping'!AJ:AJ,'Budget Mapping'!$E:$E,$C138))/AJ$45,0)</f>
        <v>0</v>
      </c>
      <c r="AK138" s="80">
        <f>IFERROR((SUMIFS('Budget Mapping'!AK:AK,'Budget Mapping'!$E:$E,$C138))/AK$45,0)</f>
        <v>0</v>
      </c>
      <c r="AL138" s="80">
        <f>IFERROR((SUMIFS('Budget Mapping'!AL:AL,'Budget Mapping'!$E:$E,$C138))/AL$45,0)</f>
        <v>0</v>
      </c>
      <c r="AM138" s="80">
        <f>IFERROR((SUMIFS('Budget Mapping'!AM:AM,'Budget Mapping'!$E:$E,$C138))/AM$45,0)</f>
        <v>0</v>
      </c>
      <c r="AN138" s="80">
        <f>IFERROR((SUMIFS('Budget Mapping'!AN:AN,'Budget Mapping'!$E:$E,$C138))/AN$45,0)</f>
        <v>0</v>
      </c>
      <c r="AO138" s="80">
        <f>IFERROR((SUMIFS('Budget Mapping'!AO:AO,'Budget Mapping'!$E:$E,$C138))/AO$45,0)</f>
        <v>0</v>
      </c>
      <c r="AP138" s="80">
        <f>IFERROR((SUMIFS('Budget Mapping'!AP:AP,'Budget Mapping'!$E:$E,$C138))/AP$45,0)</f>
        <v>0</v>
      </c>
      <c r="AQ138" s="80">
        <f>IFERROR((SUMIFS('Budget Mapping'!AQ:AQ,'Budget Mapping'!$E:$E,$C138))/AQ$45,0)</f>
        <v>0</v>
      </c>
      <c r="AR138" s="80">
        <f>IFERROR((SUMIFS('Budget Mapping'!AR:AR,'Budget Mapping'!$E:$E,$C138))/AR$45,0)</f>
        <v>0</v>
      </c>
      <c r="AS138" s="80">
        <f>IFERROR((SUMIFS('Budget Mapping'!AS:AS,'Budget Mapping'!$E:$E,$C138))/AS$45,0)</f>
        <v>0</v>
      </c>
      <c r="AT138" s="80">
        <f>IFERROR((SUMIFS('Budget Mapping'!AT:AT,'Budget Mapping'!$E:$E,$C138))/AT$45,0)</f>
        <v>0</v>
      </c>
      <c r="AU138" s="80">
        <f>IFERROR((SUMIFS('Budget Mapping'!AU:AU,'Budget Mapping'!$E:$E,$C138))/AU$45,0)</f>
        <v>0</v>
      </c>
      <c r="AV138" s="80">
        <f>IFERROR((SUMIFS('Budget Mapping'!AV:AV,'Budget Mapping'!$E:$E,$C138))/AV$45,0)</f>
        <v>0</v>
      </c>
      <c r="AW138" s="80">
        <f>IFERROR((SUMIFS('Budget Mapping'!AW:AW,'Budget Mapping'!$E:$E,$C138))/AW$45,0)</f>
        <v>0</v>
      </c>
      <c r="AX138" s="80">
        <f>IFERROR((SUMIFS('Budget Mapping'!AX:AX,'Budget Mapping'!$E:$E,$C138))/AX$45,0)</f>
        <v>0</v>
      </c>
      <c r="AY138" s="80">
        <f>IFERROR((SUMIFS('Budget Mapping'!AY:AY,'Budget Mapping'!$E:$E,$C138))/AY$45,0)</f>
        <v>0</v>
      </c>
      <c r="AZ138" s="122" t="e">
        <f t="shared" si="463"/>
        <v>#DIV/0!</v>
      </c>
      <c r="BA138" s="79">
        <f>IFERROR((SUMIFS('Budget Mapping'!AZ:AZ,'Budget Mapping'!$E:$E,$C138))/BA$45,0)</f>
        <v>0</v>
      </c>
      <c r="BB138" s="80">
        <f>IFERROR((SUMIFS('Budget Mapping'!BA:BA,'Budget Mapping'!$E:$E,$C138))/BB$45,0)</f>
        <v>0</v>
      </c>
      <c r="BC138" s="80">
        <f>IFERROR((SUMIFS('Budget Mapping'!BB:BB,'Budget Mapping'!$E:$E,$C138))/BC$45,0)</f>
        <v>0</v>
      </c>
      <c r="BD138" s="80">
        <f>IFERROR((SUMIFS('Budget Mapping'!BC:BC,'Budget Mapping'!$E:$E,$C138))/BD$45,0)</f>
        <v>0</v>
      </c>
      <c r="BE138" s="80">
        <f>IFERROR((SUMIFS('Budget Mapping'!BD:BD,'Budget Mapping'!$E:$E,$C138))/BE$45,0)</f>
        <v>0</v>
      </c>
      <c r="BF138" s="80">
        <f>IFERROR((SUMIFS('Budget Mapping'!BE:BE,'Budget Mapping'!$E:$E,$C138))/BF$45,0)</f>
        <v>0</v>
      </c>
      <c r="BG138" s="80">
        <f>IFERROR((SUMIFS('Budget Mapping'!BF:BF,'Budget Mapping'!$E:$E,$C138))/BG$45,0)</f>
        <v>0</v>
      </c>
      <c r="BH138" s="80">
        <f>IFERROR((SUMIFS('Budget Mapping'!BG:BG,'Budget Mapping'!$E:$E,$C138))/BH$45,0)</f>
        <v>0</v>
      </c>
      <c r="BI138" s="80">
        <f>IFERROR((SUMIFS('Budget Mapping'!BH:BH,'Budget Mapping'!$E:$E,$C138))/BI$45,0)</f>
        <v>0</v>
      </c>
      <c r="BJ138" s="80">
        <f>IFERROR((SUMIFS('Budget Mapping'!BI:BI,'Budget Mapping'!$E:$E,$C138))/BJ$45,0)</f>
        <v>0</v>
      </c>
      <c r="BK138" s="80">
        <f>IFERROR((SUMIFS('Budget Mapping'!BJ:BJ,'Budget Mapping'!$E:$E,$C138))/BK$45,0)</f>
        <v>0</v>
      </c>
      <c r="BL138" s="80">
        <f>IFERROR((SUMIFS('Budget Mapping'!BK:BK,'Budget Mapping'!$E:$E,$C138))/BL$45,0)</f>
        <v>0</v>
      </c>
      <c r="BM138" s="80">
        <f>IFERROR((SUMIFS('Budget Mapping'!BL:BL,'Budget Mapping'!$E:$E,$C138))/BM$45,0)</f>
        <v>0</v>
      </c>
      <c r="BN138" s="80">
        <f>IFERROR((SUMIFS('Budget Mapping'!BM:BM,'Budget Mapping'!$E:$E,$C138))/BN$45,0)</f>
        <v>0</v>
      </c>
      <c r="BO138" s="80">
        <f>IFERROR((SUMIFS('Budget Mapping'!BN:BN,'Budget Mapping'!$E:$E,$C138))/BO$45,0)</f>
        <v>0</v>
      </c>
      <c r="BP138" s="80">
        <f>IFERROR((SUMIFS('Budget Mapping'!BO:BO,'Budget Mapping'!$E:$E,$C138))/BP$45,0)</f>
        <v>0</v>
      </c>
      <c r="BQ138" s="80">
        <f>IFERROR((SUMIFS('Budget Mapping'!BP:BP,'Budget Mapping'!$E:$E,$C138))/BQ$45,0)</f>
        <v>0</v>
      </c>
      <c r="BR138" s="80">
        <f>IFERROR((SUMIFS('Budget Mapping'!BQ:BQ,'Budget Mapping'!$E:$E,$C138))/BR$45,0)</f>
        <v>0</v>
      </c>
      <c r="BS138" s="80">
        <f>IFERROR((SUMIFS('Budget Mapping'!BR:BR,'Budget Mapping'!$E:$E,$C138))/BS$45,0)</f>
        <v>0</v>
      </c>
      <c r="BT138" s="80">
        <f>IFERROR((SUMIFS('Budget Mapping'!BS:BS,'Budget Mapping'!$E:$E,$C138))/BT$45,0)</f>
        <v>0</v>
      </c>
      <c r="BU138" s="122" t="e">
        <f t="shared" si="464"/>
        <v>#DIV/0!</v>
      </c>
      <c r="BV138" s="79">
        <f>IFERROR((SUMIFS('Budget Mapping'!BT:BT,'Budget Mapping'!$E:$E,$C138))/BV$45,0)</f>
        <v>0</v>
      </c>
      <c r="BW138" s="80">
        <f>IFERROR((SUMIFS('Budget Mapping'!BU:BU,'Budget Mapping'!$E:$E,$C138))/BW$45,0)</f>
        <v>0</v>
      </c>
      <c r="BX138" s="80">
        <f>IFERROR((SUMIFS('Budget Mapping'!BV:BV,'Budget Mapping'!$E:$E,$C138))/BX$45,0)</f>
        <v>0</v>
      </c>
      <c r="BY138" s="80">
        <f>IFERROR((SUMIFS('Budget Mapping'!BW:BW,'Budget Mapping'!$E:$E,$C138))/BY$45,0)</f>
        <v>0</v>
      </c>
      <c r="BZ138" s="80">
        <f>IFERROR((SUMIFS('Budget Mapping'!BX:BX,'Budget Mapping'!$E:$E,$C138))/BZ$45,0)</f>
        <v>0</v>
      </c>
      <c r="CA138" s="80">
        <f>IFERROR((SUMIFS('Budget Mapping'!BY:BY,'Budget Mapping'!$E:$E,$C138))/CA$45,0)</f>
        <v>0</v>
      </c>
      <c r="CB138" s="80">
        <f>IFERROR((SUMIFS('Budget Mapping'!BZ:BZ,'Budget Mapping'!$E:$E,$C138))/CB$45,0)</f>
        <v>0</v>
      </c>
      <c r="CC138" s="80">
        <f>IFERROR((SUMIFS('Budget Mapping'!CA:CA,'Budget Mapping'!$E:$E,$C138))/CC$45,0)</f>
        <v>0</v>
      </c>
      <c r="CD138" s="80">
        <f>IFERROR((SUMIFS('Budget Mapping'!CB:CB,'Budget Mapping'!$E:$E,$C138))/CD$45,0)</f>
        <v>0</v>
      </c>
      <c r="CE138" s="80">
        <f>IFERROR((SUMIFS('Budget Mapping'!CC:CC,'Budget Mapping'!$E:$E,$C138))/CE$45,0)</f>
        <v>0</v>
      </c>
      <c r="CF138" s="80">
        <f>IFERROR((SUMIFS('Budget Mapping'!CD:CD,'Budget Mapping'!$E:$E,$C138))/CF$45,0)</f>
        <v>0</v>
      </c>
      <c r="CG138" s="80">
        <f>IFERROR((SUMIFS('Budget Mapping'!CE:CE,'Budget Mapping'!$E:$E,$C138))/CG$45,0)</f>
        <v>0</v>
      </c>
      <c r="CH138" s="80">
        <f>IFERROR((SUMIFS('Budget Mapping'!CF:CF,'Budget Mapping'!$E:$E,$C138))/CH$45,0)</f>
        <v>0</v>
      </c>
      <c r="CI138" s="80">
        <f>IFERROR((SUMIFS('Budget Mapping'!CG:CG,'Budget Mapping'!$E:$E,$C138))/CI$45,0)</f>
        <v>0</v>
      </c>
      <c r="CJ138" s="80">
        <f>IFERROR((SUMIFS('Budget Mapping'!CH:CH,'Budget Mapping'!$E:$E,$C138))/CJ$45,0)</f>
        <v>0</v>
      </c>
      <c r="CK138" s="80">
        <f>IFERROR((SUMIFS('Budget Mapping'!CI:CI,'Budget Mapping'!$E:$E,$C138))/CK$45,0)</f>
        <v>0</v>
      </c>
      <c r="CL138" s="80">
        <f>IFERROR((SUMIFS('Budget Mapping'!CJ:CJ,'Budget Mapping'!$E:$E,$C138))/CL$45,0)</f>
        <v>0</v>
      </c>
      <c r="CM138" s="80">
        <f>IFERROR((SUMIFS('Budget Mapping'!CK:CK,'Budget Mapping'!$E:$E,$C138))/CM$45,0)</f>
        <v>0</v>
      </c>
      <c r="CN138" s="80">
        <f>IFERROR((SUMIFS('Budget Mapping'!CL:CL,'Budget Mapping'!$E:$E,$C138))/CN$45,0)</f>
        <v>0</v>
      </c>
      <c r="CO138" s="80">
        <f>IFERROR((SUMIFS('Budget Mapping'!CM:CM,'Budget Mapping'!$E:$E,$C138))/CO$45,0)</f>
        <v>0</v>
      </c>
      <c r="CP138" s="122" t="e">
        <f t="shared" si="465"/>
        <v>#DIV/0!</v>
      </c>
    </row>
    <row r="139" spans="2:94" x14ac:dyDescent="0.3">
      <c r="B139" t="str">
        <f t="shared" si="460"/>
        <v>HIDE</v>
      </c>
      <c r="C139" s="11" t="str">
        <f>Lists!$A9</f>
        <v>Academy conversions</v>
      </c>
      <c r="D139" s="78">
        <f>IFERROR((SUMIFS('Budget Mapping'!F:F,'Budget Mapping'!$E:$E,$C139))/D$45,0)</f>
        <v>0</v>
      </c>
      <c r="E139" s="79">
        <f>IFERROR((SUMIFS('Budget Mapping'!G:G,'Budget Mapping'!$E:$E,$C139))/E$45,0)</f>
        <v>0</v>
      </c>
      <c r="F139" s="80">
        <f>IFERROR((SUMIFS('Budget Mapping'!H:H,'Budget Mapping'!$E:$E,$C139))/F$45,0)</f>
        <v>0</v>
      </c>
      <c r="G139" s="80">
        <f>IFERROR((SUMIFS('Budget Mapping'!I:I,'Budget Mapping'!$E:$E,$C139))/G$45,0)</f>
        <v>0</v>
      </c>
      <c r="H139" s="80">
        <f>IFERROR((SUMIFS('Budget Mapping'!J:J,'Budget Mapping'!$E:$E,$C139))/H$45,0)</f>
        <v>0</v>
      </c>
      <c r="I139" s="80">
        <f>IFERROR((SUMIFS('Budget Mapping'!K:K,'Budget Mapping'!$E:$E,$C139))/I$45,0)</f>
        <v>0</v>
      </c>
      <c r="J139" s="81" t="e">
        <f t="shared" si="461"/>
        <v>#DIV/0!</v>
      </c>
      <c r="K139" s="79">
        <f>IFERROR((SUMIFS('Budget Mapping'!L:L,'Budget Mapping'!$E:$E,$C139))/K$45,0)</f>
        <v>0</v>
      </c>
      <c r="L139" s="80">
        <f>IFERROR((SUMIFS('Budget Mapping'!M:M,'Budget Mapping'!$E:$E,$C139))/L$45,0)</f>
        <v>0</v>
      </c>
      <c r="M139" s="80">
        <f>IFERROR((SUMIFS('Budget Mapping'!N:N,'Budget Mapping'!$E:$E,$C139))/M$45,0)</f>
        <v>0</v>
      </c>
      <c r="N139" s="80">
        <f>IFERROR((SUMIFS('Budget Mapping'!O:O,'Budget Mapping'!$E:$E,$C139))/N$45,0)</f>
        <v>0</v>
      </c>
      <c r="O139" s="80">
        <f>IFERROR((SUMIFS('Budget Mapping'!P:P,'Budget Mapping'!$E:$E,$C139))/O$45,0)</f>
        <v>0</v>
      </c>
      <c r="P139" s="80">
        <f>IFERROR((SUMIFS('Budget Mapping'!Q:Q,'Budget Mapping'!$E:$E,$C139))/P$45,0)</f>
        <v>0</v>
      </c>
      <c r="Q139" s="80">
        <f>IFERROR((SUMIFS('Budget Mapping'!R:R,'Budget Mapping'!$E:$E,$C139))/Q$45,0)</f>
        <v>0</v>
      </c>
      <c r="R139" s="80">
        <f>IFERROR((SUMIFS('Budget Mapping'!S:S,'Budget Mapping'!$E:$E,$C139))/R$45,0)</f>
        <v>0</v>
      </c>
      <c r="S139" s="80">
        <f>IFERROR((SUMIFS('Budget Mapping'!T:T,'Budget Mapping'!$E:$E,$C139))/S$45,0)</f>
        <v>0</v>
      </c>
      <c r="T139" s="80">
        <f>IFERROR((SUMIFS('Budget Mapping'!U:U,'Budget Mapping'!$E:$E,$C139))/T$45,0)</f>
        <v>0</v>
      </c>
      <c r="U139" s="80">
        <f>IFERROR((SUMIFS('Budget Mapping'!V:V,'Budget Mapping'!$E:$E,$C139))/U$45,0)</f>
        <v>0</v>
      </c>
      <c r="V139" s="80">
        <f>IFERROR((SUMIFS('Budget Mapping'!W:W,'Budget Mapping'!$E:$E,$C139))/V$45,0)</f>
        <v>0</v>
      </c>
      <c r="W139" s="80">
        <f>IFERROR((SUMIFS('Budget Mapping'!X:X,'Budget Mapping'!$E:$E,$C139))/W$45,0)</f>
        <v>0</v>
      </c>
      <c r="X139" s="80">
        <f>IFERROR((SUMIFS('Budget Mapping'!Y:Y,'Budget Mapping'!$E:$E,$C139))/X$45,0)</f>
        <v>0</v>
      </c>
      <c r="Y139" s="80">
        <f>IFERROR((SUMIFS('Budget Mapping'!Z:Z,'Budget Mapping'!$E:$E,$C139))/Y$45,0)</f>
        <v>0</v>
      </c>
      <c r="Z139" s="80">
        <f>IFERROR((SUMIFS('Budget Mapping'!AA:AA,'Budget Mapping'!$E:$E,$C139))/Z$45,0)</f>
        <v>0</v>
      </c>
      <c r="AA139" s="80">
        <f>IFERROR((SUMIFS('Budget Mapping'!AB:AB,'Budget Mapping'!$E:$E,$C139))/AA$45,0)</f>
        <v>0</v>
      </c>
      <c r="AB139" s="80">
        <f>IFERROR((SUMIFS('Budget Mapping'!AC:AC,'Budget Mapping'!$E:$E,$C139))/AB$45,0)</f>
        <v>0</v>
      </c>
      <c r="AC139" s="80">
        <f>IFERROR((SUMIFS('Budget Mapping'!AD:AD,'Budget Mapping'!$E:$E,$C139))/AC$45,0)</f>
        <v>0</v>
      </c>
      <c r="AD139" s="80">
        <f>IFERROR((SUMIFS('Budget Mapping'!AE:AE,'Budget Mapping'!$E:$E,$C139))/AD$45,0)</f>
        <v>0</v>
      </c>
      <c r="AE139" s="122" t="e">
        <f t="shared" si="462"/>
        <v>#DIV/0!</v>
      </c>
      <c r="AF139" s="79">
        <f>IFERROR((SUMIFS('Budget Mapping'!AF:AF,'Budget Mapping'!$E:$E,$C139))/AF$45,0)</f>
        <v>0</v>
      </c>
      <c r="AG139" s="80">
        <f>IFERROR((SUMIFS('Budget Mapping'!AG:AG,'Budget Mapping'!$E:$E,$C139))/AG$45,0)</f>
        <v>0</v>
      </c>
      <c r="AH139" s="80">
        <f>IFERROR((SUMIFS('Budget Mapping'!AH:AH,'Budget Mapping'!$E:$E,$C139))/AH$45,0)</f>
        <v>0</v>
      </c>
      <c r="AI139" s="80">
        <f>IFERROR((SUMIFS('Budget Mapping'!AI:AI,'Budget Mapping'!$E:$E,$C139))/AI$45,0)</f>
        <v>0</v>
      </c>
      <c r="AJ139" s="80">
        <f>IFERROR((SUMIFS('Budget Mapping'!AJ:AJ,'Budget Mapping'!$E:$E,$C139))/AJ$45,0)</f>
        <v>0</v>
      </c>
      <c r="AK139" s="80">
        <f>IFERROR((SUMIFS('Budget Mapping'!AK:AK,'Budget Mapping'!$E:$E,$C139))/AK$45,0)</f>
        <v>0</v>
      </c>
      <c r="AL139" s="80">
        <f>IFERROR((SUMIFS('Budget Mapping'!AL:AL,'Budget Mapping'!$E:$E,$C139))/AL$45,0)</f>
        <v>0</v>
      </c>
      <c r="AM139" s="80">
        <f>IFERROR((SUMIFS('Budget Mapping'!AM:AM,'Budget Mapping'!$E:$E,$C139))/AM$45,0)</f>
        <v>0</v>
      </c>
      <c r="AN139" s="80">
        <f>IFERROR((SUMIFS('Budget Mapping'!AN:AN,'Budget Mapping'!$E:$E,$C139))/AN$45,0)</f>
        <v>0</v>
      </c>
      <c r="AO139" s="80">
        <f>IFERROR((SUMIFS('Budget Mapping'!AO:AO,'Budget Mapping'!$E:$E,$C139))/AO$45,0)</f>
        <v>0</v>
      </c>
      <c r="AP139" s="80">
        <f>IFERROR((SUMIFS('Budget Mapping'!AP:AP,'Budget Mapping'!$E:$E,$C139))/AP$45,0)</f>
        <v>0</v>
      </c>
      <c r="AQ139" s="80">
        <f>IFERROR((SUMIFS('Budget Mapping'!AQ:AQ,'Budget Mapping'!$E:$E,$C139))/AQ$45,0)</f>
        <v>0</v>
      </c>
      <c r="AR139" s="80">
        <f>IFERROR((SUMIFS('Budget Mapping'!AR:AR,'Budget Mapping'!$E:$E,$C139))/AR$45,0)</f>
        <v>0</v>
      </c>
      <c r="AS139" s="80">
        <f>IFERROR((SUMIFS('Budget Mapping'!AS:AS,'Budget Mapping'!$E:$E,$C139))/AS$45,0)</f>
        <v>0</v>
      </c>
      <c r="AT139" s="80">
        <f>IFERROR((SUMIFS('Budget Mapping'!AT:AT,'Budget Mapping'!$E:$E,$C139))/AT$45,0)</f>
        <v>0</v>
      </c>
      <c r="AU139" s="80">
        <f>IFERROR((SUMIFS('Budget Mapping'!AU:AU,'Budget Mapping'!$E:$E,$C139))/AU$45,0)</f>
        <v>0</v>
      </c>
      <c r="AV139" s="80">
        <f>IFERROR((SUMIFS('Budget Mapping'!AV:AV,'Budget Mapping'!$E:$E,$C139))/AV$45,0)</f>
        <v>0</v>
      </c>
      <c r="AW139" s="80">
        <f>IFERROR((SUMIFS('Budget Mapping'!AW:AW,'Budget Mapping'!$E:$E,$C139))/AW$45,0)</f>
        <v>0</v>
      </c>
      <c r="AX139" s="80">
        <f>IFERROR((SUMIFS('Budget Mapping'!AX:AX,'Budget Mapping'!$E:$E,$C139))/AX$45,0)</f>
        <v>0</v>
      </c>
      <c r="AY139" s="80">
        <f>IFERROR((SUMIFS('Budget Mapping'!AY:AY,'Budget Mapping'!$E:$E,$C139))/AY$45,0)</f>
        <v>0</v>
      </c>
      <c r="AZ139" s="122" t="e">
        <f t="shared" si="463"/>
        <v>#DIV/0!</v>
      </c>
      <c r="BA139" s="79">
        <f>IFERROR((SUMIFS('Budget Mapping'!AZ:AZ,'Budget Mapping'!$E:$E,$C139))/BA$45,0)</f>
        <v>0</v>
      </c>
      <c r="BB139" s="80">
        <f>IFERROR((SUMIFS('Budget Mapping'!BA:BA,'Budget Mapping'!$E:$E,$C139))/BB$45,0)</f>
        <v>0</v>
      </c>
      <c r="BC139" s="80">
        <f>IFERROR((SUMIFS('Budget Mapping'!BB:BB,'Budget Mapping'!$E:$E,$C139))/BC$45,0)</f>
        <v>0</v>
      </c>
      <c r="BD139" s="80">
        <f>IFERROR((SUMIFS('Budget Mapping'!BC:BC,'Budget Mapping'!$E:$E,$C139))/BD$45,0)</f>
        <v>0</v>
      </c>
      <c r="BE139" s="80">
        <f>IFERROR((SUMIFS('Budget Mapping'!BD:BD,'Budget Mapping'!$E:$E,$C139))/BE$45,0)</f>
        <v>0</v>
      </c>
      <c r="BF139" s="80">
        <f>IFERROR((SUMIFS('Budget Mapping'!BE:BE,'Budget Mapping'!$E:$E,$C139))/BF$45,0)</f>
        <v>0</v>
      </c>
      <c r="BG139" s="80">
        <f>IFERROR((SUMIFS('Budget Mapping'!BF:BF,'Budget Mapping'!$E:$E,$C139))/BG$45,0)</f>
        <v>0</v>
      </c>
      <c r="BH139" s="80">
        <f>IFERROR((SUMIFS('Budget Mapping'!BG:BG,'Budget Mapping'!$E:$E,$C139))/BH$45,0)</f>
        <v>0</v>
      </c>
      <c r="BI139" s="80">
        <f>IFERROR((SUMIFS('Budget Mapping'!BH:BH,'Budget Mapping'!$E:$E,$C139))/BI$45,0)</f>
        <v>0</v>
      </c>
      <c r="BJ139" s="80">
        <f>IFERROR((SUMIFS('Budget Mapping'!BI:BI,'Budget Mapping'!$E:$E,$C139))/BJ$45,0)</f>
        <v>0</v>
      </c>
      <c r="BK139" s="80">
        <f>IFERROR((SUMIFS('Budget Mapping'!BJ:BJ,'Budget Mapping'!$E:$E,$C139))/BK$45,0)</f>
        <v>0</v>
      </c>
      <c r="BL139" s="80">
        <f>IFERROR((SUMIFS('Budget Mapping'!BK:BK,'Budget Mapping'!$E:$E,$C139))/BL$45,0)</f>
        <v>0</v>
      </c>
      <c r="BM139" s="80">
        <f>IFERROR((SUMIFS('Budget Mapping'!BL:BL,'Budget Mapping'!$E:$E,$C139))/BM$45,0)</f>
        <v>0</v>
      </c>
      <c r="BN139" s="80">
        <f>IFERROR((SUMIFS('Budget Mapping'!BM:BM,'Budget Mapping'!$E:$E,$C139))/BN$45,0)</f>
        <v>0</v>
      </c>
      <c r="BO139" s="80">
        <f>IFERROR((SUMIFS('Budget Mapping'!BN:BN,'Budget Mapping'!$E:$E,$C139))/BO$45,0)</f>
        <v>0</v>
      </c>
      <c r="BP139" s="80">
        <f>IFERROR((SUMIFS('Budget Mapping'!BO:BO,'Budget Mapping'!$E:$E,$C139))/BP$45,0)</f>
        <v>0</v>
      </c>
      <c r="BQ139" s="80">
        <f>IFERROR((SUMIFS('Budget Mapping'!BP:BP,'Budget Mapping'!$E:$E,$C139))/BQ$45,0)</f>
        <v>0</v>
      </c>
      <c r="BR139" s="80">
        <f>IFERROR((SUMIFS('Budget Mapping'!BQ:BQ,'Budget Mapping'!$E:$E,$C139))/BR$45,0)</f>
        <v>0</v>
      </c>
      <c r="BS139" s="80">
        <f>IFERROR((SUMIFS('Budget Mapping'!BR:BR,'Budget Mapping'!$E:$E,$C139))/BS$45,0)</f>
        <v>0</v>
      </c>
      <c r="BT139" s="80">
        <f>IFERROR((SUMIFS('Budget Mapping'!BS:BS,'Budget Mapping'!$E:$E,$C139))/BT$45,0)</f>
        <v>0</v>
      </c>
      <c r="BU139" s="122" t="e">
        <f t="shared" si="464"/>
        <v>#DIV/0!</v>
      </c>
      <c r="BV139" s="79">
        <f>IFERROR((SUMIFS('Budget Mapping'!BT:BT,'Budget Mapping'!$E:$E,$C139))/BV$45,0)</f>
        <v>0</v>
      </c>
      <c r="BW139" s="80">
        <f>IFERROR((SUMIFS('Budget Mapping'!BU:BU,'Budget Mapping'!$E:$E,$C139))/BW$45,0)</f>
        <v>0</v>
      </c>
      <c r="BX139" s="80">
        <f>IFERROR((SUMIFS('Budget Mapping'!BV:BV,'Budget Mapping'!$E:$E,$C139))/BX$45,0)</f>
        <v>0</v>
      </c>
      <c r="BY139" s="80">
        <f>IFERROR((SUMIFS('Budget Mapping'!BW:BW,'Budget Mapping'!$E:$E,$C139))/BY$45,0)</f>
        <v>0</v>
      </c>
      <c r="BZ139" s="80">
        <f>IFERROR((SUMIFS('Budget Mapping'!BX:BX,'Budget Mapping'!$E:$E,$C139))/BZ$45,0)</f>
        <v>0</v>
      </c>
      <c r="CA139" s="80">
        <f>IFERROR((SUMIFS('Budget Mapping'!BY:BY,'Budget Mapping'!$E:$E,$C139))/CA$45,0)</f>
        <v>0</v>
      </c>
      <c r="CB139" s="80">
        <f>IFERROR((SUMIFS('Budget Mapping'!BZ:BZ,'Budget Mapping'!$E:$E,$C139))/CB$45,0)</f>
        <v>0</v>
      </c>
      <c r="CC139" s="80">
        <f>IFERROR((SUMIFS('Budget Mapping'!CA:CA,'Budget Mapping'!$E:$E,$C139))/CC$45,0)</f>
        <v>0</v>
      </c>
      <c r="CD139" s="80">
        <f>IFERROR((SUMIFS('Budget Mapping'!CB:CB,'Budget Mapping'!$E:$E,$C139))/CD$45,0)</f>
        <v>0</v>
      </c>
      <c r="CE139" s="80">
        <f>IFERROR((SUMIFS('Budget Mapping'!CC:CC,'Budget Mapping'!$E:$E,$C139))/CE$45,0)</f>
        <v>0</v>
      </c>
      <c r="CF139" s="80">
        <f>IFERROR((SUMIFS('Budget Mapping'!CD:CD,'Budget Mapping'!$E:$E,$C139))/CF$45,0)</f>
        <v>0</v>
      </c>
      <c r="CG139" s="80">
        <f>IFERROR((SUMIFS('Budget Mapping'!CE:CE,'Budget Mapping'!$E:$E,$C139))/CG$45,0)</f>
        <v>0</v>
      </c>
      <c r="CH139" s="80">
        <f>IFERROR((SUMIFS('Budget Mapping'!CF:CF,'Budget Mapping'!$E:$E,$C139))/CH$45,0)</f>
        <v>0</v>
      </c>
      <c r="CI139" s="80">
        <f>IFERROR((SUMIFS('Budget Mapping'!CG:CG,'Budget Mapping'!$E:$E,$C139))/CI$45,0)</f>
        <v>0</v>
      </c>
      <c r="CJ139" s="80">
        <f>IFERROR((SUMIFS('Budget Mapping'!CH:CH,'Budget Mapping'!$E:$E,$C139))/CJ$45,0)</f>
        <v>0</v>
      </c>
      <c r="CK139" s="80">
        <f>IFERROR((SUMIFS('Budget Mapping'!CI:CI,'Budget Mapping'!$E:$E,$C139))/CK$45,0)</f>
        <v>0</v>
      </c>
      <c r="CL139" s="80">
        <f>IFERROR((SUMIFS('Budget Mapping'!CJ:CJ,'Budget Mapping'!$E:$E,$C139))/CL$45,0)</f>
        <v>0</v>
      </c>
      <c r="CM139" s="80">
        <f>IFERROR((SUMIFS('Budget Mapping'!CK:CK,'Budget Mapping'!$E:$E,$C139))/CM$45,0)</f>
        <v>0</v>
      </c>
      <c r="CN139" s="80">
        <f>IFERROR((SUMIFS('Budget Mapping'!CL:CL,'Budget Mapping'!$E:$E,$C139))/CN$45,0)</f>
        <v>0</v>
      </c>
      <c r="CO139" s="80">
        <f>IFERROR((SUMIFS('Budget Mapping'!CM:CM,'Budget Mapping'!$E:$E,$C139))/CO$45,0)</f>
        <v>0</v>
      </c>
      <c r="CP139" s="122" t="e">
        <f t="shared" si="465"/>
        <v>#DIV/0!</v>
      </c>
    </row>
    <row r="140" spans="2:94" x14ac:dyDescent="0.3">
      <c r="B140" t="str">
        <f t="shared" si="460"/>
        <v>HIDE</v>
      </c>
      <c r="C140" s="11" t="str">
        <f>Lists!$A10</f>
        <v>Academy transfer in</v>
      </c>
      <c r="D140" s="78">
        <f>IFERROR((SUMIFS('Budget Mapping'!F:F,'Budget Mapping'!$E:$E,$C140))/D$45,0)</f>
        <v>0</v>
      </c>
      <c r="E140" s="79">
        <f>IFERROR((SUMIFS('Budget Mapping'!G:G,'Budget Mapping'!$E:$E,$C140))/E$45,0)</f>
        <v>0</v>
      </c>
      <c r="F140" s="80">
        <f>IFERROR((SUMIFS('Budget Mapping'!H:H,'Budget Mapping'!$E:$E,$C140))/F$45,0)</f>
        <v>0</v>
      </c>
      <c r="G140" s="80">
        <f>IFERROR((SUMIFS('Budget Mapping'!I:I,'Budget Mapping'!$E:$E,$C140))/G$45,0)</f>
        <v>0</v>
      </c>
      <c r="H140" s="80">
        <f>IFERROR((SUMIFS('Budget Mapping'!J:J,'Budget Mapping'!$E:$E,$C140))/H$45,0)</f>
        <v>0</v>
      </c>
      <c r="I140" s="80">
        <f>IFERROR((SUMIFS('Budget Mapping'!K:K,'Budget Mapping'!$E:$E,$C140))/I$45,0)</f>
        <v>0</v>
      </c>
      <c r="J140" s="81" t="e">
        <f t="shared" si="461"/>
        <v>#DIV/0!</v>
      </c>
      <c r="K140" s="79">
        <f>IFERROR((SUMIFS('Budget Mapping'!L:L,'Budget Mapping'!$E:$E,$C140))/K$45,0)</f>
        <v>0</v>
      </c>
      <c r="L140" s="80">
        <f>IFERROR((SUMIFS('Budget Mapping'!M:M,'Budget Mapping'!$E:$E,$C140))/L$45,0)</f>
        <v>0</v>
      </c>
      <c r="M140" s="80">
        <f>IFERROR((SUMIFS('Budget Mapping'!N:N,'Budget Mapping'!$E:$E,$C140))/M$45,0)</f>
        <v>0</v>
      </c>
      <c r="N140" s="80">
        <f>IFERROR((SUMIFS('Budget Mapping'!O:O,'Budget Mapping'!$E:$E,$C140))/N$45,0)</f>
        <v>0</v>
      </c>
      <c r="O140" s="80">
        <f>IFERROR((SUMIFS('Budget Mapping'!P:P,'Budget Mapping'!$E:$E,$C140))/O$45,0)</f>
        <v>0</v>
      </c>
      <c r="P140" s="80">
        <f>IFERROR((SUMIFS('Budget Mapping'!Q:Q,'Budget Mapping'!$E:$E,$C140))/P$45,0)</f>
        <v>0</v>
      </c>
      <c r="Q140" s="80">
        <f>IFERROR((SUMIFS('Budget Mapping'!R:R,'Budget Mapping'!$E:$E,$C140))/Q$45,0)</f>
        <v>0</v>
      </c>
      <c r="R140" s="80">
        <f>IFERROR((SUMIFS('Budget Mapping'!S:S,'Budget Mapping'!$E:$E,$C140))/R$45,0)</f>
        <v>0</v>
      </c>
      <c r="S140" s="80">
        <f>IFERROR((SUMIFS('Budget Mapping'!T:T,'Budget Mapping'!$E:$E,$C140))/S$45,0)</f>
        <v>0</v>
      </c>
      <c r="T140" s="80">
        <f>IFERROR((SUMIFS('Budget Mapping'!U:U,'Budget Mapping'!$E:$E,$C140))/T$45,0)</f>
        <v>0</v>
      </c>
      <c r="U140" s="80">
        <f>IFERROR((SUMIFS('Budget Mapping'!V:V,'Budget Mapping'!$E:$E,$C140))/U$45,0)</f>
        <v>0</v>
      </c>
      <c r="V140" s="80">
        <f>IFERROR((SUMIFS('Budget Mapping'!W:W,'Budget Mapping'!$E:$E,$C140))/V$45,0)</f>
        <v>0</v>
      </c>
      <c r="W140" s="80">
        <f>IFERROR((SUMIFS('Budget Mapping'!X:X,'Budget Mapping'!$E:$E,$C140))/W$45,0)</f>
        <v>0</v>
      </c>
      <c r="X140" s="80">
        <f>IFERROR((SUMIFS('Budget Mapping'!Y:Y,'Budget Mapping'!$E:$E,$C140))/X$45,0)</f>
        <v>0</v>
      </c>
      <c r="Y140" s="80">
        <f>IFERROR((SUMIFS('Budget Mapping'!Z:Z,'Budget Mapping'!$E:$E,$C140))/Y$45,0)</f>
        <v>0</v>
      </c>
      <c r="Z140" s="80">
        <f>IFERROR((SUMIFS('Budget Mapping'!AA:AA,'Budget Mapping'!$E:$E,$C140))/Z$45,0)</f>
        <v>0</v>
      </c>
      <c r="AA140" s="80">
        <f>IFERROR((SUMIFS('Budget Mapping'!AB:AB,'Budget Mapping'!$E:$E,$C140))/AA$45,0)</f>
        <v>0</v>
      </c>
      <c r="AB140" s="80">
        <f>IFERROR((SUMIFS('Budget Mapping'!AC:AC,'Budget Mapping'!$E:$E,$C140))/AB$45,0)</f>
        <v>0</v>
      </c>
      <c r="AC140" s="80">
        <f>IFERROR((SUMIFS('Budget Mapping'!AD:AD,'Budget Mapping'!$E:$E,$C140))/AC$45,0)</f>
        <v>0</v>
      </c>
      <c r="AD140" s="80">
        <f>IFERROR((SUMIFS('Budget Mapping'!AE:AE,'Budget Mapping'!$E:$E,$C140))/AD$45,0)</f>
        <v>0</v>
      </c>
      <c r="AE140" s="122" t="e">
        <f t="shared" si="462"/>
        <v>#DIV/0!</v>
      </c>
      <c r="AF140" s="79">
        <f>IFERROR((SUMIFS('Budget Mapping'!AF:AF,'Budget Mapping'!$E:$E,$C140))/AF$45,0)</f>
        <v>0</v>
      </c>
      <c r="AG140" s="80">
        <f>IFERROR((SUMIFS('Budget Mapping'!AG:AG,'Budget Mapping'!$E:$E,$C140))/AG$45,0)</f>
        <v>0</v>
      </c>
      <c r="AH140" s="80">
        <f>IFERROR((SUMIFS('Budget Mapping'!AH:AH,'Budget Mapping'!$E:$E,$C140))/AH$45,0)</f>
        <v>0</v>
      </c>
      <c r="AI140" s="80">
        <f>IFERROR((SUMIFS('Budget Mapping'!AI:AI,'Budget Mapping'!$E:$E,$C140))/AI$45,0)</f>
        <v>0</v>
      </c>
      <c r="AJ140" s="80">
        <f>IFERROR((SUMIFS('Budget Mapping'!AJ:AJ,'Budget Mapping'!$E:$E,$C140))/AJ$45,0)</f>
        <v>0</v>
      </c>
      <c r="AK140" s="80">
        <f>IFERROR((SUMIFS('Budget Mapping'!AK:AK,'Budget Mapping'!$E:$E,$C140))/AK$45,0)</f>
        <v>0</v>
      </c>
      <c r="AL140" s="80">
        <f>IFERROR((SUMIFS('Budget Mapping'!AL:AL,'Budget Mapping'!$E:$E,$C140))/AL$45,0)</f>
        <v>0</v>
      </c>
      <c r="AM140" s="80">
        <f>IFERROR((SUMIFS('Budget Mapping'!AM:AM,'Budget Mapping'!$E:$E,$C140))/AM$45,0)</f>
        <v>0</v>
      </c>
      <c r="AN140" s="80">
        <f>IFERROR((SUMIFS('Budget Mapping'!AN:AN,'Budget Mapping'!$E:$E,$C140))/AN$45,0)</f>
        <v>0</v>
      </c>
      <c r="AO140" s="80">
        <f>IFERROR((SUMIFS('Budget Mapping'!AO:AO,'Budget Mapping'!$E:$E,$C140))/AO$45,0)</f>
        <v>0</v>
      </c>
      <c r="AP140" s="80">
        <f>IFERROR((SUMIFS('Budget Mapping'!AP:AP,'Budget Mapping'!$E:$E,$C140))/AP$45,0)</f>
        <v>0</v>
      </c>
      <c r="AQ140" s="80">
        <f>IFERROR((SUMIFS('Budget Mapping'!AQ:AQ,'Budget Mapping'!$E:$E,$C140))/AQ$45,0)</f>
        <v>0</v>
      </c>
      <c r="AR140" s="80">
        <f>IFERROR((SUMIFS('Budget Mapping'!AR:AR,'Budget Mapping'!$E:$E,$C140))/AR$45,0)</f>
        <v>0</v>
      </c>
      <c r="AS140" s="80">
        <f>IFERROR((SUMIFS('Budget Mapping'!AS:AS,'Budget Mapping'!$E:$E,$C140))/AS$45,0)</f>
        <v>0</v>
      </c>
      <c r="AT140" s="80">
        <f>IFERROR((SUMIFS('Budget Mapping'!AT:AT,'Budget Mapping'!$E:$E,$C140))/AT$45,0)</f>
        <v>0</v>
      </c>
      <c r="AU140" s="80">
        <f>IFERROR((SUMIFS('Budget Mapping'!AU:AU,'Budget Mapping'!$E:$E,$C140))/AU$45,0)</f>
        <v>0</v>
      </c>
      <c r="AV140" s="80">
        <f>IFERROR((SUMIFS('Budget Mapping'!AV:AV,'Budget Mapping'!$E:$E,$C140))/AV$45,0)</f>
        <v>0</v>
      </c>
      <c r="AW140" s="80">
        <f>IFERROR((SUMIFS('Budget Mapping'!AW:AW,'Budget Mapping'!$E:$E,$C140))/AW$45,0)</f>
        <v>0</v>
      </c>
      <c r="AX140" s="80">
        <f>IFERROR((SUMIFS('Budget Mapping'!AX:AX,'Budget Mapping'!$E:$E,$C140))/AX$45,0)</f>
        <v>0</v>
      </c>
      <c r="AY140" s="80">
        <f>IFERROR((SUMIFS('Budget Mapping'!AY:AY,'Budget Mapping'!$E:$E,$C140))/AY$45,0)</f>
        <v>0</v>
      </c>
      <c r="AZ140" s="122" t="e">
        <f t="shared" si="463"/>
        <v>#DIV/0!</v>
      </c>
      <c r="BA140" s="79">
        <f>IFERROR((SUMIFS('Budget Mapping'!AZ:AZ,'Budget Mapping'!$E:$E,$C140))/BA$45,0)</f>
        <v>0</v>
      </c>
      <c r="BB140" s="80">
        <f>IFERROR((SUMIFS('Budget Mapping'!BA:BA,'Budget Mapping'!$E:$E,$C140))/BB$45,0)</f>
        <v>0</v>
      </c>
      <c r="BC140" s="80">
        <f>IFERROR((SUMIFS('Budget Mapping'!BB:BB,'Budget Mapping'!$E:$E,$C140))/BC$45,0)</f>
        <v>0</v>
      </c>
      <c r="BD140" s="80">
        <f>IFERROR((SUMIFS('Budget Mapping'!BC:BC,'Budget Mapping'!$E:$E,$C140))/BD$45,0)</f>
        <v>0</v>
      </c>
      <c r="BE140" s="80">
        <f>IFERROR((SUMIFS('Budget Mapping'!BD:BD,'Budget Mapping'!$E:$E,$C140))/BE$45,0)</f>
        <v>0</v>
      </c>
      <c r="BF140" s="80">
        <f>IFERROR((SUMIFS('Budget Mapping'!BE:BE,'Budget Mapping'!$E:$E,$C140))/BF$45,0)</f>
        <v>0</v>
      </c>
      <c r="BG140" s="80">
        <f>IFERROR((SUMIFS('Budget Mapping'!BF:BF,'Budget Mapping'!$E:$E,$C140))/BG$45,0)</f>
        <v>0</v>
      </c>
      <c r="BH140" s="80">
        <f>IFERROR((SUMIFS('Budget Mapping'!BG:BG,'Budget Mapping'!$E:$E,$C140))/BH$45,0)</f>
        <v>0</v>
      </c>
      <c r="BI140" s="80">
        <f>IFERROR((SUMIFS('Budget Mapping'!BH:BH,'Budget Mapping'!$E:$E,$C140))/BI$45,0)</f>
        <v>0</v>
      </c>
      <c r="BJ140" s="80">
        <f>IFERROR((SUMIFS('Budget Mapping'!BI:BI,'Budget Mapping'!$E:$E,$C140))/BJ$45,0)</f>
        <v>0</v>
      </c>
      <c r="BK140" s="80">
        <f>IFERROR((SUMIFS('Budget Mapping'!BJ:BJ,'Budget Mapping'!$E:$E,$C140))/BK$45,0)</f>
        <v>0</v>
      </c>
      <c r="BL140" s="80">
        <f>IFERROR((SUMIFS('Budget Mapping'!BK:BK,'Budget Mapping'!$E:$E,$C140))/BL$45,0)</f>
        <v>0</v>
      </c>
      <c r="BM140" s="80">
        <f>IFERROR((SUMIFS('Budget Mapping'!BL:BL,'Budget Mapping'!$E:$E,$C140))/BM$45,0)</f>
        <v>0</v>
      </c>
      <c r="BN140" s="80">
        <f>IFERROR((SUMIFS('Budget Mapping'!BM:BM,'Budget Mapping'!$E:$E,$C140))/BN$45,0)</f>
        <v>0</v>
      </c>
      <c r="BO140" s="80">
        <f>IFERROR((SUMIFS('Budget Mapping'!BN:BN,'Budget Mapping'!$E:$E,$C140))/BO$45,0)</f>
        <v>0</v>
      </c>
      <c r="BP140" s="80">
        <f>IFERROR((SUMIFS('Budget Mapping'!BO:BO,'Budget Mapping'!$E:$E,$C140))/BP$45,0)</f>
        <v>0</v>
      </c>
      <c r="BQ140" s="80">
        <f>IFERROR((SUMIFS('Budget Mapping'!BP:BP,'Budget Mapping'!$E:$E,$C140))/BQ$45,0)</f>
        <v>0</v>
      </c>
      <c r="BR140" s="80">
        <f>IFERROR((SUMIFS('Budget Mapping'!BQ:BQ,'Budget Mapping'!$E:$E,$C140))/BR$45,0)</f>
        <v>0</v>
      </c>
      <c r="BS140" s="80">
        <f>IFERROR((SUMIFS('Budget Mapping'!BR:BR,'Budget Mapping'!$E:$E,$C140))/BS$45,0)</f>
        <v>0</v>
      </c>
      <c r="BT140" s="80">
        <f>IFERROR((SUMIFS('Budget Mapping'!BS:BS,'Budget Mapping'!$E:$E,$C140))/BT$45,0)</f>
        <v>0</v>
      </c>
      <c r="BU140" s="122" t="e">
        <f t="shared" si="464"/>
        <v>#DIV/0!</v>
      </c>
      <c r="BV140" s="79">
        <f>IFERROR((SUMIFS('Budget Mapping'!BT:BT,'Budget Mapping'!$E:$E,$C140))/BV$45,0)</f>
        <v>0</v>
      </c>
      <c r="BW140" s="80">
        <f>IFERROR((SUMIFS('Budget Mapping'!BU:BU,'Budget Mapping'!$E:$E,$C140))/BW$45,0)</f>
        <v>0</v>
      </c>
      <c r="BX140" s="80">
        <f>IFERROR((SUMIFS('Budget Mapping'!BV:BV,'Budget Mapping'!$E:$E,$C140))/BX$45,0)</f>
        <v>0</v>
      </c>
      <c r="BY140" s="80">
        <f>IFERROR((SUMIFS('Budget Mapping'!BW:BW,'Budget Mapping'!$E:$E,$C140))/BY$45,0)</f>
        <v>0</v>
      </c>
      <c r="BZ140" s="80">
        <f>IFERROR((SUMIFS('Budget Mapping'!BX:BX,'Budget Mapping'!$E:$E,$C140))/BZ$45,0)</f>
        <v>0</v>
      </c>
      <c r="CA140" s="80">
        <f>IFERROR((SUMIFS('Budget Mapping'!BY:BY,'Budget Mapping'!$E:$E,$C140))/CA$45,0)</f>
        <v>0</v>
      </c>
      <c r="CB140" s="80">
        <f>IFERROR((SUMIFS('Budget Mapping'!BZ:BZ,'Budget Mapping'!$E:$E,$C140))/CB$45,0)</f>
        <v>0</v>
      </c>
      <c r="CC140" s="80">
        <f>IFERROR((SUMIFS('Budget Mapping'!CA:CA,'Budget Mapping'!$E:$E,$C140))/CC$45,0)</f>
        <v>0</v>
      </c>
      <c r="CD140" s="80">
        <f>IFERROR((SUMIFS('Budget Mapping'!CB:CB,'Budget Mapping'!$E:$E,$C140))/CD$45,0)</f>
        <v>0</v>
      </c>
      <c r="CE140" s="80">
        <f>IFERROR((SUMIFS('Budget Mapping'!CC:CC,'Budget Mapping'!$E:$E,$C140))/CE$45,0)</f>
        <v>0</v>
      </c>
      <c r="CF140" s="80">
        <f>IFERROR((SUMIFS('Budget Mapping'!CD:CD,'Budget Mapping'!$E:$E,$C140))/CF$45,0)</f>
        <v>0</v>
      </c>
      <c r="CG140" s="80">
        <f>IFERROR((SUMIFS('Budget Mapping'!CE:CE,'Budget Mapping'!$E:$E,$C140))/CG$45,0)</f>
        <v>0</v>
      </c>
      <c r="CH140" s="80">
        <f>IFERROR((SUMIFS('Budget Mapping'!CF:CF,'Budget Mapping'!$E:$E,$C140))/CH$45,0)</f>
        <v>0</v>
      </c>
      <c r="CI140" s="80">
        <f>IFERROR((SUMIFS('Budget Mapping'!CG:CG,'Budget Mapping'!$E:$E,$C140))/CI$45,0)</f>
        <v>0</v>
      </c>
      <c r="CJ140" s="80">
        <f>IFERROR((SUMIFS('Budget Mapping'!CH:CH,'Budget Mapping'!$E:$E,$C140))/CJ$45,0)</f>
        <v>0</v>
      </c>
      <c r="CK140" s="80">
        <f>IFERROR((SUMIFS('Budget Mapping'!CI:CI,'Budget Mapping'!$E:$E,$C140))/CK$45,0)</f>
        <v>0</v>
      </c>
      <c r="CL140" s="80">
        <f>IFERROR((SUMIFS('Budget Mapping'!CJ:CJ,'Budget Mapping'!$E:$E,$C140))/CL$45,0)</f>
        <v>0</v>
      </c>
      <c r="CM140" s="80">
        <f>IFERROR((SUMIFS('Budget Mapping'!CK:CK,'Budget Mapping'!$E:$E,$C140))/CM$45,0)</f>
        <v>0</v>
      </c>
      <c r="CN140" s="80">
        <f>IFERROR((SUMIFS('Budget Mapping'!CL:CL,'Budget Mapping'!$E:$E,$C140))/CN$45,0)</f>
        <v>0</v>
      </c>
      <c r="CO140" s="80">
        <f>IFERROR((SUMIFS('Budget Mapping'!CM:CM,'Budget Mapping'!$E:$E,$C140))/CO$45,0)</f>
        <v>0</v>
      </c>
      <c r="CP140" s="122" t="e">
        <f t="shared" si="465"/>
        <v>#DIV/0!</v>
      </c>
    </row>
    <row r="141" spans="2:94" x14ac:dyDescent="0.3">
      <c r="B141" t="str">
        <f t="shared" si="460"/>
        <v>HIDE</v>
      </c>
      <c r="C141" s="11" t="str">
        <f>Lists!$A11</f>
        <v>Academy transfer out</v>
      </c>
      <c r="D141" s="78">
        <f>IFERROR((SUMIFS('Budget Mapping'!F:F,'Budget Mapping'!$E:$E,$C141))/D$45,0)</f>
        <v>0</v>
      </c>
      <c r="E141" s="79">
        <f>IFERROR((SUMIFS('Budget Mapping'!G:G,'Budget Mapping'!$E:$E,$C141))/E$45,0)</f>
        <v>0</v>
      </c>
      <c r="F141" s="80">
        <f>IFERROR((SUMIFS('Budget Mapping'!H:H,'Budget Mapping'!$E:$E,$C141))/F$45,0)</f>
        <v>0</v>
      </c>
      <c r="G141" s="80">
        <f>IFERROR((SUMIFS('Budget Mapping'!I:I,'Budget Mapping'!$E:$E,$C141))/G$45,0)</f>
        <v>0</v>
      </c>
      <c r="H141" s="80">
        <f>IFERROR((SUMIFS('Budget Mapping'!J:J,'Budget Mapping'!$E:$E,$C141))/H$45,0)</f>
        <v>0</v>
      </c>
      <c r="I141" s="80">
        <f>IFERROR((SUMIFS('Budget Mapping'!K:K,'Budget Mapping'!$E:$E,$C141))/I$45,0)</f>
        <v>0</v>
      </c>
      <c r="J141" s="81" t="e">
        <f t="shared" si="461"/>
        <v>#DIV/0!</v>
      </c>
      <c r="K141" s="79">
        <f>IFERROR((SUMIFS('Budget Mapping'!L:L,'Budget Mapping'!$E:$E,$C141))/K$45,0)</f>
        <v>0</v>
      </c>
      <c r="L141" s="80">
        <f>IFERROR((SUMIFS('Budget Mapping'!M:M,'Budget Mapping'!$E:$E,$C141))/L$45,0)</f>
        <v>0</v>
      </c>
      <c r="M141" s="80">
        <f>IFERROR((SUMIFS('Budget Mapping'!N:N,'Budget Mapping'!$E:$E,$C141))/M$45,0)</f>
        <v>0</v>
      </c>
      <c r="N141" s="80">
        <f>IFERROR((SUMIFS('Budget Mapping'!O:O,'Budget Mapping'!$E:$E,$C141))/N$45,0)</f>
        <v>0</v>
      </c>
      <c r="O141" s="80">
        <f>IFERROR((SUMIFS('Budget Mapping'!P:P,'Budget Mapping'!$E:$E,$C141))/O$45,0)</f>
        <v>0</v>
      </c>
      <c r="P141" s="80">
        <f>IFERROR((SUMIFS('Budget Mapping'!Q:Q,'Budget Mapping'!$E:$E,$C141))/P$45,0)</f>
        <v>0</v>
      </c>
      <c r="Q141" s="80">
        <f>IFERROR((SUMIFS('Budget Mapping'!R:R,'Budget Mapping'!$E:$E,$C141))/Q$45,0)</f>
        <v>0</v>
      </c>
      <c r="R141" s="80">
        <f>IFERROR((SUMIFS('Budget Mapping'!S:S,'Budget Mapping'!$E:$E,$C141))/R$45,0)</f>
        <v>0</v>
      </c>
      <c r="S141" s="80">
        <f>IFERROR((SUMIFS('Budget Mapping'!T:T,'Budget Mapping'!$E:$E,$C141))/S$45,0)</f>
        <v>0</v>
      </c>
      <c r="T141" s="80">
        <f>IFERROR((SUMIFS('Budget Mapping'!U:U,'Budget Mapping'!$E:$E,$C141))/T$45,0)</f>
        <v>0</v>
      </c>
      <c r="U141" s="80">
        <f>IFERROR((SUMIFS('Budget Mapping'!V:V,'Budget Mapping'!$E:$E,$C141))/U$45,0)</f>
        <v>0</v>
      </c>
      <c r="V141" s="80">
        <f>IFERROR((SUMIFS('Budget Mapping'!W:W,'Budget Mapping'!$E:$E,$C141))/V$45,0)</f>
        <v>0</v>
      </c>
      <c r="W141" s="80">
        <f>IFERROR((SUMIFS('Budget Mapping'!X:X,'Budget Mapping'!$E:$E,$C141))/W$45,0)</f>
        <v>0</v>
      </c>
      <c r="X141" s="80">
        <f>IFERROR((SUMIFS('Budget Mapping'!Y:Y,'Budget Mapping'!$E:$E,$C141))/X$45,0)</f>
        <v>0</v>
      </c>
      <c r="Y141" s="80">
        <f>IFERROR((SUMIFS('Budget Mapping'!Z:Z,'Budget Mapping'!$E:$E,$C141))/Y$45,0)</f>
        <v>0</v>
      </c>
      <c r="Z141" s="80">
        <f>IFERROR((SUMIFS('Budget Mapping'!AA:AA,'Budget Mapping'!$E:$E,$C141))/Z$45,0)</f>
        <v>0</v>
      </c>
      <c r="AA141" s="80">
        <f>IFERROR((SUMIFS('Budget Mapping'!AB:AB,'Budget Mapping'!$E:$E,$C141))/AA$45,0)</f>
        <v>0</v>
      </c>
      <c r="AB141" s="80">
        <f>IFERROR((SUMIFS('Budget Mapping'!AC:AC,'Budget Mapping'!$E:$E,$C141))/AB$45,0)</f>
        <v>0</v>
      </c>
      <c r="AC141" s="80">
        <f>IFERROR((SUMIFS('Budget Mapping'!AD:AD,'Budget Mapping'!$E:$E,$C141))/AC$45,0)</f>
        <v>0</v>
      </c>
      <c r="AD141" s="80">
        <f>IFERROR((SUMIFS('Budget Mapping'!AE:AE,'Budget Mapping'!$E:$E,$C141))/AD$45,0)</f>
        <v>0</v>
      </c>
      <c r="AE141" s="122" t="e">
        <f t="shared" si="462"/>
        <v>#DIV/0!</v>
      </c>
      <c r="AF141" s="79">
        <f>IFERROR((SUMIFS('Budget Mapping'!AF:AF,'Budget Mapping'!$E:$E,$C141))/AF$45,0)</f>
        <v>0</v>
      </c>
      <c r="AG141" s="80">
        <f>IFERROR((SUMIFS('Budget Mapping'!AG:AG,'Budget Mapping'!$E:$E,$C141))/AG$45,0)</f>
        <v>0</v>
      </c>
      <c r="AH141" s="80">
        <f>IFERROR((SUMIFS('Budget Mapping'!AH:AH,'Budget Mapping'!$E:$E,$C141))/AH$45,0)</f>
        <v>0</v>
      </c>
      <c r="AI141" s="80">
        <f>IFERROR((SUMIFS('Budget Mapping'!AI:AI,'Budget Mapping'!$E:$E,$C141))/AI$45,0)</f>
        <v>0</v>
      </c>
      <c r="AJ141" s="80">
        <f>IFERROR((SUMIFS('Budget Mapping'!AJ:AJ,'Budget Mapping'!$E:$E,$C141))/AJ$45,0)</f>
        <v>0</v>
      </c>
      <c r="AK141" s="80">
        <f>IFERROR((SUMIFS('Budget Mapping'!AK:AK,'Budget Mapping'!$E:$E,$C141))/AK$45,0)</f>
        <v>0</v>
      </c>
      <c r="AL141" s="80">
        <f>IFERROR((SUMIFS('Budget Mapping'!AL:AL,'Budget Mapping'!$E:$E,$C141))/AL$45,0)</f>
        <v>0</v>
      </c>
      <c r="AM141" s="80">
        <f>IFERROR((SUMIFS('Budget Mapping'!AM:AM,'Budget Mapping'!$E:$E,$C141))/AM$45,0)</f>
        <v>0</v>
      </c>
      <c r="AN141" s="80">
        <f>IFERROR((SUMIFS('Budget Mapping'!AN:AN,'Budget Mapping'!$E:$E,$C141))/AN$45,0)</f>
        <v>0</v>
      </c>
      <c r="AO141" s="80">
        <f>IFERROR((SUMIFS('Budget Mapping'!AO:AO,'Budget Mapping'!$E:$E,$C141))/AO$45,0)</f>
        <v>0</v>
      </c>
      <c r="AP141" s="80">
        <f>IFERROR((SUMIFS('Budget Mapping'!AP:AP,'Budget Mapping'!$E:$E,$C141))/AP$45,0)</f>
        <v>0</v>
      </c>
      <c r="AQ141" s="80">
        <f>IFERROR((SUMIFS('Budget Mapping'!AQ:AQ,'Budget Mapping'!$E:$E,$C141))/AQ$45,0)</f>
        <v>0</v>
      </c>
      <c r="AR141" s="80">
        <f>IFERROR((SUMIFS('Budget Mapping'!AR:AR,'Budget Mapping'!$E:$E,$C141))/AR$45,0)</f>
        <v>0</v>
      </c>
      <c r="AS141" s="80">
        <f>IFERROR((SUMIFS('Budget Mapping'!AS:AS,'Budget Mapping'!$E:$E,$C141))/AS$45,0)</f>
        <v>0</v>
      </c>
      <c r="AT141" s="80">
        <f>IFERROR((SUMIFS('Budget Mapping'!AT:AT,'Budget Mapping'!$E:$E,$C141))/AT$45,0)</f>
        <v>0</v>
      </c>
      <c r="AU141" s="80">
        <f>IFERROR((SUMIFS('Budget Mapping'!AU:AU,'Budget Mapping'!$E:$E,$C141))/AU$45,0)</f>
        <v>0</v>
      </c>
      <c r="AV141" s="80">
        <f>IFERROR((SUMIFS('Budget Mapping'!AV:AV,'Budget Mapping'!$E:$E,$C141))/AV$45,0)</f>
        <v>0</v>
      </c>
      <c r="AW141" s="80">
        <f>IFERROR((SUMIFS('Budget Mapping'!AW:AW,'Budget Mapping'!$E:$E,$C141))/AW$45,0)</f>
        <v>0</v>
      </c>
      <c r="AX141" s="80">
        <f>IFERROR((SUMIFS('Budget Mapping'!AX:AX,'Budget Mapping'!$E:$E,$C141))/AX$45,0)</f>
        <v>0</v>
      </c>
      <c r="AY141" s="80">
        <f>IFERROR((SUMIFS('Budget Mapping'!AY:AY,'Budget Mapping'!$E:$E,$C141))/AY$45,0)</f>
        <v>0</v>
      </c>
      <c r="AZ141" s="122" t="e">
        <f t="shared" si="463"/>
        <v>#DIV/0!</v>
      </c>
      <c r="BA141" s="79">
        <f>IFERROR((SUMIFS('Budget Mapping'!AZ:AZ,'Budget Mapping'!$E:$E,$C141))/BA$45,0)</f>
        <v>0</v>
      </c>
      <c r="BB141" s="80">
        <f>IFERROR((SUMIFS('Budget Mapping'!BA:BA,'Budget Mapping'!$E:$E,$C141))/BB$45,0)</f>
        <v>0</v>
      </c>
      <c r="BC141" s="80">
        <f>IFERROR((SUMIFS('Budget Mapping'!BB:BB,'Budget Mapping'!$E:$E,$C141))/BC$45,0)</f>
        <v>0</v>
      </c>
      <c r="BD141" s="80">
        <f>IFERROR((SUMIFS('Budget Mapping'!BC:BC,'Budget Mapping'!$E:$E,$C141))/BD$45,0)</f>
        <v>0</v>
      </c>
      <c r="BE141" s="80">
        <f>IFERROR((SUMIFS('Budget Mapping'!BD:BD,'Budget Mapping'!$E:$E,$C141))/BE$45,0)</f>
        <v>0</v>
      </c>
      <c r="BF141" s="80">
        <f>IFERROR((SUMIFS('Budget Mapping'!BE:BE,'Budget Mapping'!$E:$E,$C141))/BF$45,0)</f>
        <v>0</v>
      </c>
      <c r="BG141" s="80">
        <f>IFERROR((SUMIFS('Budget Mapping'!BF:BF,'Budget Mapping'!$E:$E,$C141))/BG$45,0)</f>
        <v>0</v>
      </c>
      <c r="BH141" s="80">
        <f>IFERROR((SUMIFS('Budget Mapping'!BG:BG,'Budget Mapping'!$E:$E,$C141))/BH$45,0)</f>
        <v>0</v>
      </c>
      <c r="BI141" s="80">
        <f>IFERROR((SUMIFS('Budget Mapping'!BH:BH,'Budget Mapping'!$E:$E,$C141))/BI$45,0)</f>
        <v>0</v>
      </c>
      <c r="BJ141" s="80">
        <f>IFERROR((SUMIFS('Budget Mapping'!BI:BI,'Budget Mapping'!$E:$E,$C141))/BJ$45,0)</f>
        <v>0</v>
      </c>
      <c r="BK141" s="80">
        <f>IFERROR((SUMIFS('Budget Mapping'!BJ:BJ,'Budget Mapping'!$E:$E,$C141))/BK$45,0)</f>
        <v>0</v>
      </c>
      <c r="BL141" s="80">
        <f>IFERROR((SUMIFS('Budget Mapping'!BK:BK,'Budget Mapping'!$E:$E,$C141))/BL$45,0)</f>
        <v>0</v>
      </c>
      <c r="BM141" s="80">
        <f>IFERROR((SUMIFS('Budget Mapping'!BL:BL,'Budget Mapping'!$E:$E,$C141))/BM$45,0)</f>
        <v>0</v>
      </c>
      <c r="BN141" s="80">
        <f>IFERROR((SUMIFS('Budget Mapping'!BM:BM,'Budget Mapping'!$E:$E,$C141))/BN$45,0)</f>
        <v>0</v>
      </c>
      <c r="BO141" s="80">
        <f>IFERROR((SUMIFS('Budget Mapping'!BN:BN,'Budget Mapping'!$E:$E,$C141))/BO$45,0)</f>
        <v>0</v>
      </c>
      <c r="BP141" s="80">
        <f>IFERROR((SUMIFS('Budget Mapping'!BO:BO,'Budget Mapping'!$E:$E,$C141))/BP$45,0)</f>
        <v>0</v>
      </c>
      <c r="BQ141" s="80">
        <f>IFERROR((SUMIFS('Budget Mapping'!BP:BP,'Budget Mapping'!$E:$E,$C141))/BQ$45,0)</f>
        <v>0</v>
      </c>
      <c r="BR141" s="80">
        <f>IFERROR((SUMIFS('Budget Mapping'!BQ:BQ,'Budget Mapping'!$E:$E,$C141))/BR$45,0)</f>
        <v>0</v>
      </c>
      <c r="BS141" s="80">
        <f>IFERROR((SUMIFS('Budget Mapping'!BR:BR,'Budget Mapping'!$E:$E,$C141))/BS$45,0)</f>
        <v>0</v>
      </c>
      <c r="BT141" s="80">
        <f>IFERROR((SUMIFS('Budget Mapping'!BS:BS,'Budget Mapping'!$E:$E,$C141))/BT$45,0)</f>
        <v>0</v>
      </c>
      <c r="BU141" s="122" t="e">
        <f t="shared" si="464"/>
        <v>#DIV/0!</v>
      </c>
      <c r="BV141" s="79">
        <f>IFERROR((SUMIFS('Budget Mapping'!BT:BT,'Budget Mapping'!$E:$E,$C141))/BV$45,0)</f>
        <v>0</v>
      </c>
      <c r="BW141" s="80">
        <f>IFERROR((SUMIFS('Budget Mapping'!BU:BU,'Budget Mapping'!$E:$E,$C141))/BW$45,0)</f>
        <v>0</v>
      </c>
      <c r="BX141" s="80">
        <f>IFERROR((SUMIFS('Budget Mapping'!BV:BV,'Budget Mapping'!$E:$E,$C141))/BX$45,0)</f>
        <v>0</v>
      </c>
      <c r="BY141" s="80">
        <f>IFERROR((SUMIFS('Budget Mapping'!BW:BW,'Budget Mapping'!$E:$E,$C141))/BY$45,0)</f>
        <v>0</v>
      </c>
      <c r="BZ141" s="80">
        <f>IFERROR((SUMIFS('Budget Mapping'!BX:BX,'Budget Mapping'!$E:$E,$C141))/BZ$45,0)</f>
        <v>0</v>
      </c>
      <c r="CA141" s="80">
        <f>IFERROR((SUMIFS('Budget Mapping'!BY:BY,'Budget Mapping'!$E:$E,$C141))/CA$45,0)</f>
        <v>0</v>
      </c>
      <c r="CB141" s="80">
        <f>IFERROR((SUMIFS('Budget Mapping'!BZ:BZ,'Budget Mapping'!$E:$E,$C141))/CB$45,0)</f>
        <v>0</v>
      </c>
      <c r="CC141" s="80">
        <f>IFERROR((SUMIFS('Budget Mapping'!CA:CA,'Budget Mapping'!$E:$E,$C141))/CC$45,0)</f>
        <v>0</v>
      </c>
      <c r="CD141" s="80">
        <f>IFERROR((SUMIFS('Budget Mapping'!CB:CB,'Budget Mapping'!$E:$E,$C141))/CD$45,0)</f>
        <v>0</v>
      </c>
      <c r="CE141" s="80">
        <f>IFERROR((SUMIFS('Budget Mapping'!CC:CC,'Budget Mapping'!$E:$E,$C141))/CE$45,0)</f>
        <v>0</v>
      </c>
      <c r="CF141" s="80">
        <f>IFERROR((SUMIFS('Budget Mapping'!CD:CD,'Budget Mapping'!$E:$E,$C141))/CF$45,0)</f>
        <v>0</v>
      </c>
      <c r="CG141" s="80">
        <f>IFERROR((SUMIFS('Budget Mapping'!CE:CE,'Budget Mapping'!$E:$E,$C141))/CG$45,0)</f>
        <v>0</v>
      </c>
      <c r="CH141" s="80">
        <f>IFERROR((SUMIFS('Budget Mapping'!CF:CF,'Budget Mapping'!$E:$E,$C141))/CH$45,0)</f>
        <v>0</v>
      </c>
      <c r="CI141" s="80">
        <f>IFERROR((SUMIFS('Budget Mapping'!CG:CG,'Budget Mapping'!$E:$E,$C141))/CI$45,0)</f>
        <v>0</v>
      </c>
      <c r="CJ141" s="80">
        <f>IFERROR((SUMIFS('Budget Mapping'!CH:CH,'Budget Mapping'!$E:$E,$C141))/CJ$45,0)</f>
        <v>0</v>
      </c>
      <c r="CK141" s="80">
        <f>IFERROR((SUMIFS('Budget Mapping'!CI:CI,'Budget Mapping'!$E:$E,$C141))/CK$45,0)</f>
        <v>0</v>
      </c>
      <c r="CL141" s="80">
        <f>IFERROR((SUMIFS('Budget Mapping'!CJ:CJ,'Budget Mapping'!$E:$E,$C141))/CL$45,0)</f>
        <v>0</v>
      </c>
      <c r="CM141" s="80">
        <f>IFERROR((SUMIFS('Budget Mapping'!CK:CK,'Budget Mapping'!$E:$E,$C141))/CM$45,0)</f>
        <v>0</v>
      </c>
      <c r="CN141" s="80">
        <f>IFERROR((SUMIFS('Budget Mapping'!CL:CL,'Budget Mapping'!$E:$E,$C141))/CN$45,0)</f>
        <v>0</v>
      </c>
      <c r="CO141" s="80">
        <f>IFERROR((SUMIFS('Budget Mapping'!CM:CM,'Budget Mapping'!$E:$E,$C141))/CO$45,0)</f>
        <v>0</v>
      </c>
      <c r="CP141" s="122" t="e">
        <f t="shared" si="465"/>
        <v>#DIV/0!</v>
      </c>
    </row>
    <row r="142" spans="2:94" s="4" customFormat="1" ht="15" thickBot="1" x14ac:dyDescent="0.35">
      <c r="B142" t="str">
        <f t="shared" si="460"/>
        <v>HIDE</v>
      </c>
      <c r="C142" s="13" t="s">
        <v>175</v>
      </c>
      <c r="D142" s="123">
        <f t="shared" ref="D142:E142" si="466">SUM(D132:D141)</f>
        <v>0</v>
      </c>
      <c r="E142" s="89">
        <f t="shared" si="466"/>
        <v>0</v>
      </c>
      <c r="F142" s="90">
        <f t="shared" ref="F142:I142" si="467">SUM(F132:F141)</f>
        <v>0</v>
      </c>
      <c r="G142" s="90">
        <f t="shared" si="467"/>
        <v>0</v>
      </c>
      <c r="H142" s="90">
        <f t="shared" si="467"/>
        <v>0</v>
      </c>
      <c r="I142" s="90">
        <f t="shared" si="467"/>
        <v>0</v>
      </c>
      <c r="J142" s="85" t="e">
        <f t="shared" si="461"/>
        <v>#DIV/0!</v>
      </c>
      <c r="K142" s="89">
        <f t="shared" ref="K142" si="468">SUM(K132:K141)</f>
        <v>0</v>
      </c>
      <c r="L142" s="90">
        <f t="shared" ref="L142:AD142" si="469">SUM(L132:L141)</f>
        <v>0</v>
      </c>
      <c r="M142" s="90">
        <f t="shared" si="469"/>
        <v>0</v>
      </c>
      <c r="N142" s="90">
        <f t="shared" si="469"/>
        <v>0</v>
      </c>
      <c r="O142" s="90">
        <f t="shared" si="469"/>
        <v>0</v>
      </c>
      <c r="P142" s="90">
        <f t="shared" si="469"/>
        <v>0</v>
      </c>
      <c r="Q142" s="90">
        <f t="shared" si="469"/>
        <v>0</v>
      </c>
      <c r="R142" s="90">
        <f t="shared" si="469"/>
        <v>0</v>
      </c>
      <c r="S142" s="90">
        <f t="shared" si="469"/>
        <v>0</v>
      </c>
      <c r="T142" s="90">
        <f t="shared" si="469"/>
        <v>0</v>
      </c>
      <c r="U142" s="90">
        <f t="shared" si="469"/>
        <v>0</v>
      </c>
      <c r="V142" s="90">
        <f t="shared" si="469"/>
        <v>0</v>
      </c>
      <c r="W142" s="90">
        <f t="shared" si="469"/>
        <v>0</v>
      </c>
      <c r="X142" s="90">
        <f t="shared" si="469"/>
        <v>0</v>
      </c>
      <c r="Y142" s="90">
        <f t="shared" si="469"/>
        <v>0</v>
      </c>
      <c r="Z142" s="90">
        <f t="shared" si="469"/>
        <v>0</v>
      </c>
      <c r="AA142" s="90">
        <f t="shared" si="469"/>
        <v>0</v>
      </c>
      <c r="AB142" s="90">
        <f t="shared" si="469"/>
        <v>0</v>
      </c>
      <c r="AC142" s="90">
        <f t="shared" si="469"/>
        <v>0</v>
      </c>
      <c r="AD142" s="90">
        <f t="shared" si="469"/>
        <v>0</v>
      </c>
      <c r="AE142" s="85" t="e">
        <f t="shared" si="462"/>
        <v>#DIV/0!</v>
      </c>
      <c r="AF142" s="89">
        <f t="shared" ref="AF142" si="470">SUM(AF132:AF141)</f>
        <v>0</v>
      </c>
      <c r="AG142" s="90">
        <f t="shared" ref="AG142:AY142" si="471">SUM(AG132:AG141)</f>
        <v>0</v>
      </c>
      <c r="AH142" s="90">
        <f t="shared" si="471"/>
        <v>0</v>
      </c>
      <c r="AI142" s="90">
        <f t="shared" si="471"/>
        <v>0</v>
      </c>
      <c r="AJ142" s="90">
        <f t="shared" si="471"/>
        <v>0</v>
      </c>
      <c r="AK142" s="90">
        <f t="shared" si="471"/>
        <v>0</v>
      </c>
      <c r="AL142" s="90">
        <f t="shared" si="471"/>
        <v>0</v>
      </c>
      <c r="AM142" s="90">
        <f t="shared" si="471"/>
        <v>0</v>
      </c>
      <c r="AN142" s="90">
        <f t="shared" si="471"/>
        <v>0</v>
      </c>
      <c r="AO142" s="90">
        <f t="shared" si="471"/>
        <v>0</v>
      </c>
      <c r="AP142" s="90">
        <f t="shared" si="471"/>
        <v>0</v>
      </c>
      <c r="AQ142" s="90">
        <f t="shared" si="471"/>
        <v>0</v>
      </c>
      <c r="AR142" s="90">
        <f t="shared" si="471"/>
        <v>0</v>
      </c>
      <c r="AS142" s="90">
        <f t="shared" si="471"/>
        <v>0</v>
      </c>
      <c r="AT142" s="90">
        <f t="shared" si="471"/>
        <v>0</v>
      </c>
      <c r="AU142" s="90">
        <f t="shared" si="471"/>
        <v>0</v>
      </c>
      <c r="AV142" s="90">
        <f t="shared" si="471"/>
        <v>0</v>
      </c>
      <c r="AW142" s="90">
        <f t="shared" si="471"/>
        <v>0</v>
      </c>
      <c r="AX142" s="90">
        <f t="shared" si="471"/>
        <v>0</v>
      </c>
      <c r="AY142" s="90">
        <f t="shared" si="471"/>
        <v>0</v>
      </c>
      <c r="AZ142" s="85" t="e">
        <f t="shared" si="463"/>
        <v>#DIV/0!</v>
      </c>
      <c r="BA142" s="89">
        <f t="shared" ref="BA142" si="472">SUM(BA132:BA141)</f>
        <v>0</v>
      </c>
      <c r="BB142" s="90">
        <f t="shared" ref="BB142:BT142" si="473">SUM(BB132:BB141)</f>
        <v>0</v>
      </c>
      <c r="BC142" s="90">
        <f t="shared" si="473"/>
        <v>0</v>
      </c>
      <c r="BD142" s="90">
        <f t="shared" si="473"/>
        <v>0</v>
      </c>
      <c r="BE142" s="90">
        <f t="shared" si="473"/>
        <v>0</v>
      </c>
      <c r="BF142" s="90">
        <f t="shared" si="473"/>
        <v>0</v>
      </c>
      <c r="BG142" s="90">
        <f t="shared" si="473"/>
        <v>0</v>
      </c>
      <c r="BH142" s="90">
        <f t="shared" si="473"/>
        <v>0</v>
      </c>
      <c r="BI142" s="90">
        <f t="shared" si="473"/>
        <v>0</v>
      </c>
      <c r="BJ142" s="90">
        <f t="shared" si="473"/>
        <v>0</v>
      </c>
      <c r="BK142" s="90">
        <f t="shared" si="473"/>
        <v>0</v>
      </c>
      <c r="BL142" s="90">
        <f t="shared" si="473"/>
        <v>0</v>
      </c>
      <c r="BM142" s="90">
        <f t="shared" si="473"/>
        <v>0</v>
      </c>
      <c r="BN142" s="90">
        <f t="shared" si="473"/>
        <v>0</v>
      </c>
      <c r="BO142" s="90">
        <f t="shared" si="473"/>
        <v>0</v>
      </c>
      <c r="BP142" s="90">
        <f t="shared" si="473"/>
        <v>0</v>
      </c>
      <c r="BQ142" s="90">
        <f t="shared" si="473"/>
        <v>0</v>
      </c>
      <c r="BR142" s="90">
        <f t="shared" si="473"/>
        <v>0</v>
      </c>
      <c r="BS142" s="90">
        <f t="shared" si="473"/>
        <v>0</v>
      </c>
      <c r="BT142" s="90">
        <f t="shared" si="473"/>
        <v>0</v>
      </c>
      <c r="BU142" s="85" t="e">
        <f t="shared" si="464"/>
        <v>#DIV/0!</v>
      </c>
      <c r="BV142" s="89">
        <f t="shared" ref="BV142" si="474">SUM(BV132:BV141)</f>
        <v>0</v>
      </c>
      <c r="BW142" s="90">
        <f t="shared" ref="BW142:CO142" si="475">SUM(BW132:BW141)</f>
        <v>0</v>
      </c>
      <c r="BX142" s="90">
        <f t="shared" si="475"/>
        <v>0</v>
      </c>
      <c r="BY142" s="90">
        <f t="shared" si="475"/>
        <v>0</v>
      </c>
      <c r="BZ142" s="90">
        <f t="shared" si="475"/>
        <v>0</v>
      </c>
      <c r="CA142" s="90">
        <f t="shared" si="475"/>
        <v>0</v>
      </c>
      <c r="CB142" s="90">
        <f t="shared" si="475"/>
        <v>0</v>
      </c>
      <c r="CC142" s="90">
        <f t="shared" si="475"/>
        <v>0</v>
      </c>
      <c r="CD142" s="90">
        <f t="shared" si="475"/>
        <v>0</v>
      </c>
      <c r="CE142" s="90">
        <f t="shared" si="475"/>
        <v>0</v>
      </c>
      <c r="CF142" s="90">
        <f t="shared" si="475"/>
        <v>0</v>
      </c>
      <c r="CG142" s="90">
        <f t="shared" si="475"/>
        <v>0</v>
      </c>
      <c r="CH142" s="90">
        <f t="shared" si="475"/>
        <v>0</v>
      </c>
      <c r="CI142" s="90">
        <f t="shared" si="475"/>
        <v>0</v>
      </c>
      <c r="CJ142" s="90">
        <f t="shared" si="475"/>
        <v>0</v>
      </c>
      <c r="CK142" s="90">
        <f t="shared" si="475"/>
        <v>0</v>
      </c>
      <c r="CL142" s="90">
        <f t="shared" si="475"/>
        <v>0</v>
      </c>
      <c r="CM142" s="90">
        <f t="shared" si="475"/>
        <v>0</v>
      </c>
      <c r="CN142" s="90">
        <f t="shared" si="475"/>
        <v>0</v>
      </c>
      <c r="CO142" s="90">
        <f t="shared" si="475"/>
        <v>0</v>
      </c>
      <c r="CP142" s="85" t="e">
        <f t="shared" si="465"/>
        <v>#DIV/0!</v>
      </c>
    </row>
    <row r="143" spans="2:94" x14ac:dyDescent="0.3">
      <c r="B143" t="str">
        <f t="shared" si="460"/>
        <v>HIDE</v>
      </c>
      <c r="C143" s="11" t="str">
        <f>Lists!$C2</f>
        <v>Boarding Staff costs - direct</v>
      </c>
      <c r="D143" s="78">
        <f>IFERROR((SUMIFS('Budget Mapping'!F:F,'Budget Mapping'!$E:$E,$C143))/D$45,0)</f>
        <v>0</v>
      </c>
      <c r="E143" s="79">
        <f>IFERROR((SUMIFS('Budget Mapping'!G:G,'Budget Mapping'!$E:$E,$C143))/E$45,0)</f>
        <v>0</v>
      </c>
      <c r="F143" s="80">
        <f>IFERROR((SUMIFS('Budget Mapping'!H:H,'Budget Mapping'!$E:$E,$C143))/F$45,0)</f>
        <v>0</v>
      </c>
      <c r="G143" s="80">
        <f>IFERROR((SUMIFS('Budget Mapping'!I:I,'Budget Mapping'!$E:$E,$C143))/G$45,0)</f>
        <v>0</v>
      </c>
      <c r="H143" s="80">
        <f>IFERROR((SUMIFS('Budget Mapping'!J:J,'Budget Mapping'!$E:$E,$C143))/H$45,0)</f>
        <v>0</v>
      </c>
      <c r="I143" s="80">
        <f>IFERROR((SUMIFS('Budget Mapping'!K:K,'Budget Mapping'!$E:$E,$C143))/I$45,0)</f>
        <v>0</v>
      </c>
      <c r="J143" s="81" t="e">
        <f t="shared" si="461"/>
        <v>#DIV/0!</v>
      </c>
      <c r="K143" s="79">
        <f>IFERROR((SUMIFS('Budget Mapping'!L:L,'Budget Mapping'!$E:$E,$C143))/K$45,0)</f>
        <v>0</v>
      </c>
      <c r="L143" s="80">
        <f>IFERROR((SUMIFS('Budget Mapping'!M:M,'Budget Mapping'!$E:$E,$C143))/L$45,0)</f>
        <v>0</v>
      </c>
      <c r="M143" s="80">
        <f>IFERROR((SUMIFS('Budget Mapping'!N:N,'Budget Mapping'!$E:$E,$C143))/M$45,0)</f>
        <v>0</v>
      </c>
      <c r="N143" s="80">
        <f>IFERROR((SUMIFS('Budget Mapping'!O:O,'Budget Mapping'!$E:$E,$C143))/N$45,0)</f>
        <v>0</v>
      </c>
      <c r="O143" s="80">
        <f>IFERROR((SUMIFS('Budget Mapping'!P:P,'Budget Mapping'!$E:$E,$C143))/O$45,0)</f>
        <v>0</v>
      </c>
      <c r="P143" s="80">
        <f>IFERROR((SUMIFS('Budget Mapping'!Q:Q,'Budget Mapping'!$E:$E,$C143))/P$45,0)</f>
        <v>0</v>
      </c>
      <c r="Q143" s="80">
        <f>IFERROR((SUMIFS('Budget Mapping'!R:R,'Budget Mapping'!$E:$E,$C143))/Q$45,0)</f>
        <v>0</v>
      </c>
      <c r="R143" s="80">
        <f>IFERROR((SUMIFS('Budget Mapping'!S:S,'Budget Mapping'!$E:$E,$C143))/R$45,0)</f>
        <v>0</v>
      </c>
      <c r="S143" s="80">
        <f>IFERROR((SUMIFS('Budget Mapping'!T:T,'Budget Mapping'!$E:$E,$C143))/S$45,0)</f>
        <v>0</v>
      </c>
      <c r="T143" s="80">
        <f>IFERROR((SUMIFS('Budget Mapping'!U:U,'Budget Mapping'!$E:$E,$C143))/T$45,0)</f>
        <v>0</v>
      </c>
      <c r="U143" s="80">
        <f>IFERROR((SUMIFS('Budget Mapping'!V:V,'Budget Mapping'!$E:$E,$C143))/U$45,0)</f>
        <v>0</v>
      </c>
      <c r="V143" s="80">
        <f>IFERROR((SUMIFS('Budget Mapping'!W:W,'Budget Mapping'!$E:$E,$C143))/V$45,0)</f>
        <v>0</v>
      </c>
      <c r="W143" s="80">
        <f>IFERROR((SUMIFS('Budget Mapping'!X:X,'Budget Mapping'!$E:$E,$C143))/W$45,0)</f>
        <v>0</v>
      </c>
      <c r="X143" s="80">
        <f>IFERROR((SUMIFS('Budget Mapping'!Y:Y,'Budget Mapping'!$E:$E,$C143))/X$45,0)</f>
        <v>0</v>
      </c>
      <c r="Y143" s="80">
        <f>IFERROR((SUMIFS('Budget Mapping'!Z:Z,'Budget Mapping'!$E:$E,$C143))/Y$45,0)</f>
        <v>0</v>
      </c>
      <c r="Z143" s="80">
        <f>IFERROR((SUMIFS('Budget Mapping'!AA:AA,'Budget Mapping'!$E:$E,$C143))/Z$45,0)</f>
        <v>0</v>
      </c>
      <c r="AA143" s="80">
        <f>IFERROR((SUMIFS('Budget Mapping'!AB:AB,'Budget Mapping'!$E:$E,$C143))/AA$45,0)</f>
        <v>0</v>
      </c>
      <c r="AB143" s="80">
        <f>IFERROR((SUMIFS('Budget Mapping'!AC:AC,'Budget Mapping'!$E:$E,$C143))/AB$45,0)</f>
        <v>0</v>
      </c>
      <c r="AC143" s="80">
        <f>IFERROR((SUMIFS('Budget Mapping'!AD:AD,'Budget Mapping'!$E:$E,$C143))/AC$45,0)</f>
        <v>0</v>
      </c>
      <c r="AD143" s="80">
        <f>IFERROR((SUMIFS('Budget Mapping'!AE:AE,'Budget Mapping'!$E:$E,$C143))/AD$45,0)</f>
        <v>0</v>
      </c>
      <c r="AE143" s="122" t="e">
        <f t="shared" si="462"/>
        <v>#DIV/0!</v>
      </c>
      <c r="AF143" s="79">
        <f>IFERROR((SUMIFS('Budget Mapping'!AF:AF,'Budget Mapping'!$E:$E,$C143))/AF$45,0)</f>
        <v>0</v>
      </c>
      <c r="AG143" s="80">
        <f>IFERROR((SUMIFS('Budget Mapping'!AG:AG,'Budget Mapping'!$E:$E,$C143))/AG$45,0)</f>
        <v>0</v>
      </c>
      <c r="AH143" s="80">
        <f>IFERROR((SUMIFS('Budget Mapping'!AH:AH,'Budget Mapping'!$E:$E,$C143))/AH$45,0)</f>
        <v>0</v>
      </c>
      <c r="AI143" s="80">
        <f>IFERROR((SUMIFS('Budget Mapping'!AI:AI,'Budget Mapping'!$E:$E,$C143))/AI$45,0)</f>
        <v>0</v>
      </c>
      <c r="AJ143" s="80">
        <f>IFERROR((SUMIFS('Budget Mapping'!AJ:AJ,'Budget Mapping'!$E:$E,$C143))/AJ$45,0)</f>
        <v>0</v>
      </c>
      <c r="AK143" s="80">
        <f>IFERROR((SUMIFS('Budget Mapping'!AK:AK,'Budget Mapping'!$E:$E,$C143))/AK$45,0)</f>
        <v>0</v>
      </c>
      <c r="AL143" s="80">
        <f>IFERROR((SUMIFS('Budget Mapping'!AL:AL,'Budget Mapping'!$E:$E,$C143))/AL$45,0)</f>
        <v>0</v>
      </c>
      <c r="AM143" s="80">
        <f>IFERROR((SUMIFS('Budget Mapping'!AM:AM,'Budget Mapping'!$E:$E,$C143))/AM$45,0)</f>
        <v>0</v>
      </c>
      <c r="AN143" s="80">
        <f>IFERROR((SUMIFS('Budget Mapping'!AN:AN,'Budget Mapping'!$E:$E,$C143))/AN$45,0)</f>
        <v>0</v>
      </c>
      <c r="AO143" s="80">
        <f>IFERROR((SUMIFS('Budget Mapping'!AO:AO,'Budget Mapping'!$E:$E,$C143))/AO$45,0)</f>
        <v>0</v>
      </c>
      <c r="AP143" s="80">
        <f>IFERROR((SUMIFS('Budget Mapping'!AP:AP,'Budget Mapping'!$E:$E,$C143))/AP$45,0)</f>
        <v>0</v>
      </c>
      <c r="AQ143" s="80">
        <f>IFERROR((SUMIFS('Budget Mapping'!AQ:AQ,'Budget Mapping'!$E:$E,$C143))/AQ$45,0)</f>
        <v>0</v>
      </c>
      <c r="AR143" s="80">
        <f>IFERROR((SUMIFS('Budget Mapping'!AR:AR,'Budget Mapping'!$E:$E,$C143))/AR$45,0)</f>
        <v>0</v>
      </c>
      <c r="AS143" s="80">
        <f>IFERROR((SUMIFS('Budget Mapping'!AS:AS,'Budget Mapping'!$E:$E,$C143))/AS$45,0)</f>
        <v>0</v>
      </c>
      <c r="AT143" s="80">
        <f>IFERROR((SUMIFS('Budget Mapping'!AT:AT,'Budget Mapping'!$E:$E,$C143))/AT$45,0)</f>
        <v>0</v>
      </c>
      <c r="AU143" s="80">
        <f>IFERROR((SUMIFS('Budget Mapping'!AU:AU,'Budget Mapping'!$E:$E,$C143))/AU$45,0)</f>
        <v>0</v>
      </c>
      <c r="AV143" s="80">
        <f>IFERROR((SUMIFS('Budget Mapping'!AV:AV,'Budget Mapping'!$E:$E,$C143))/AV$45,0)</f>
        <v>0</v>
      </c>
      <c r="AW143" s="80">
        <f>IFERROR((SUMIFS('Budget Mapping'!AW:AW,'Budget Mapping'!$E:$E,$C143))/AW$45,0)</f>
        <v>0</v>
      </c>
      <c r="AX143" s="80">
        <f>IFERROR((SUMIFS('Budget Mapping'!AX:AX,'Budget Mapping'!$E:$E,$C143))/AX$45,0)</f>
        <v>0</v>
      </c>
      <c r="AY143" s="80">
        <f>IFERROR((SUMIFS('Budget Mapping'!AY:AY,'Budget Mapping'!$E:$E,$C143))/AY$45,0)</f>
        <v>0</v>
      </c>
      <c r="AZ143" s="122" t="e">
        <f t="shared" si="463"/>
        <v>#DIV/0!</v>
      </c>
      <c r="BA143" s="79">
        <f>IFERROR((SUMIFS('Budget Mapping'!AZ:AZ,'Budget Mapping'!$E:$E,$C143))/BA$45,0)</f>
        <v>0</v>
      </c>
      <c r="BB143" s="80">
        <f>IFERROR((SUMIFS('Budget Mapping'!BA:BA,'Budget Mapping'!$E:$E,$C143))/BB$45,0)</f>
        <v>0</v>
      </c>
      <c r="BC143" s="80">
        <f>IFERROR((SUMIFS('Budget Mapping'!BB:BB,'Budget Mapping'!$E:$E,$C143))/BC$45,0)</f>
        <v>0</v>
      </c>
      <c r="BD143" s="80">
        <f>IFERROR((SUMIFS('Budget Mapping'!BC:BC,'Budget Mapping'!$E:$E,$C143))/BD$45,0)</f>
        <v>0</v>
      </c>
      <c r="BE143" s="80">
        <f>IFERROR((SUMIFS('Budget Mapping'!BD:BD,'Budget Mapping'!$E:$E,$C143))/BE$45,0)</f>
        <v>0</v>
      </c>
      <c r="BF143" s="80">
        <f>IFERROR((SUMIFS('Budget Mapping'!BE:BE,'Budget Mapping'!$E:$E,$C143))/BF$45,0)</f>
        <v>0</v>
      </c>
      <c r="BG143" s="80">
        <f>IFERROR((SUMIFS('Budget Mapping'!BF:BF,'Budget Mapping'!$E:$E,$C143))/BG$45,0)</f>
        <v>0</v>
      </c>
      <c r="BH143" s="80">
        <f>IFERROR((SUMIFS('Budget Mapping'!BG:BG,'Budget Mapping'!$E:$E,$C143))/BH$45,0)</f>
        <v>0</v>
      </c>
      <c r="BI143" s="80">
        <f>IFERROR((SUMIFS('Budget Mapping'!BH:BH,'Budget Mapping'!$E:$E,$C143))/BI$45,0)</f>
        <v>0</v>
      </c>
      <c r="BJ143" s="80">
        <f>IFERROR((SUMIFS('Budget Mapping'!BI:BI,'Budget Mapping'!$E:$E,$C143))/BJ$45,0)</f>
        <v>0</v>
      </c>
      <c r="BK143" s="80">
        <f>IFERROR((SUMIFS('Budget Mapping'!BJ:BJ,'Budget Mapping'!$E:$E,$C143))/BK$45,0)</f>
        <v>0</v>
      </c>
      <c r="BL143" s="80">
        <f>IFERROR((SUMIFS('Budget Mapping'!BK:BK,'Budget Mapping'!$E:$E,$C143))/BL$45,0)</f>
        <v>0</v>
      </c>
      <c r="BM143" s="80">
        <f>IFERROR((SUMIFS('Budget Mapping'!BL:BL,'Budget Mapping'!$E:$E,$C143))/BM$45,0)</f>
        <v>0</v>
      </c>
      <c r="BN143" s="80">
        <f>IFERROR((SUMIFS('Budget Mapping'!BM:BM,'Budget Mapping'!$E:$E,$C143))/BN$45,0)</f>
        <v>0</v>
      </c>
      <c r="BO143" s="80">
        <f>IFERROR((SUMIFS('Budget Mapping'!BN:BN,'Budget Mapping'!$E:$E,$C143))/BO$45,0)</f>
        <v>0</v>
      </c>
      <c r="BP143" s="80">
        <f>IFERROR((SUMIFS('Budget Mapping'!BO:BO,'Budget Mapping'!$E:$E,$C143))/BP$45,0)</f>
        <v>0</v>
      </c>
      <c r="BQ143" s="80">
        <f>IFERROR((SUMIFS('Budget Mapping'!BP:BP,'Budget Mapping'!$E:$E,$C143))/BQ$45,0)</f>
        <v>0</v>
      </c>
      <c r="BR143" s="80">
        <f>IFERROR((SUMIFS('Budget Mapping'!BQ:BQ,'Budget Mapping'!$E:$E,$C143))/BR$45,0)</f>
        <v>0</v>
      </c>
      <c r="BS143" s="80">
        <f>IFERROR((SUMIFS('Budget Mapping'!BR:BR,'Budget Mapping'!$E:$E,$C143))/BS$45,0)</f>
        <v>0</v>
      </c>
      <c r="BT143" s="80">
        <f>IFERROR((SUMIFS('Budget Mapping'!BS:BS,'Budget Mapping'!$E:$E,$C143))/BT$45,0)</f>
        <v>0</v>
      </c>
      <c r="BU143" s="122" t="e">
        <f t="shared" si="464"/>
        <v>#DIV/0!</v>
      </c>
      <c r="BV143" s="79">
        <f>IFERROR((SUMIFS('Budget Mapping'!BT:BT,'Budget Mapping'!$E:$E,$C143))/BV$45,0)</f>
        <v>0</v>
      </c>
      <c r="BW143" s="80">
        <f>IFERROR((SUMIFS('Budget Mapping'!BU:BU,'Budget Mapping'!$E:$E,$C143))/BW$45,0)</f>
        <v>0</v>
      </c>
      <c r="BX143" s="80">
        <f>IFERROR((SUMIFS('Budget Mapping'!BV:BV,'Budget Mapping'!$E:$E,$C143))/BX$45,0)</f>
        <v>0</v>
      </c>
      <c r="BY143" s="80">
        <f>IFERROR((SUMIFS('Budget Mapping'!BW:BW,'Budget Mapping'!$E:$E,$C143))/BY$45,0)</f>
        <v>0</v>
      </c>
      <c r="BZ143" s="80">
        <f>IFERROR((SUMIFS('Budget Mapping'!BX:BX,'Budget Mapping'!$E:$E,$C143))/BZ$45,0)</f>
        <v>0</v>
      </c>
      <c r="CA143" s="80">
        <f>IFERROR((SUMIFS('Budget Mapping'!BY:BY,'Budget Mapping'!$E:$E,$C143))/CA$45,0)</f>
        <v>0</v>
      </c>
      <c r="CB143" s="80">
        <f>IFERROR((SUMIFS('Budget Mapping'!BZ:BZ,'Budget Mapping'!$E:$E,$C143))/CB$45,0)</f>
        <v>0</v>
      </c>
      <c r="CC143" s="80">
        <f>IFERROR((SUMIFS('Budget Mapping'!CA:CA,'Budget Mapping'!$E:$E,$C143))/CC$45,0)</f>
        <v>0</v>
      </c>
      <c r="CD143" s="80">
        <f>IFERROR((SUMIFS('Budget Mapping'!CB:CB,'Budget Mapping'!$E:$E,$C143))/CD$45,0)</f>
        <v>0</v>
      </c>
      <c r="CE143" s="80">
        <f>IFERROR((SUMIFS('Budget Mapping'!CC:CC,'Budget Mapping'!$E:$E,$C143))/CE$45,0)</f>
        <v>0</v>
      </c>
      <c r="CF143" s="80">
        <f>IFERROR((SUMIFS('Budget Mapping'!CD:CD,'Budget Mapping'!$E:$E,$C143))/CF$45,0)</f>
        <v>0</v>
      </c>
      <c r="CG143" s="80">
        <f>IFERROR((SUMIFS('Budget Mapping'!CE:CE,'Budget Mapping'!$E:$E,$C143))/CG$45,0)</f>
        <v>0</v>
      </c>
      <c r="CH143" s="80">
        <f>IFERROR((SUMIFS('Budget Mapping'!CF:CF,'Budget Mapping'!$E:$E,$C143))/CH$45,0)</f>
        <v>0</v>
      </c>
      <c r="CI143" s="80">
        <f>IFERROR((SUMIFS('Budget Mapping'!CG:CG,'Budget Mapping'!$E:$E,$C143))/CI$45,0)</f>
        <v>0</v>
      </c>
      <c r="CJ143" s="80">
        <f>IFERROR((SUMIFS('Budget Mapping'!CH:CH,'Budget Mapping'!$E:$E,$C143))/CJ$45,0)</f>
        <v>0</v>
      </c>
      <c r="CK143" s="80">
        <f>IFERROR((SUMIFS('Budget Mapping'!CI:CI,'Budget Mapping'!$E:$E,$C143))/CK$45,0)</f>
        <v>0</v>
      </c>
      <c r="CL143" s="80">
        <f>IFERROR((SUMIFS('Budget Mapping'!CJ:CJ,'Budget Mapping'!$E:$E,$C143))/CL$45,0)</f>
        <v>0</v>
      </c>
      <c r="CM143" s="80">
        <f>IFERROR((SUMIFS('Budget Mapping'!CK:CK,'Budget Mapping'!$E:$E,$C143))/CM$45,0)</f>
        <v>0</v>
      </c>
      <c r="CN143" s="80">
        <f>IFERROR((SUMIFS('Budget Mapping'!CL:CL,'Budget Mapping'!$E:$E,$C143))/CN$45,0)</f>
        <v>0</v>
      </c>
      <c r="CO143" s="80">
        <f>IFERROR((SUMIFS('Budget Mapping'!CM:CM,'Budget Mapping'!$E:$E,$C143))/CO$45,0)</f>
        <v>0</v>
      </c>
      <c r="CP143" s="122" t="e">
        <f t="shared" si="465"/>
        <v>#DIV/0!</v>
      </c>
    </row>
    <row r="144" spans="2:94" x14ac:dyDescent="0.3">
      <c r="B144" t="str">
        <f t="shared" si="460"/>
        <v>HIDE</v>
      </c>
      <c r="C144" s="11" t="str">
        <f>Lists!$C3</f>
        <v>Boarding Staff costs - indirect</v>
      </c>
      <c r="D144" s="78">
        <f>IFERROR((SUMIFS('Budget Mapping'!F:F,'Budget Mapping'!$E:$E,$C144))/D$45,0)</f>
        <v>0</v>
      </c>
      <c r="E144" s="79">
        <f>IFERROR((SUMIFS('Budget Mapping'!G:G,'Budget Mapping'!$E:$E,$C144))/E$45,0)</f>
        <v>0</v>
      </c>
      <c r="F144" s="80">
        <f>IFERROR((SUMIFS('Budget Mapping'!H:H,'Budget Mapping'!$E:$E,$C144))/F$45,0)</f>
        <v>0</v>
      </c>
      <c r="G144" s="80">
        <f>IFERROR((SUMIFS('Budget Mapping'!I:I,'Budget Mapping'!$E:$E,$C144))/G$45,0)</f>
        <v>0</v>
      </c>
      <c r="H144" s="80">
        <f>IFERROR((SUMIFS('Budget Mapping'!J:J,'Budget Mapping'!$E:$E,$C144))/H$45,0)</f>
        <v>0</v>
      </c>
      <c r="I144" s="80">
        <f>IFERROR((SUMIFS('Budget Mapping'!K:K,'Budget Mapping'!$E:$E,$C144))/I$45,0)</f>
        <v>0</v>
      </c>
      <c r="J144" s="81" t="e">
        <f t="shared" si="461"/>
        <v>#DIV/0!</v>
      </c>
      <c r="K144" s="79">
        <f>IFERROR((SUMIFS('Budget Mapping'!L:L,'Budget Mapping'!$E:$E,$C144))/K$45,0)</f>
        <v>0</v>
      </c>
      <c r="L144" s="80">
        <f>IFERROR((SUMIFS('Budget Mapping'!M:M,'Budget Mapping'!$E:$E,$C144))/L$45,0)</f>
        <v>0</v>
      </c>
      <c r="M144" s="80">
        <f>IFERROR((SUMIFS('Budget Mapping'!N:N,'Budget Mapping'!$E:$E,$C144))/M$45,0)</f>
        <v>0</v>
      </c>
      <c r="N144" s="80">
        <f>IFERROR((SUMIFS('Budget Mapping'!O:O,'Budget Mapping'!$E:$E,$C144))/N$45,0)</f>
        <v>0</v>
      </c>
      <c r="O144" s="80">
        <f>IFERROR((SUMIFS('Budget Mapping'!P:P,'Budget Mapping'!$E:$E,$C144))/O$45,0)</f>
        <v>0</v>
      </c>
      <c r="P144" s="80">
        <f>IFERROR((SUMIFS('Budget Mapping'!Q:Q,'Budget Mapping'!$E:$E,$C144))/P$45,0)</f>
        <v>0</v>
      </c>
      <c r="Q144" s="80">
        <f>IFERROR((SUMIFS('Budget Mapping'!R:R,'Budget Mapping'!$E:$E,$C144))/Q$45,0)</f>
        <v>0</v>
      </c>
      <c r="R144" s="80">
        <f>IFERROR((SUMIFS('Budget Mapping'!S:S,'Budget Mapping'!$E:$E,$C144))/R$45,0)</f>
        <v>0</v>
      </c>
      <c r="S144" s="80">
        <f>IFERROR((SUMIFS('Budget Mapping'!T:T,'Budget Mapping'!$E:$E,$C144))/S$45,0)</f>
        <v>0</v>
      </c>
      <c r="T144" s="80">
        <f>IFERROR((SUMIFS('Budget Mapping'!U:U,'Budget Mapping'!$E:$E,$C144))/T$45,0)</f>
        <v>0</v>
      </c>
      <c r="U144" s="80">
        <f>IFERROR((SUMIFS('Budget Mapping'!V:V,'Budget Mapping'!$E:$E,$C144))/U$45,0)</f>
        <v>0</v>
      </c>
      <c r="V144" s="80">
        <f>IFERROR((SUMIFS('Budget Mapping'!W:W,'Budget Mapping'!$E:$E,$C144))/V$45,0)</f>
        <v>0</v>
      </c>
      <c r="W144" s="80">
        <f>IFERROR((SUMIFS('Budget Mapping'!X:X,'Budget Mapping'!$E:$E,$C144))/W$45,0)</f>
        <v>0</v>
      </c>
      <c r="X144" s="80">
        <f>IFERROR((SUMIFS('Budget Mapping'!Y:Y,'Budget Mapping'!$E:$E,$C144))/X$45,0)</f>
        <v>0</v>
      </c>
      <c r="Y144" s="80">
        <f>IFERROR((SUMIFS('Budget Mapping'!Z:Z,'Budget Mapping'!$E:$E,$C144))/Y$45,0)</f>
        <v>0</v>
      </c>
      <c r="Z144" s="80">
        <f>IFERROR((SUMIFS('Budget Mapping'!AA:AA,'Budget Mapping'!$E:$E,$C144))/Z$45,0)</f>
        <v>0</v>
      </c>
      <c r="AA144" s="80">
        <f>IFERROR((SUMIFS('Budget Mapping'!AB:AB,'Budget Mapping'!$E:$E,$C144))/AA$45,0)</f>
        <v>0</v>
      </c>
      <c r="AB144" s="80">
        <f>IFERROR((SUMIFS('Budget Mapping'!AC:AC,'Budget Mapping'!$E:$E,$C144))/AB$45,0)</f>
        <v>0</v>
      </c>
      <c r="AC144" s="80">
        <f>IFERROR((SUMIFS('Budget Mapping'!AD:AD,'Budget Mapping'!$E:$E,$C144))/AC$45,0)</f>
        <v>0</v>
      </c>
      <c r="AD144" s="80">
        <f>IFERROR((SUMIFS('Budget Mapping'!AE:AE,'Budget Mapping'!$E:$E,$C144))/AD$45,0)</f>
        <v>0</v>
      </c>
      <c r="AE144" s="122" t="e">
        <f t="shared" si="462"/>
        <v>#DIV/0!</v>
      </c>
      <c r="AF144" s="79">
        <f>IFERROR((SUMIFS('Budget Mapping'!AF:AF,'Budget Mapping'!$E:$E,$C144))/AF$45,0)</f>
        <v>0</v>
      </c>
      <c r="AG144" s="80">
        <f>IFERROR((SUMIFS('Budget Mapping'!AG:AG,'Budget Mapping'!$E:$E,$C144))/AG$45,0)</f>
        <v>0</v>
      </c>
      <c r="AH144" s="80">
        <f>IFERROR((SUMIFS('Budget Mapping'!AH:AH,'Budget Mapping'!$E:$E,$C144))/AH$45,0)</f>
        <v>0</v>
      </c>
      <c r="AI144" s="80">
        <f>IFERROR((SUMIFS('Budget Mapping'!AI:AI,'Budget Mapping'!$E:$E,$C144))/AI$45,0)</f>
        <v>0</v>
      </c>
      <c r="AJ144" s="80">
        <f>IFERROR((SUMIFS('Budget Mapping'!AJ:AJ,'Budget Mapping'!$E:$E,$C144))/AJ$45,0)</f>
        <v>0</v>
      </c>
      <c r="AK144" s="80">
        <f>IFERROR((SUMIFS('Budget Mapping'!AK:AK,'Budget Mapping'!$E:$E,$C144))/AK$45,0)</f>
        <v>0</v>
      </c>
      <c r="AL144" s="80">
        <f>IFERROR((SUMIFS('Budget Mapping'!AL:AL,'Budget Mapping'!$E:$E,$C144))/AL$45,0)</f>
        <v>0</v>
      </c>
      <c r="AM144" s="80">
        <f>IFERROR((SUMIFS('Budget Mapping'!AM:AM,'Budget Mapping'!$E:$E,$C144))/AM$45,0)</f>
        <v>0</v>
      </c>
      <c r="AN144" s="80">
        <f>IFERROR((SUMIFS('Budget Mapping'!AN:AN,'Budget Mapping'!$E:$E,$C144))/AN$45,0)</f>
        <v>0</v>
      </c>
      <c r="AO144" s="80">
        <f>IFERROR((SUMIFS('Budget Mapping'!AO:AO,'Budget Mapping'!$E:$E,$C144))/AO$45,0)</f>
        <v>0</v>
      </c>
      <c r="AP144" s="80">
        <f>IFERROR((SUMIFS('Budget Mapping'!AP:AP,'Budget Mapping'!$E:$E,$C144))/AP$45,0)</f>
        <v>0</v>
      </c>
      <c r="AQ144" s="80">
        <f>IFERROR((SUMIFS('Budget Mapping'!AQ:AQ,'Budget Mapping'!$E:$E,$C144))/AQ$45,0)</f>
        <v>0</v>
      </c>
      <c r="AR144" s="80">
        <f>IFERROR((SUMIFS('Budget Mapping'!AR:AR,'Budget Mapping'!$E:$E,$C144))/AR$45,0)</f>
        <v>0</v>
      </c>
      <c r="AS144" s="80">
        <f>IFERROR((SUMIFS('Budget Mapping'!AS:AS,'Budget Mapping'!$E:$E,$C144))/AS$45,0)</f>
        <v>0</v>
      </c>
      <c r="AT144" s="80">
        <f>IFERROR((SUMIFS('Budget Mapping'!AT:AT,'Budget Mapping'!$E:$E,$C144))/AT$45,0)</f>
        <v>0</v>
      </c>
      <c r="AU144" s="80">
        <f>IFERROR((SUMIFS('Budget Mapping'!AU:AU,'Budget Mapping'!$E:$E,$C144))/AU$45,0)</f>
        <v>0</v>
      </c>
      <c r="AV144" s="80">
        <f>IFERROR((SUMIFS('Budget Mapping'!AV:AV,'Budget Mapping'!$E:$E,$C144))/AV$45,0)</f>
        <v>0</v>
      </c>
      <c r="AW144" s="80">
        <f>IFERROR((SUMIFS('Budget Mapping'!AW:AW,'Budget Mapping'!$E:$E,$C144))/AW$45,0)</f>
        <v>0</v>
      </c>
      <c r="AX144" s="80">
        <f>IFERROR((SUMIFS('Budget Mapping'!AX:AX,'Budget Mapping'!$E:$E,$C144))/AX$45,0)</f>
        <v>0</v>
      </c>
      <c r="AY144" s="80">
        <f>IFERROR((SUMIFS('Budget Mapping'!AY:AY,'Budget Mapping'!$E:$E,$C144))/AY$45,0)</f>
        <v>0</v>
      </c>
      <c r="AZ144" s="122" t="e">
        <f t="shared" si="463"/>
        <v>#DIV/0!</v>
      </c>
      <c r="BA144" s="79">
        <f>IFERROR((SUMIFS('Budget Mapping'!AZ:AZ,'Budget Mapping'!$E:$E,$C144))/BA$45,0)</f>
        <v>0</v>
      </c>
      <c r="BB144" s="80">
        <f>IFERROR((SUMIFS('Budget Mapping'!BA:BA,'Budget Mapping'!$E:$E,$C144))/BB$45,0)</f>
        <v>0</v>
      </c>
      <c r="BC144" s="80">
        <f>IFERROR((SUMIFS('Budget Mapping'!BB:BB,'Budget Mapping'!$E:$E,$C144))/BC$45,0)</f>
        <v>0</v>
      </c>
      <c r="BD144" s="80">
        <f>IFERROR((SUMIFS('Budget Mapping'!BC:BC,'Budget Mapping'!$E:$E,$C144))/BD$45,0)</f>
        <v>0</v>
      </c>
      <c r="BE144" s="80">
        <f>IFERROR((SUMIFS('Budget Mapping'!BD:BD,'Budget Mapping'!$E:$E,$C144))/BE$45,0)</f>
        <v>0</v>
      </c>
      <c r="BF144" s="80">
        <f>IFERROR((SUMIFS('Budget Mapping'!BE:BE,'Budget Mapping'!$E:$E,$C144))/BF$45,0)</f>
        <v>0</v>
      </c>
      <c r="BG144" s="80">
        <f>IFERROR((SUMIFS('Budget Mapping'!BF:BF,'Budget Mapping'!$E:$E,$C144))/BG$45,0)</f>
        <v>0</v>
      </c>
      <c r="BH144" s="80">
        <f>IFERROR((SUMIFS('Budget Mapping'!BG:BG,'Budget Mapping'!$E:$E,$C144))/BH$45,0)</f>
        <v>0</v>
      </c>
      <c r="BI144" s="80">
        <f>IFERROR((SUMIFS('Budget Mapping'!BH:BH,'Budget Mapping'!$E:$E,$C144))/BI$45,0)</f>
        <v>0</v>
      </c>
      <c r="BJ144" s="80">
        <f>IFERROR((SUMIFS('Budget Mapping'!BI:BI,'Budget Mapping'!$E:$E,$C144))/BJ$45,0)</f>
        <v>0</v>
      </c>
      <c r="BK144" s="80">
        <f>IFERROR((SUMIFS('Budget Mapping'!BJ:BJ,'Budget Mapping'!$E:$E,$C144))/BK$45,0)</f>
        <v>0</v>
      </c>
      <c r="BL144" s="80">
        <f>IFERROR((SUMIFS('Budget Mapping'!BK:BK,'Budget Mapping'!$E:$E,$C144))/BL$45,0)</f>
        <v>0</v>
      </c>
      <c r="BM144" s="80">
        <f>IFERROR((SUMIFS('Budget Mapping'!BL:BL,'Budget Mapping'!$E:$E,$C144))/BM$45,0)</f>
        <v>0</v>
      </c>
      <c r="BN144" s="80">
        <f>IFERROR((SUMIFS('Budget Mapping'!BM:BM,'Budget Mapping'!$E:$E,$C144))/BN$45,0)</f>
        <v>0</v>
      </c>
      <c r="BO144" s="80">
        <f>IFERROR((SUMIFS('Budget Mapping'!BN:BN,'Budget Mapping'!$E:$E,$C144))/BO$45,0)</f>
        <v>0</v>
      </c>
      <c r="BP144" s="80">
        <f>IFERROR((SUMIFS('Budget Mapping'!BO:BO,'Budget Mapping'!$E:$E,$C144))/BP$45,0)</f>
        <v>0</v>
      </c>
      <c r="BQ144" s="80">
        <f>IFERROR((SUMIFS('Budget Mapping'!BP:BP,'Budget Mapping'!$E:$E,$C144))/BQ$45,0)</f>
        <v>0</v>
      </c>
      <c r="BR144" s="80">
        <f>IFERROR((SUMIFS('Budget Mapping'!BQ:BQ,'Budget Mapping'!$E:$E,$C144))/BR$45,0)</f>
        <v>0</v>
      </c>
      <c r="BS144" s="80">
        <f>IFERROR((SUMIFS('Budget Mapping'!BR:BR,'Budget Mapping'!$E:$E,$C144))/BS$45,0)</f>
        <v>0</v>
      </c>
      <c r="BT144" s="80">
        <f>IFERROR((SUMIFS('Budget Mapping'!BS:BS,'Budget Mapping'!$E:$E,$C144))/BT$45,0)</f>
        <v>0</v>
      </c>
      <c r="BU144" s="122" t="e">
        <f t="shared" si="464"/>
        <v>#DIV/0!</v>
      </c>
      <c r="BV144" s="79">
        <f>IFERROR((SUMIFS('Budget Mapping'!BT:BT,'Budget Mapping'!$E:$E,$C144))/BV$45,0)</f>
        <v>0</v>
      </c>
      <c r="BW144" s="80">
        <f>IFERROR((SUMIFS('Budget Mapping'!BU:BU,'Budget Mapping'!$E:$E,$C144))/BW$45,0)</f>
        <v>0</v>
      </c>
      <c r="BX144" s="80">
        <f>IFERROR((SUMIFS('Budget Mapping'!BV:BV,'Budget Mapping'!$E:$E,$C144))/BX$45,0)</f>
        <v>0</v>
      </c>
      <c r="BY144" s="80">
        <f>IFERROR((SUMIFS('Budget Mapping'!BW:BW,'Budget Mapping'!$E:$E,$C144))/BY$45,0)</f>
        <v>0</v>
      </c>
      <c r="BZ144" s="80">
        <f>IFERROR((SUMIFS('Budget Mapping'!BX:BX,'Budget Mapping'!$E:$E,$C144))/BZ$45,0)</f>
        <v>0</v>
      </c>
      <c r="CA144" s="80">
        <f>IFERROR((SUMIFS('Budget Mapping'!BY:BY,'Budget Mapping'!$E:$E,$C144))/CA$45,0)</f>
        <v>0</v>
      </c>
      <c r="CB144" s="80">
        <f>IFERROR((SUMIFS('Budget Mapping'!BZ:BZ,'Budget Mapping'!$E:$E,$C144))/CB$45,0)</f>
        <v>0</v>
      </c>
      <c r="CC144" s="80">
        <f>IFERROR((SUMIFS('Budget Mapping'!CA:CA,'Budget Mapping'!$E:$E,$C144))/CC$45,0)</f>
        <v>0</v>
      </c>
      <c r="CD144" s="80">
        <f>IFERROR((SUMIFS('Budget Mapping'!CB:CB,'Budget Mapping'!$E:$E,$C144))/CD$45,0)</f>
        <v>0</v>
      </c>
      <c r="CE144" s="80">
        <f>IFERROR((SUMIFS('Budget Mapping'!CC:CC,'Budget Mapping'!$E:$E,$C144))/CE$45,0)</f>
        <v>0</v>
      </c>
      <c r="CF144" s="80">
        <f>IFERROR((SUMIFS('Budget Mapping'!CD:CD,'Budget Mapping'!$E:$E,$C144))/CF$45,0)</f>
        <v>0</v>
      </c>
      <c r="CG144" s="80">
        <f>IFERROR((SUMIFS('Budget Mapping'!CE:CE,'Budget Mapping'!$E:$E,$C144))/CG$45,0)</f>
        <v>0</v>
      </c>
      <c r="CH144" s="80">
        <f>IFERROR((SUMIFS('Budget Mapping'!CF:CF,'Budget Mapping'!$E:$E,$C144))/CH$45,0)</f>
        <v>0</v>
      </c>
      <c r="CI144" s="80">
        <f>IFERROR((SUMIFS('Budget Mapping'!CG:CG,'Budget Mapping'!$E:$E,$C144))/CI$45,0)</f>
        <v>0</v>
      </c>
      <c r="CJ144" s="80">
        <f>IFERROR((SUMIFS('Budget Mapping'!CH:CH,'Budget Mapping'!$E:$E,$C144))/CJ$45,0)</f>
        <v>0</v>
      </c>
      <c r="CK144" s="80">
        <f>IFERROR((SUMIFS('Budget Mapping'!CI:CI,'Budget Mapping'!$E:$E,$C144))/CK$45,0)</f>
        <v>0</v>
      </c>
      <c r="CL144" s="80">
        <f>IFERROR((SUMIFS('Budget Mapping'!CJ:CJ,'Budget Mapping'!$E:$E,$C144))/CL$45,0)</f>
        <v>0</v>
      </c>
      <c r="CM144" s="80">
        <f>IFERROR((SUMIFS('Budget Mapping'!CK:CK,'Budget Mapping'!$E:$E,$C144))/CM$45,0)</f>
        <v>0</v>
      </c>
      <c r="CN144" s="80">
        <f>IFERROR((SUMIFS('Budget Mapping'!CL:CL,'Budget Mapping'!$E:$E,$C144))/CN$45,0)</f>
        <v>0</v>
      </c>
      <c r="CO144" s="80">
        <f>IFERROR((SUMIFS('Budget Mapping'!CM:CM,'Budget Mapping'!$E:$E,$C144))/CO$45,0)</f>
        <v>0</v>
      </c>
      <c r="CP144" s="122" t="e">
        <f t="shared" si="465"/>
        <v>#DIV/0!</v>
      </c>
    </row>
    <row r="145" spans="2:94" x14ac:dyDescent="0.3">
      <c r="B145" t="str">
        <f t="shared" si="460"/>
        <v>HIDE</v>
      </c>
      <c r="C145" s="11" t="str">
        <f>Lists!$C4</f>
        <v>Catering Staff</v>
      </c>
      <c r="D145" s="78">
        <f>IFERROR((SUMIFS('Budget Mapping'!F:F,'Budget Mapping'!$E:$E,$C145))/D$45,0)</f>
        <v>0</v>
      </c>
      <c r="E145" s="79">
        <f>IFERROR((SUMIFS('Budget Mapping'!G:G,'Budget Mapping'!$E:$E,$C145))/E$45,0)</f>
        <v>0</v>
      </c>
      <c r="F145" s="80">
        <f>IFERROR((SUMIFS('Budget Mapping'!H:H,'Budget Mapping'!$E:$E,$C145))/F$45,0)</f>
        <v>0</v>
      </c>
      <c r="G145" s="80">
        <f>IFERROR((SUMIFS('Budget Mapping'!I:I,'Budget Mapping'!$E:$E,$C145))/G$45,0)</f>
        <v>0</v>
      </c>
      <c r="H145" s="80">
        <f>IFERROR((SUMIFS('Budget Mapping'!J:J,'Budget Mapping'!$E:$E,$C145))/H$45,0)</f>
        <v>0</v>
      </c>
      <c r="I145" s="80">
        <f>IFERROR((SUMIFS('Budget Mapping'!K:K,'Budget Mapping'!$E:$E,$C145))/I$45,0)</f>
        <v>0</v>
      </c>
      <c r="J145" s="81" t="e">
        <f t="shared" si="461"/>
        <v>#DIV/0!</v>
      </c>
      <c r="K145" s="79">
        <f>IFERROR((SUMIFS('Budget Mapping'!L:L,'Budget Mapping'!$E:$E,$C145))/K$45,0)</f>
        <v>0</v>
      </c>
      <c r="L145" s="80">
        <f>IFERROR((SUMIFS('Budget Mapping'!M:M,'Budget Mapping'!$E:$E,$C145))/L$45,0)</f>
        <v>0</v>
      </c>
      <c r="M145" s="80">
        <f>IFERROR((SUMIFS('Budget Mapping'!N:N,'Budget Mapping'!$E:$E,$C145))/M$45,0)</f>
        <v>0</v>
      </c>
      <c r="N145" s="80">
        <f>IFERROR((SUMIFS('Budget Mapping'!O:O,'Budget Mapping'!$E:$E,$C145))/N$45,0)</f>
        <v>0</v>
      </c>
      <c r="O145" s="80">
        <f>IFERROR((SUMIFS('Budget Mapping'!P:P,'Budget Mapping'!$E:$E,$C145))/O$45,0)</f>
        <v>0</v>
      </c>
      <c r="P145" s="80">
        <f>IFERROR((SUMIFS('Budget Mapping'!Q:Q,'Budget Mapping'!$E:$E,$C145))/P$45,0)</f>
        <v>0</v>
      </c>
      <c r="Q145" s="80">
        <f>IFERROR((SUMIFS('Budget Mapping'!R:R,'Budget Mapping'!$E:$E,$C145))/Q$45,0)</f>
        <v>0</v>
      </c>
      <c r="R145" s="80">
        <f>IFERROR((SUMIFS('Budget Mapping'!S:S,'Budget Mapping'!$E:$E,$C145))/R$45,0)</f>
        <v>0</v>
      </c>
      <c r="S145" s="80">
        <f>IFERROR((SUMIFS('Budget Mapping'!T:T,'Budget Mapping'!$E:$E,$C145))/S$45,0)</f>
        <v>0</v>
      </c>
      <c r="T145" s="80">
        <f>IFERROR((SUMIFS('Budget Mapping'!U:U,'Budget Mapping'!$E:$E,$C145))/T$45,0)</f>
        <v>0</v>
      </c>
      <c r="U145" s="80">
        <f>IFERROR((SUMIFS('Budget Mapping'!V:V,'Budget Mapping'!$E:$E,$C145))/U$45,0)</f>
        <v>0</v>
      </c>
      <c r="V145" s="80">
        <f>IFERROR((SUMIFS('Budget Mapping'!W:W,'Budget Mapping'!$E:$E,$C145))/V$45,0)</f>
        <v>0</v>
      </c>
      <c r="W145" s="80">
        <f>IFERROR((SUMIFS('Budget Mapping'!X:X,'Budget Mapping'!$E:$E,$C145))/W$45,0)</f>
        <v>0</v>
      </c>
      <c r="X145" s="80">
        <f>IFERROR((SUMIFS('Budget Mapping'!Y:Y,'Budget Mapping'!$E:$E,$C145))/X$45,0)</f>
        <v>0</v>
      </c>
      <c r="Y145" s="80">
        <f>IFERROR((SUMIFS('Budget Mapping'!Z:Z,'Budget Mapping'!$E:$E,$C145))/Y$45,0)</f>
        <v>0</v>
      </c>
      <c r="Z145" s="80">
        <f>IFERROR((SUMIFS('Budget Mapping'!AA:AA,'Budget Mapping'!$E:$E,$C145))/Z$45,0)</f>
        <v>0</v>
      </c>
      <c r="AA145" s="80">
        <f>IFERROR((SUMIFS('Budget Mapping'!AB:AB,'Budget Mapping'!$E:$E,$C145))/AA$45,0)</f>
        <v>0</v>
      </c>
      <c r="AB145" s="80">
        <f>IFERROR((SUMIFS('Budget Mapping'!AC:AC,'Budget Mapping'!$E:$E,$C145))/AB$45,0)</f>
        <v>0</v>
      </c>
      <c r="AC145" s="80">
        <f>IFERROR((SUMIFS('Budget Mapping'!AD:AD,'Budget Mapping'!$E:$E,$C145))/AC$45,0)</f>
        <v>0</v>
      </c>
      <c r="AD145" s="80">
        <f>IFERROR((SUMIFS('Budget Mapping'!AE:AE,'Budget Mapping'!$E:$E,$C145))/AD$45,0)</f>
        <v>0</v>
      </c>
      <c r="AE145" s="122" t="e">
        <f t="shared" si="462"/>
        <v>#DIV/0!</v>
      </c>
      <c r="AF145" s="79">
        <f>IFERROR((SUMIFS('Budget Mapping'!AF:AF,'Budget Mapping'!$E:$E,$C145))/AF$45,0)</f>
        <v>0</v>
      </c>
      <c r="AG145" s="80">
        <f>IFERROR((SUMIFS('Budget Mapping'!AG:AG,'Budget Mapping'!$E:$E,$C145))/AG$45,0)</f>
        <v>0</v>
      </c>
      <c r="AH145" s="80">
        <f>IFERROR((SUMIFS('Budget Mapping'!AH:AH,'Budget Mapping'!$E:$E,$C145))/AH$45,0)</f>
        <v>0</v>
      </c>
      <c r="AI145" s="80">
        <f>IFERROR((SUMIFS('Budget Mapping'!AI:AI,'Budget Mapping'!$E:$E,$C145))/AI$45,0)</f>
        <v>0</v>
      </c>
      <c r="AJ145" s="80">
        <f>IFERROR((SUMIFS('Budget Mapping'!AJ:AJ,'Budget Mapping'!$E:$E,$C145))/AJ$45,0)</f>
        <v>0</v>
      </c>
      <c r="AK145" s="80">
        <f>IFERROR((SUMIFS('Budget Mapping'!AK:AK,'Budget Mapping'!$E:$E,$C145))/AK$45,0)</f>
        <v>0</v>
      </c>
      <c r="AL145" s="80">
        <f>IFERROR((SUMIFS('Budget Mapping'!AL:AL,'Budget Mapping'!$E:$E,$C145))/AL$45,0)</f>
        <v>0</v>
      </c>
      <c r="AM145" s="80">
        <f>IFERROR((SUMIFS('Budget Mapping'!AM:AM,'Budget Mapping'!$E:$E,$C145))/AM$45,0)</f>
        <v>0</v>
      </c>
      <c r="AN145" s="80">
        <f>IFERROR((SUMIFS('Budget Mapping'!AN:AN,'Budget Mapping'!$E:$E,$C145))/AN$45,0)</f>
        <v>0</v>
      </c>
      <c r="AO145" s="80">
        <f>IFERROR((SUMIFS('Budget Mapping'!AO:AO,'Budget Mapping'!$E:$E,$C145))/AO$45,0)</f>
        <v>0</v>
      </c>
      <c r="AP145" s="80">
        <f>IFERROR((SUMIFS('Budget Mapping'!AP:AP,'Budget Mapping'!$E:$E,$C145))/AP$45,0)</f>
        <v>0</v>
      </c>
      <c r="AQ145" s="80">
        <f>IFERROR((SUMIFS('Budget Mapping'!AQ:AQ,'Budget Mapping'!$E:$E,$C145))/AQ$45,0)</f>
        <v>0</v>
      </c>
      <c r="AR145" s="80">
        <f>IFERROR((SUMIFS('Budget Mapping'!AR:AR,'Budget Mapping'!$E:$E,$C145))/AR$45,0)</f>
        <v>0</v>
      </c>
      <c r="AS145" s="80">
        <f>IFERROR((SUMIFS('Budget Mapping'!AS:AS,'Budget Mapping'!$E:$E,$C145))/AS$45,0)</f>
        <v>0</v>
      </c>
      <c r="AT145" s="80">
        <f>IFERROR((SUMIFS('Budget Mapping'!AT:AT,'Budget Mapping'!$E:$E,$C145))/AT$45,0)</f>
        <v>0</v>
      </c>
      <c r="AU145" s="80">
        <f>IFERROR((SUMIFS('Budget Mapping'!AU:AU,'Budget Mapping'!$E:$E,$C145))/AU$45,0)</f>
        <v>0</v>
      </c>
      <c r="AV145" s="80">
        <f>IFERROR((SUMIFS('Budget Mapping'!AV:AV,'Budget Mapping'!$E:$E,$C145))/AV$45,0)</f>
        <v>0</v>
      </c>
      <c r="AW145" s="80">
        <f>IFERROR((SUMIFS('Budget Mapping'!AW:AW,'Budget Mapping'!$E:$E,$C145))/AW$45,0)</f>
        <v>0</v>
      </c>
      <c r="AX145" s="80">
        <f>IFERROR((SUMIFS('Budget Mapping'!AX:AX,'Budget Mapping'!$E:$E,$C145))/AX$45,0)</f>
        <v>0</v>
      </c>
      <c r="AY145" s="80">
        <f>IFERROR((SUMIFS('Budget Mapping'!AY:AY,'Budget Mapping'!$E:$E,$C145))/AY$45,0)</f>
        <v>0</v>
      </c>
      <c r="AZ145" s="122" t="e">
        <f t="shared" si="463"/>
        <v>#DIV/0!</v>
      </c>
      <c r="BA145" s="79">
        <f>IFERROR((SUMIFS('Budget Mapping'!AZ:AZ,'Budget Mapping'!$E:$E,$C145))/BA$45,0)</f>
        <v>0</v>
      </c>
      <c r="BB145" s="80">
        <f>IFERROR((SUMIFS('Budget Mapping'!BA:BA,'Budget Mapping'!$E:$E,$C145))/BB$45,0)</f>
        <v>0</v>
      </c>
      <c r="BC145" s="80">
        <f>IFERROR((SUMIFS('Budget Mapping'!BB:BB,'Budget Mapping'!$E:$E,$C145))/BC$45,0)</f>
        <v>0</v>
      </c>
      <c r="BD145" s="80">
        <f>IFERROR((SUMIFS('Budget Mapping'!BC:BC,'Budget Mapping'!$E:$E,$C145))/BD$45,0)</f>
        <v>0</v>
      </c>
      <c r="BE145" s="80">
        <f>IFERROR((SUMIFS('Budget Mapping'!BD:BD,'Budget Mapping'!$E:$E,$C145))/BE$45,0)</f>
        <v>0</v>
      </c>
      <c r="BF145" s="80">
        <f>IFERROR((SUMIFS('Budget Mapping'!BE:BE,'Budget Mapping'!$E:$E,$C145))/BF$45,0)</f>
        <v>0</v>
      </c>
      <c r="BG145" s="80">
        <f>IFERROR((SUMIFS('Budget Mapping'!BF:BF,'Budget Mapping'!$E:$E,$C145))/BG$45,0)</f>
        <v>0</v>
      </c>
      <c r="BH145" s="80">
        <f>IFERROR((SUMIFS('Budget Mapping'!BG:BG,'Budget Mapping'!$E:$E,$C145))/BH$45,0)</f>
        <v>0</v>
      </c>
      <c r="BI145" s="80">
        <f>IFERROR((SUMIFS('Budget Mapping'!BH:BH,'Budget Mapping'!$E:$E,$C145))/BI$45,0)</f>
        <v>0</v>
      </c>
      <c r="BJ145" s="80">
        <f>IFERROR((SUMIFS('Budget Mapping'!BI:BI,'Budget Mapping'!$E:$E,$C145))/BJ$45,0)</f>
        <v>0</v>
      </c>
      <c r="BK145" s="80">
        <f>IFERROR((SUMIFS('Budget Mapping'!BJ:BJ,'Budget Mapping'!$E:$E,$C145))/BK$45,0)</f>
        <v>0</v>
      </c>
      <c r="BL145" s="80">
        <f>IFERROR((SUMIFS('Budget Mapping'!BK:BK,'Budget Mapping'!$E:$E,$C145))/BL$45,0)</f>
        <v>0</v>
      </c>
      <c r="BM145" s="80">
        <f>IFERROR((SUMIFS('Budget Mapping'!BL:BL,'Budget Mapping'!$E:$E,$C145))/BM$45,0)</f>
        <v>0</v>
      </c>
      <c r="BN145" s="80">
        <f>IFERROR((SUMIFS('Budget Mapping'!BM:BM,'Budget Mapping'!$E:$E,$C145))/BN$45,0)</f>
        <v>0</v>
      </c>
      <c r="BO145" s="80">
        <f>IFERROR((SUMIFS('Budget Mapping'!BN:BN,'Budget Mapping'!$E:$E,$C145))/BO$45,0)</f>
        <v>0</v>
      </c>
      <c r="BP145" s="80">
        <f>IFERROR((SUMIFS('Budget Mapping'!BO:BO,'Budget Mapping'!$E:$E,$C145))/BP$45,0)</f>
        <v>0</v>
      </c>
      <c r="BQ145" s="80">
        <f>IFERROR((SUMIFS('Budget Mapping'!BP:BP,'Budget Mapping'!$E:$E,$C145))/BQ$45,0)</f>
        <v>0</v>
      </c>
      <c r="BR145" s="80">
        <f>IFERROR((SUMIFS('Budget Mapping'!BQ:BQ,'Budget Mapping'!$E:$E,$C145))/BR$45,0)</f>
        <v>0</v>
      </c>
      <c r="BS145" s="80">
        <f>IFERROR((SUMIFS('Budget Mapping'!BR:BR,'Budget Mapping'!$E:$E,$C145))/BS$45,0)</f>
        <v>0</v>
      </c>
      <c r="BT145" s="80">
        <f>IFERROR((SUMIFS('Budget Mapping'!BS:BS,'Budget Mapping'!$E:$E,$C145))/BT$45,0)</f>
        <v>0</v>
      </c>
      <c r="BU145" s="122" t="e">
        <f t="shared" si="464"/>
        <v>#DIV/0!</v>
      </c>
      <c r="BV145" s="79">
        <f>IFERROR((SUMIFS('Budget Mapping'!BT:BT,'Budget Mapping'!$E:$E,$C145))/BV$45,0)</f>
        <v>0</v>
      </c>
      <c r="BW145" s="80">
        <f>IFERROR((SUMIFS('Budget Mapping'!BU:BU,'Budget Mapping'!$E:$E,$C145))/BW$45,0)</f>
        <v>0</v>
      </c>
      <c r="BX145" s="80">
        <f>IFERROR((SUMIFS('Budget Mapping'!BV:BV,'Budget Mapping'!$E:$E,$C145))/BX$45,0)</f>
        <v>0</v>
      </c>
      <c r="BY145" s="80">
        <f>IFERROR((SUMIFS('Budget Mapping'!BW:BW,'Budget Mapping'!$E:$E,$C145))/BY$45,0)</f>
        <v>0</v>
      </c>
      <c r="BZ145" s="80">
        <f>IFERROR((SUMIFS('Budget Mapping'!BX:BX,'Budget Mapping'!$E:$E,$C145))/BZ$45,0)</f>
        <v>0</v>
      </c>
      <c r="CA145" s="80">
        <f>IFERROR((SUMIFS('Budget Mapping'!BY:BY,'Budget Mapping'!$E:$E,$C145))/CA$45,0)</f>
        <v>0</v>
      </c>
      <c r="CB145" s="80">
        <f>IFERROR((SUMIFS('Budget Mapping'!BZ:BZ,'Budget Mapping'!$E:$E,$C145))/CB$45,0)</f>
        <v>0</v>
      </c>
      <c r="CC145" s="80">
        <f>IFERROR((SUMIFS('Budget Mapping'!CA:CA,'Budget Mapping'!$E:$E,$C145))/CC$45,0)</f>
        <v>0</v>
      </c>
      <c r="CD145" s="80">
        <f>IFERROR((SUMIFS('Budget Mapping'!CB:CB,'Budget Mapping'!$E:$E,$C145))/CD$45,0)</f>
        <v>0</v>
      </c>
      <c r="CE145" s="80">
        <f>IFERROR((SUMIFS('Budget Mapping'!CC:CC,'Budget Mapping'!$E:$E,$C145))/CE$45,0)</f>
        <v>0</v>
      </c>
      <c r="CF145" s="80">
        <f>IFERROR((SUMIFS('Budget Mapping'!CD:CD,'Budget Mapping'!$E:$E,$C145))/CF$45,0)</f>
        <v>0</v>
      </c>
      <c r="CG145" s="80">
        <f>IFERROR((SUMIFS('Budget Mapping'!CE:CE,'Budget Mapping'!$E:$E,$C145))/CG$45,0)</f>
        <v>0</v>
      </c>
      <c r="CH145" s="80">
        <f>IFERROR((SUMIFS('Budget Mapping'!CF:CF,'Budget Mapping'!$E:$E,$C145))/CH$45,0)</f>
        <v>0</v>
      </c>
      <c r="CI145" s="80">
        <f>IFERROR((SUMIFS('Budget Mapping'!CG:CG,'Budget Mapping'!$E:$E,$C145))/CI$45,0)</f>
        <v>0</v>
      </c>
      <c r="CJ145" s="80">
        <f>IFERROR((SUMIFS('Budget Mapping'!CH:CH,'Budget Mapping'!$E:$E,$C145))/CJ$45,0)</f>
        <v>0</v>
      </c>
      <c r="CK145" s="80">
        <f>IFERROR((SUMIFS('Budget Mapping'!CI:CI,'Budget Mapping'!$E:$E,$C145))/CK$45,0)</f>
        <v>0</v>
      </c>
      <c r="CL145" s="80">
        <f>IFERROR((SUMIFS('Budget Mapping'!CJ:CJ,'Budget Mapping'!$E:$E,$C145))/CL$45,0)</f>
        <v>0</v>
      </c>
      <c r="CM145" s="80">
        <f>IFERROR((SUMIFS('Budget Mapping'!CK:CK,'Budget Mapping'!$E:$E,$C145))/CM$45,0)</f>
        <v>0</v>
      </c>
      <c r="CN145" s="80">
        <f>IFERROR((SUMIFS('Budget Mapping'!CL:CL,'Budget Mapping'!$E:$E,$C145))/CN$45,0)</f>
        <v>0</v>
      </c>
      <c r="CO145" s="80">
        <f>IFERROR((SUMIFS('Budget Mapping'!CM:CM,'Budget Mapping'!$E:$E,$C145))/CO$45,0)</f>
        <v>0</v>
      </c>
      <c r="CP145" s="122" t="e">
        <f t="shared" si="465"/>
        <v>#DIV/0!</v>
      </c>
    </row>
    <row r="146" spans="2:94" x14ac:dyDescent="0.3">
      <c r="B146" t="str">
        <f t="shared" si="460"/>
        <v>HIDE</v>
      </c>
      <c r="C146" s="11" t="str">
        <f>Lists!$C5</f>
        <v>Cleaning Staff</v>
      </c>
      <c r="D146" s="78">
        <f>IFERROR((SUMIFS('Budget Mapping'!F:F,'Budget Mapping'!$E:$E,$C146))/D$45,0)</f>
        <v>0</v>
      </c>
      <c r="E146" s="79">
        <f>IFERROR((SUMIFS('Budget Mapping'!G:G,'Budget Mapping'!$E:$E,$C146))/E$45,0)</f>
        <v>0</v>
      </c>
      <c r="F146" s="80">
        <f>IFERROR((SUMIFS('Budget Mapping'!H:H,'Budget Mapping'!$E:$E,$C146))/F$45,0)</f>
        <v>0</v>
      </c>
      <c r="G146" s="80">
        <f>IFERROR((SUMIFS('Budget Mapping'!I:I,'Budget Mapping'!$E:$E,$C146))/G$45,0)</f>
        <v>0</v>
      </c>
      <c r="H146" s="80">
        <f>IFERROR((SUMIFS('Budget Mapping'!J:J,'Budget Mapping'!$E:$E,$C146))/H$45,0)</f>
        <v>0</v>
      </c>
      <c r="I146" s="80">
        <f>IFERROR((SUMIFS('Budget Mapping'!K:K,'Budget Mapping'!$E:$E,$C146))/I$45,0)</f>
        <v>0</v>
      </c>
      <c r="J146" s="81" t="e">
        <f t="shared" si="461"/>
        <v>#DIV/0!</v>
      </c>
      <c r="K146" s="79">
        <f>IFERROR((SUMIFS('Budget Mapping'!L:L,'Budget Mapping'!$E:$E,$C146))/K$45,0)</f>
        <v>0</v>
      </c>
      <c r="L146" s="80">
        <f>IFERROR((SUMIFS('Budget Mapping'!M:M,'Budget Mapping'!$E:$E,$C146))/L$45,0)</f>
        <v>0</v>
      </c>
      <c r="M146" s="80">
        <f>IFERROR((SUMIFS('Budget Mapping'!N:N,'Budget Mapping'!$E:$E,$C146))/M$45,0)</f>
        <v>0</v>
      </c>
      <c r="N146" s="80">
        <f>IFERROR((SUMIFS('Budget Mapping'!O:O,'Budget Mapping'!$E:$E,$C146))/N$45,0)</f>
        <v>0</v>
      </c>
      <c r="O146" s="80">
        <f>IFERROR((SUMIFS('Budget Mapping'!P:P,'Budget Mapping'!$E:$E,$C146))/O$45,0)</f>
        <v>0</v>
      </c>
      <c r="P146" s="80">
        <f>IFERROR((SUMIFS('Budget Mapping'!Q:Q,'Budget Mapping'!$E:$E,$C146))/P$45,0)</f>
        <v>0</v>
      </c>
      <c r="Q146" s="80">
        <f>IFERROR((SUMIFS('Budget Mapping'!R:R,'Budget Mapping'!$E:$E,$C146))/Q$45,0)</f>
        <v>0</v>
      </c>
      <c r="R146" s="80">
        <f>IFERROR((SUMIFS('Budget Mapping'!S:S,'Budget Mapping'!$E:$E,$C146))/R$45,0)</f>
        <v>0</v>
      </c>
      <c r="S146" s="80">
        <f>IFERROR((SUMIFS('Budget Mapping'!T:T,'Budget Mapping'!$E:$E,$C146))/S$45,0)</f>
        <v>0</v>
      </c>
      <c r="T146" s="80">
        <f>IFERROR((SUMIFS('Budget Mapping'!U:U,'Budget Mapping'!$E:$E,$C146))/T$45,0)</f>
        <v>0</v>
      </c>
      <c r="U146" s="80">
        <f>IFERROR((SUMIFS('Budget Mapping'!V:V,'Budget Mapping'!$E:$E,$C146))/U$45,0)</f>
        <v>0</v>
      </c>
      <c r="V146" s="80">
        <f>IFERROR((SUMIFS('Budget Mapping'!W:W,'Budget Mapping'!$E:$E,$C146))/V$45,0)</f>
        <v>0</v>
      </c>
      <c r="W146" s="80">
        <f>IFERROR((SUMIFS('Budget Mapping'!X:X,'Budget Mapping'!$E:$E,$C146))/W$45,0)</f>
        <v>0</v>
      </c>
      <c r="X146" s="80">
        <f>IFERROR((SUMIFS('Budget Mapping'!Y:Y,'Budget Mapping'!$E:$E,$C146))/X$45,0)</f>
        <v>0</v>
      </c>
      <c r="Y146" s="80">
        <f>IFERROR((SUMIFS('Budget Mapping'!Z:Z,'Budget Mapping'!$E:$E,$C146))/Y$45,0)</f>
        <v>0</v>
      </c>
      <c r="Z146" s="80">
        <f>IFERROR((SUMIFS('Budget Mapping'!AA:AA,'Budget Mapping'!$E:$E,$C146))/Z$45,0)</f>
        <v>0</v>
      </c>
      <c r="AA146" s="80">
        <f>IFERROR((SUMIFS('Budget Mapping'!AB:AB,'Budget Mapping'!$E:$E,$C146))/AA$45,0)</f>
        <v>0</v>
      </c>
      <c r="AB146" s="80">
        <f>IFERROR((SUMIFS('Budget Mapping'!AC:AC,'Budget Mapping'!$E:$E,$C146))/AB$45,0)</f>
        <v>0</v>
      </c>
      <c r="AC146" s="80">
        <f>IFERROR((SUMIFS('Budget Mapping'!AD:AD,'Budget Mapping'!$E:$E,$C146))/AC$45,0)</f>
        <v>0</v>
      </c>
      <c r="AD146" s="80">
        <f>IFERROR((SUMIFS('Budget Mapping'!AE:AE,'Budget Mapping'!$E:$E,$C146))/AD$45,0)</f>
        <v>0</v>
      </c>
      <c r="AE146" s="122" t="e">
        <f t="shared" si="462"/>
        <v>#DIV/0!</v>
      </c>
      <c r="AF146" s="79">
        <f>IFERROR((SUMIFS('Budget Mapping'!AF:AF,'Budget Mapping'!$E:$E,$C146))/AF$45,0)</f>
        <v>0</v>
      </c>
      <c r="AG146" s="80">
        <f>IFERROR((SUMIFS('Budget Mapping'!AG:AG,'Budget Mapping'!$E:$E,$C146))/AG$45,0)</f>
        <v>0</v>
      </c>
      <c r="AH146" s="80">
        <f>IFERROR((SUMIFS('Budget Mapping'!AH:AH,'Budget Mapping'!$E:$E,$C146))/AH$45,0)</f>
        <v>0</v>
      </c>
      <c r="AI146" s="80">
        <f>IFERROR((SUMIFS('Budget Mapping'!AI:AI,'Budget Mapping'!$E:$E,$C146))/AI$45,0)</f>
        <v>0</v>
      </c>
      <c r="AJ146" s="80">
        <f>IFERROR((SUMIFS('Budget Mapping'!AJ:AJ,'Budget Mapping'!$E:$E,$C146))/AJ$45,0)</f>
        <v>0</v>
      </c>
      <c r="AK146" s="80">
        <f>IFERROR((SUMIFS('Budget Mapping'!AK:AK,'Budget Mapping'!$E:$E,$C146))/AK$45,0)</f>
        <v>0</v>
      </c>
      <c r="AL146" s="80">
        <f>IFERROR((SUMIFS('Budget Mapping'!AL:AL,'Budget Mapping'!$E:$E,$C146))/AL$45,0)</f>
        <v>0</v>
      </c>
      <c r="AM146" s="80">
        <f>IFERROR((SUMIFS('Budget Mapping'!AM:AM,'Budget Mapping'!$E:$E,$C146))/AM$45,0)</f>
        <v>0</v>
      </c>
      <c r="AN146" s="80">
        <f>IFERROR((SUMIFS('Budget Mapping'!AN:AN,'Budget Mapping'!$E:$E,$C146))/AN$45,0)</f>
        <v>0</v>
      </c>
      <c r="AO146" s="80">
        <f>IFERROR((SUMIFS('Budget Mapping'!AO:AO,'Budget Mapping'!$E:$E,$C146))/AO$45,0)</f>
        <v>0</v>
      </c>
      <c r="AP146" s="80">
        <f>IFERROR((SUMIFS('Budget Mapping'!AP:AP,'Budget Mapping'!$E:$E,$C146))/AP$45,0)</f>
        <v>0</v>
      </c>
      <c r="AQ146" s="80">
        <f>IFERROR((SUMIFS('Budget Mapping'!AQ:AQ,'Budget Mapping'!$E:$E,$C146))/AQ$45,0)</f>
        <v>0</v>
      </c>
      <c r="AR146" s="80">
        <f>IFERROR((SUMIFS('Budget Mapping'!AR:AR,'Budget Mapping'!$E:$E,$C146))/AR$45,0)</f>
        <v>0</v>
      </c>
      <c r="AS146" s="80">
        <f>IFERROR((SUMIFS('Budget Mapping'!AS:AS,'Budget Mapping'!$E:$E,$C146))/AS$45,0)</f>
        <v>0</v>
      </c>
      <c r="AT146" s="80">
        <f>IFERROR((SUMIFS('Budget Mapping'!AT:AT,'Budget Mapping'!$E:$E,$C146))/AT$45,0)</f>
        <v>0</v>
      </c>
      <c r="AU146" s="80">
        <f>IFERROR((SUMIFS('Budget Mapping'!AU:AU,'Budget Mapping'!$E:$E,$C146))/AU$45,0)</f>
        <v>0</v>
      </c>
      <c r="AV146" s="80">
        <f>IFERROR((SUMIFS('Budget Mapping'!AV:AV,'Budget Mapping'!$E:$E,$C146))/AV$45,0)</f>
        <v>0</v>
      </c>
      <c r="AW146" s="80">
        <f>IFERROR((SUMIFS('Budget Mapping'!AW:AW,'Budget Mapping'!$E:$E,$C146))/AW$45,0)</f>
        <v>0</v>
      </c>
      <c r="AX146" s="80">
        <f>IFERROR((SUMIFS('Budget Mapping'!AX:AX,'Budget Mapping'!$E:$E,$C146))/AX$45,0)</f>
        <v>0</v>
      </c>
      <c r="AY146" s="80">
        <f>IFERROR((SUMIFS('Budget Mapping'!AY:AY,'Budget Mapping'!$E:$E,$C146))/AY$45,0)</f>
        <v>0</v>
      </c>
      <c r="AZ146" s="122" t="e">
        <f t="shared" si="463"/>
        <v>#DIV/0!</v>
      </c>
      <c r="BA146" s="79">
        <f>IFERROR((SUMIFS('Budget Mapping'!AZ:AZ,'Budget Mapping'!$E:$E,$C146))/BA$45,0)</f>
        <v>0</v>
      </c>
      <c r="BB146" s="80">
        <f>IFERROR((SUMIFS('Budget Mapping'!BA:BA,'Budget Mapping'!$E:$E,$C146))/BB$45,0)</f>
        <v>0</v>
      </c>
      <c r="BC146" s="80">
        <f>IFERROR((SUMIFS('Budget Mapping'!BB:BB,'Budget Mapping'!$E:$E,$C146))/BC$45,0)</f>
        <v>0</v>
      </c>
      <c r="BD146" s="80">
        <f>IFERROR((SUMIFS('Budget Mapping'!BC:BC,'Budget Mapping'!$E:$E,$C146))/BD$45,0)</f>
        <v>0</v>
      </c>
      <c r="BE146" s="80">
        <f>IFERROR((SUMIFS('Budget Mapping'!BD:BD,'Budget Mapping'!$E:$E,$C146))/BE$45,0)</f>
        <v>0</v>
      </c>
      <c r="BF146" s="80">
        <f>IFERROR((SUMIFS('Budget Mapping'!BE:BE,'Budget Mapping'!$E:$E,$C146))/BF$45,0)</f>
        <v>0</v>
      </c>
      <c r="BG146" s="80">
        <f>IFERROR((SUMIFS('Budget Mapping'!BF:BF,'Budget Mapping'!$E:$E,$C146))/BG$45,0)</f>
        <v>0</v>
      </c>
      <c r="BH146" s="80">
        <f>IFERROR((SUMIFS('Budget Mapping'!BG:BG,'Budget Mapping'!$E:$E,$C146))/BH$45,0)</f>
        <v>0</v>
      </c>
      <c r="BI146" s="80">
        <f>IFERROR((SUMIFS('Budget Mapping'!BH:BH,'Budget Mapping'!$E:$E,$C146))/BI$45,0)</f>
        <v>0</v>
      </c>
      <c r="BJ146" s="80">
        <f>IFERROR((SUMIFS('Budget Mapping'!BI:BI,'Budget Mapping'!$E:$E,$C146))/BJ$45,0)</f>
        <v>0</v>
      </c>
      <c r="BK146" s="80">
        <f>IFERROR((SUMIFS('Budget Mapping'!BJ:BJ,'Budget Mapping'!$E:$E,$C146))/BK$45,0)</f>
        <v>0</v>
      </c>
      <c r="BL146" s="80">
        <f>IFERROR((SUMIFS('Budget Mapping'!BK:BK,'Budget Mapping'!$E:$E,$C146))/BL$45,0)</f>
        <v>0</v>
      </c>
      <c r="BM146" s="80">
        <f>IFERROR((SUMIFS('Budget Mapping'!BL:BL,'Budget Mapping'!$E:$E,$C146))/BM$45,0)</f>
        <v>0</v>
      </c>
      <c r="BN146" s="80">
        <f>IFERROR((SUMIFS('Budget Mapping'!BM:BM,'Budget Mapping'!$E:$E,$C146))/BN$45,0)</f>
        <v>0</v>
      </c>
      <c r="BO146" s="80">
        <f>IFERROR((SUMIFS('Budget Mapping'!BN:BN,'Budget Mapping'!$E:$E,$C146))/BO$45,0)</f>
        <v>0</v>
      </c>
      <c r="BP146" s="80">
        <f>IFERROR((SUMIFS('Budget Mapping'!BO:BO,'Budget Mapping'!$E:$E,$C146))/BP$45,0)</f>
        <v>0</v>
      </c>
      <c r="BQ146" s="80">
        <f>IFERROR((SUMIFS('Budget Mapping'!BP:BP,'Budget Mapping'!$E:$E,$C146))/BQ$45,0)</f>
        <v>0</v>
      </c>
      <c r="BR146" s="80">
        <f>IFERROR((SUMIFS('Budget Mapping'!BQ:BQ,'Budget Mapping'!$E:$E,$C146))/BR$45,0)</f>
        <v>0</v>
      </c>
      <c r="BS146" s="80">
        <f>IFERROR((SUMIFS('Budget Mapping'!BR:BR,'Budget Mapping'!$E:$E,$C146))/BS$45,0)</f>
        <v>0</v>
      </c>
      <c r="BT146" s="80">
        <f>IFERROR((SUMIFS('Budget Mapping'!BS:BS,'Budget Mapping'!$E:$E,$C146))/BT$45,0)</f>
        <v>0</v>
      </c>
      <c r="BU146" s="122" t="e">
        <f t="shared" si="464"/>
        <v>#DIV/0!</v>
      </c>
      <c r="BV146" s="79">
        <f>IFERROR((SUMIFS('Budget Mapping'!BT:BT,'Budget Mapping'!$E:$E,$C146))/BV$45,0)</f>
        <v>0</v>
      </c>
      <c r="BW146" s="80">
        <f>IFERROR((SUMIFS('Budget Mapping'!BU:BU,'Budget Mapping'!$E:$E,$C146))/BW$45,0)</f>
        <v>0</v>
      </c>
      <c r="BX146" s="80">
        <f>IFERROR((SUMIFS('Budget Mapping'!BV:BV,'Budget Mapping'!$E:$E,$C146))/BX$45,0)</f>
        <v>0</v>
      </c>
      <c r="BY146" s="80">
        <f>IFERROR((SUMIFS('Budget Mapping'!BW:BW,'Budget Mapping'!$E:$E,$C146))/BY$45,0)</f>
        <v>0</v>
      </c>
      <c r="BZ146" s="80">
        <f>IFERROR((SUMIFS('Budget Mapping'!BX:BX,'Budget Mapping'!$E:$E,$C146))/BZ$45,0)</f>
        <v>0</v>
      </c>
      <c r="CA146" s="80">
        <f>IFERROR((SUMIFS('Budget Mapping'!BY:BY,'Budget Mapping'!$E:$E,$C146))/CA$45,0)</f>
        <v>0</v>
      </c>
      <c r="CB146" s="80">
        <f>IFERROR((SUMIFS('Budget Mapping'!BZ:BZ,'Budget Mapping'!$E:$E,$C146))/CB$45,0)</f>
        <v>0</v>
      </c>
      <c r="CC146" s="80">
        <f>IFERROR((SUMIFS('Budget Mapping'!CA:CA,'Budget Mapping'!$E:$E,$C146))/CC$45,0)</f>
        <v>0</v>
      </c>
      <c r="CD146" s="80">
        <f>IFERROR((SUMIFS('Budget Mapping'!CB:CB,'Budget Mapping'!$E:$E,$C146))/CD$45,0)</f>
        <v>0</v>
      </c>
      <c r="CE146" s="80">
        <f>IFERROR((SUMIFS('Budget Mapping'!CC:CC,'Budget Mapping'!$E:$E,$C146))/CE$45,0)</f>
        <v>0</v>
      </c>
      <c r="CF146" s="80">
        <f>IFERROR((SUMIFS('Budget Mapping'!CD:CD,'Budget Mapping'!$E:$E,$C146))/CF$45,0)</f>
        <v>0</v>
      </c>
      <c r="CG146" s="80">
        <f>IFERROR((SUMIFS('Budget Mapping'!CE:CE,'Budget Mapping'!$E:$E,$C146))/CG$45,0)</f>
        <v>0</v>
      </c>
      <c r="CH146" s="80">
        <f>IFERROR((SUMIFS('Budget Mapping'!CF:CF,'Budget Mapping'!$E:$E,$C146))/CH$45,0)</f>
        <v>0</v>
      </c>
      <c r="CI146" s="80">
        <f>IFERROR((SUMIFS('Budget Mapping'!CG:CG,'Budget Mapping'!$E:$E,$C146))/CI$45,0)</f>
        <v>0</v>
      </c>
      <c r="CJ146" s="80">
        <f>IFERROR((SUMIFS('Budget Mapping'!CH:CH,'Budget Mapping'!$E:$E,$C146))/CJ$45,0)</f>
        <v>0</v>
      </c>
      <c r="CK146" s="80">
        <f>IFERROR((SUMIFS('Budget Mapping'!CI:CI,'Budget Mapping'!$E:$E,$C146))/CK$45,0)</f>
        <v>0</v>
      </c>
      <c r="CL146" s="80">
        <f>IFERROR((SUMIFS('Budget Mapping'!CJ:CJ,'Budget Mapping'!$E:$E,$C146))/CL$45,0)</f>
        <v>0</v>
      </c>
      <c r="CM146" s="80">
        <f>IFERROR((SUMIFS('Budget Mapping'!CK:CK,'Budget Mapping'!$E:$E,$C146))/CM$45,0)</f>
        <v>0</v>
      </c>
      <c r="CN146" s="80">
        <f>IFERROR((SUMIFS('Budget Mapping'!CL:CL,'Budget Mapping'!$E:$E,$C146))/CN$45,0)</f>
        <v>0</v>
      </c>
      <c r="CO146" s="80">
        <f>IFERROR((SUMIFS('Budget Mapping'!CM:CM,'Budget Mapping'!$E:$E,$C146))/CO$45,0)</f>
        <v>0</v>
      </c>
      <c r="CP146" s="122" t="e">
        <f t="shared" si="465"/>
        <v>#DIV/0!</v>
      </c>
    </row>
    <row r="147" spans="2:94" x14ac:dyDescent="0.3">
      <c r="B147" t="str">
        <f t="shared" si="460"/>
        <v>HIDE</v>
      </c>
      <c r="C147" s="11" t="str">
        <f>Lists!$C6</f>
        <v>Community Facilities Staff</v>
      </c>
      <c r="D147" s="78">
        <f>IFERROR((SUMIFS('Budget Mapping'!F:F,'Budget Mapping'!$E:$E,$C147))/D$45,0)</f>
        <v>0</v>
      </c>
      <c r="E147" s="79">
        <f>IFERROR((SUMIFS('Budget Mapping'!G:G,'Budget Mapping'!$E:$E,$C147))/E$45,0)</f>
        <v>0</v>
      </c>
      <c r="F147" s="80">
        <f>IFERROR((SUMIFS('Budget Mapping'!H:H,'Budget Mapping'!$E:$E,$C147))/F$45,0)</f>
        <v>0</v>
      </c>
      <c r="G147" s="80">
        <f>IFERROR((SUMIFS('Budget Mapping'!I:I,'Budget Mapping'!$E:$E,$C147))/G$45,0)</f>
        <v>0</v>
      </c>
      <c r="H147" s="80">
        <f>IFERROR((SUMIFS('Budget Mapping'!J:J,'Budget Mapping'!$E:$E,$C147))/H$45,0)</f>
        <v>0</v>
      </c>
      <c r="I147" s="80">
        <f>IFERROR((SUMIFS('Budget Mapping'!K:K,'Budget Mapping'!$E:$E,$C147))/I$45,0)</f>
        <v>0</v>
      </c>
      <c r="J147" s="81" t="e">
        <f t="shared" si="461"/>
        <v>#DIV/0!</v>
      </c>
      <c r="K147" s="79">
        <f>IFERROR((SUMIFS('Budget Mapping'!L:L,'Budget Mapping'!$E:$E,$C147))/K$45,0)</f>
        <v>0</v>
      </c>
      <c r="L147" s="80">
        <f>IFERROR((SUMIFS('Budget Mapping'!M:M,'Budget Mapping'!$E:$E,$C147))/L$45,0)</f>
        <v>0</v>
      </c>
      <c r="M147" s="80">
        <f>IFERROR((SUMIFS('Budget Mapping'!N:N,'Budget Mapping'!$E:$E,$C147))/M$45,0)</f>
        <v>0</v>
      </c>
      <c r="N147" s="80">
        <f>IFERROR((SUMIFS('Budget Mapping'!O:O,'Budget Mapping'!$E:$E,$C147))/N$45,0)</f>
        <v>0</v>
      </c>
      <c r="O147" s="80">
        <f>IFERROR((SUMIFS('Budget Mapping'!P:P,'Budget Mapping'!$E:$E,$C147))/O$45,0)</f>
        <v>0</v>
      </c>
      <c r="P147" s="80">
        <f>IFERROR((SUMIFS('Budget Mapping'!Q:Q,'Budget Mapping'!$E:$E,$C147))/P$45,0)</f>
        <v>0</v>
      </c>
      <c r="Q147" s="80">
        <f>IFERROR((SUMIFS('Budget Mapping'!R:R,'Budget Mapping'!$E:$E,$C147))/Q$45,0)</f>
        <v>0</v>
      </c>
      <c r="R147" s="80">
        <f>IFERROR((SUMIFS('Budget Mapping'!S:S,'Budget Mapping'!$E:$E,$C147))/R$45,0)</f>
        <v>0</v>
      </c>
      <c r="S147" s="80">
        <f>IFERROR((SUMIFS('Budget Mapping'!T:T,'Budget Mapping'!$E:$E,$C147))/S$45,0)</f>
        <v>0</v>
      </c>
      <c r="T147" s="80">
        <f>IFERROR((SUMIFS('Budget Mapping'!U:U,'Budget Mapping'!$E:$E,$C147))/T$45,0)</f>
        <v>0</v>
      </c>
      <c r="U147" s="80">
        <f>IFERROR((SUMIFS('Budget Mapping'!V:V,'Budget Mapping'!$E:$E,$C147))/U$45,0)</f>
        <v>0</v>
      </c>
      <c r="V147" s="80">
        <f>IFERROR((SUMIFS('Budget Mapping'!W:W,'Budget Mapping'!$E:$E,$C147))/V$45,0)</f>
        <v>0</v>
      </c>
      <c r="W147" s="80">
        <f>IFERROR((SUMIFS('Budget Mapping'!X:X,'Budget Mapping'!$E:$E,$C147))/W$45,0)</f>
        <v>0</v>
      </c>
      <c r="X147" s="80">
        <f>IFERROR((SUMIFS('Budget Mapping'!Y:Y,'Budget Mapping'!$E:$E,$C147))/X$45,0)</f>
        <v>0</v>
      </c>
      <c r="Y147" s="80">
        <f>IFERROR((SUMIFS('Budget Mapping'!Z:Z,'Budget Mapping'!$E:$E,$C147))/Y$45,0)</f>
        <v>0</v>
      </c>
      <c r="Z147" s="80">
        <f>IFERROR((SUMIFS('Budget Mapping'!AA:AA,'Budget Mapping'!$E:$E,$C147))/Z$45,0)</f>
        <v>0</v>
      </c>
      <c r="AA147" s="80">
        <f>IFERROR((SUMIFS('Budget Mapping'!AB:AB,'Budget Mapping'!$E:$E,$C147))/AA$45,0)</f>
        <v>0</v>
      </c>
      <c r="AB147" s="80">
        <f>IFERROR((SUMIFS('Budget Mapping'!AC:AC,'Budget Mapping'!$E:$E,$C147))/AB$45,0)</f>
        <v>0</v>
      </c>
      <c r="AC147" s="80">
        <f>IFERROR((SUMIFS('Budget Mapping'!AD:AD,'Budget Mapping'!$E:$E,$C147))/AC$45,0)</f>
        <v>0</v>
      </c>
      <c r="AD147" s="80">
        <f>IFERROR((SUMIFS('Budget Mapping'!AE:AE,'Budget Mapping'!$E:$E,$C147))/AD$45,0)</f>
        <v>0</v>
      </c>
      <c r="AE147" s="122" t="e">
        <f t="shared" si="462"/>
        <v>#DIV/0!</v>
      </c>
      <c r="AF147" s="79">
        <f>IFERROR((SUMIFS('Budget Mapping'!AF:AF,'Budget Mapping'!$E:$E,$C147))/AF$45,0)</f>
        <v>0</v>
      </c>
      <c r="AG147" s="80">
        <f>IFERROR((SUMIFS('Budget Mapping'!AG:AG,'Budget Mapping'!$E:$E,$C147))/AG$45,0)</f>
        <v>0</v>
      </c>
      <c r="AH147" s="80">
        <f>IFERROR((SUMIFS('Budget Mapping'!AH:AH,'Budget Mapping'!$E:$E,$C147))/AH$45,0)</f>
        <v>0</v>
      </c>
      <c r="AI147" s="80">
        <f>IFERROR((SUMIFS('Budget Mapping'!AI:AI,'Budget Mapping'!$E:$E,$C147))/AI$45,0)</f>
        <v>0</v>
      </c>
      <c r="AJ147" s="80">
        <f>IFERROR((SUMIFS('Budget Mapping'!AJ:AJ,'Budget Mapping'!$E:$E,$C147))/AJ$45,0)</f>
        <v>0</v>
      </c>
      <c r="AK147" s="80">
        <f>IFERROR((SUMIFS('Budget Mapping'!AK:AK,'Budget Mapping'!$E:$E,$C147))/AK$45,0)</f>
        <v>0</v>
      </c>
      <c r="AL147" s="80">
        <f>IFERROR((SUMIFS('Budget Mapping'!AL:AL,'Budget Mapping'!$E:$E,$C147))/AL$45,0)</f>
        <v>0</v>
      </c>
      <c r="AM147" s="80">
        <f>IFERROR((SUMIFS('Budget Mapping'!AM:AM,'Budget Mapping'!$E:$E,$C147))/AM$45,0)</f>
        <v>0</v>
      </c>
      <c r="AN147" s="80">
        <f>IFERROR((SUMIFS('Budget Mapping'!AN:AN,'Budget Mapping'!$E:$E,$C147))/AN$45,0)</f>
        <v>0</v>
      </c>
      <c r="AO147" s="80">
        <f>IFERROR((SUMIFS('Budget Mapping'!AO:AO,'Budget Mapping'!$E:$E,$C147))/AO$45,0)</f>
        <v>0</v>
      </c>
      <c r="AP147" s="80">
        <f>IFERROR((SUMIFS('Budget Mapping'!AP:AP,'Budget Mapping'!$E:$E,$C147))/AP$45,0)</f>
        <v>0</v>
      </c>
      <c r="AQ147" s="80">
        <f>IFERROR((SUMIFS('Budget Mapping'!AQ:AQ,'Budget Mapping'!$E:$E,$C147))/AQ$45,0)</f>
        <v>0</v>
      </c>
      <c r="AR147" s="80">
        <f>IFERROR((SUMIFS('Budget Mapping'!AR:AR,'Budget Mapping'!$E:$E,$C147))/AR$45,0)</f>
        <v>0</v>
      </c>
      <c r="AS147" s="80">
        <f>IFERROR((SUMIFS('Budget Mapping'!AS:AS,'Budget Mapping'!$E:$E,$C147))/AS$45,0)</f>
        <v>0</v>
      </c>
      <c r="AT147" s="80">
        <f>IFERROR((SUMIFS('Budget Mapping'!AT:AT,'Budget Mapping'!$E:$E,$C147))/AT$45,0)</f>
        <v>0</v>
      </c>
      <c r="AU147" s="80">
        <f>IFERROR((SUMIFS('Budget Mapping'!AU:AU,'Budget Mapping'!$E:$E,$C147))/AU$45,0)</f>
        <v>0</v>
      </c>
      <c r="AV147" s="80">
        <f>IFERROR((SUMIFS('Budget Mapping'!AV:AV,'Budget Mapping'!$E:$E,$C147))/AV$45,0)</f>
        <v>0</v>
      </c>
      <c r="AW147" s="80">
        <f>IFERROR((SUMIFS('Budget Mapping'!AW:AW,'Budget Mapping'!$E:$E,$C147))/AW$45,0)</f>
        <v>0</v>
      </c>
      <c r="AX147" s="80">
        <f>IFERROR((SUMIFS('Budget Mapping'!AX:AX,'Budget Mapping'!$E:$E,$C147))/AX$45,0)</f>
        <v>0</v>
      </c>
      <c r="AY147" s="80">
        <f>IFERROR((SUMIFS('Budget Mapping'!AY:AY,'Budget Mapping'!$E:$E,$C147))/AY$45,0)</f>
        <v>0</v>
      </c>
      <c r="AZ147" s="122" t="e">
        <f t="shared" si="463"/>
        <v>#DIV/0!</v>
      </c>
      <c r="BA147" s="79">
        <f>IFERROR((SUMIFS('Budget Mapping'!AZ:AZ,'Budget Mapping'!$E:$E,$C147))/BA$45,0)</f>
        <v>0</v>
      </c>
      <c r="BB147" s="80">
        <f>IFERROR((SUMIFS('Budget Mapping'!BA:BA,'Budget Mapping'!$E:$E,$C147))/BB$45,0)</f>
        <v>0</v>
      </c>
      <c r="BC147" s="80">
        <f>IFERROR((SUMIFS('Budget Mapping'!BB:BB,'Budget Mapping'!$E:$E,$C147))/BC$45,0)</f>
        <v>0</v>
      </c>
      <c r="BD147" s="80">
        <f>IFERROR((SUMIFS('Budget Mapping'!BC:BC,'Budget Mapping'!$E:$E,$C147))/BD$45,0)</f>
        <v>0</v>
      </c>
      <c r="BE147" s="80">
        <f>IFERROR((SUMIFS('Budget Mapping'!BD:BD,'Budget Mapping'!$E:$E,$C147))/BE$45,0)</f>
        <v>0</v>
      </c>
      <c r="BF147" s="80">
        <f>IFERROR((SUMIFS('Budget Mapping'!BE:BE,'Budget Mapping'!$E:$E,$C147))/BF$45,0)</f>
        <v>0</v>
      </c>
      <c r="BG147" s="80">
        <f>IFERROR((SUMIFS('Budget Mapping'!BF:BF,'Budget Mapping'!$E:$E,$C147))/BG$45,0)</f>
        <v>0</v>
      </c>
      <c r="BH147" s="80">
        <f>IFERROR((SUMIFS('Budget Mapping'!BG:BG,'Budget Mapping'!$E:$E,$C147))/BH$45,0)</f>
        <v>0</v>
      </c>
      <c r="BI147" s="80">
        <f>IFERROR((SUMIFS('Budget Mapping'!BH:BH,'Budget Mapping'!$E:$E,$C147))/BI$45,0)</f>
        <v>0</v>
      </c>
      <c r="BJ147" s="80">
        <f>IFERROR((SUMIFS('Budget Mapping'!BI:BI,'Budget Mapping'!$E:$E,$C147))/BJ$45,0)</f>
        <v>0</v>
      </c>
      <c r="BK147" s="80">
        <f>IFERROR((SUMIFS('Budget Mapping'!BJ:BJ,'Budget Mapping'!$E:$E,$C147))/BK$45,0)</f>
        <v>0</v>
      </c>
      <c r="BL147" s="80">
        <f>IFERROR((SUMIFS('Budget Mapping'!BK:BK,'Budget Mapping'!$E:$E,$C147))/BL$45,0)</f>
        <v>0</v>
      </c>
      <c r="BM147" s="80">
        <f>IFERROR((SUMIFS('Budget Mapping'!BL:BL,'Budget Mapping'!$E:$E,$C147))/BM$45,0)</f>
        <v>0</v>
      </c>
      <c r="BN147" s="80">
        <f>IFERROR((SUMIFS('Budget Mapping'!BM:BM,'Budget Mapping'!$E:$E,$C147))/BN$45,0)</f>
        <v>0</v>
      </c>
      <c r="BO147" s="80">
        <f>IFERROR((SUMIFS('Budget Mapping'!BN:BN,'Budget Mapping'!$E:$E,$C147))/BO$45,0)</f>
        <v>0</v>
      </c>
      <c r="BP147" s="80">
        <f>IFERROR((SUMIFS('Budget Mapping'!BO:BO,'Budget Mapping'!$E:$E,$C147))/BP$45,0)</f>
        <v>0</v>
      </c>
      <c r="BQ147" s="80">
        <f>IFERROR((SUMIFS('Budget Mapping'!BP:BP,'Budget Mapping'!$E:$E,$C147))/BQ$45,0)</f>
        <v>0</v>
      </c>
      <c r="BR147" s="80">
        <f>IFERROR((SUMIFS('Budget Mapping'!BQ:BQ,'Budget Mapping'!$E:$E,$C147))/BR$45,0)</f>
        <v>0</v>
      </c>
      <c r="BS147" s="80">
        <f>IFERROR((SUMIFS('Budget Mapping'!BR:BR,'Budget Mapping'!$E:$E,$C147))/BS$45,0)</f>
        <v>0</v>
      </c>
      <c r="BT147" s="80">
        <f>IFERROR((SUMIFS('Budget Mapping'!BS:BS,'Budget Mapping'!$E:$E,$C147))/BT$45,0)</f>
        <v>0</v>
      </c>
      <c r="BU147" s="122" t="e">
        <f t="shared" si="464"/>
        <v>#DIV/0!</v>
      </c>
      <c r="BV147" s="79">
        <f>IFERROR((SUMIFS('Budget Mapping'!BT:BT,'Budget Mapping'!$E:$E,$C147))/BV$45,0)</f>
        <v>0</v>
      </c>
      <c r="BW147" s="80">
        <f>IFERROR((SUMIFS('Budget Mapping'!BU:BU,'Budget Mapping'!$E:$E,$C147))/BW$45,0)</f>
        <v>0</v>
      </c>
      <c r="BX147" s="80">
        <f>IFERROR((SUMIFS('Budget Mapping'!BV:BV,'Budget Mapping'!$E:$E,$C147))/BX$45,0)</f>
        <v>0</v>
      </c>
      <c r="BY147" s="80">
        <f>IFERROR((SUMIFS('Budget Mapping'!BW:BW,'Budget Mapping'!$E:$E,$C147))/BY$45,0)</f>
        <v>0</v>
      </c>
      <c r="BZ147" s="80">
        <f>IFERROR((SUMIFS('Budget Mapping'!BX:BX,'Budget Mapping'!$E:$E,$C147))/BZ$45,0)</f>
        <v>0</v>
      </c>
      <c r="CA147" s="80">
        <f>IFERROR((SUMIFS('Budget Mapping'!BY:BY,'Budget Mapping'!$E:$E,$C147))/CA$45,0)</f>
        <v>0</v>
      </c>
      <c r="CB147" s="80">
        <f>IFERROR((SUMIFS('Budget Mapping'!BZ:BZ,'Budget Mapping'!$E:$E,$C147))/CB$45,0)</f>
        <v>0</v>
      </c>
      <c r="CC147" s="80">
        <f>IFERROR((SUMIFS('Budget Mapping'!CA:CA,'Budget Mapping'!$E:$E,$C147))/CC$45,0)</f>
        <v>0</v>
      </c>
      <c r="CD147" s="80">
        <f>IFERROR((SUMIFS('Budget Mapping'!CB:CB,'Budget Mapping'!$E:$E,$C147))/CD$45,0)</f>
        <v>0</v>
      </c>
      <c r="CE147" s="80">
        <f>IFERROR((SUMIFS('Budget Mapping'!CC:CC,'Budget Mapping'!$E:$E,$C147))/CE$45,0)</f>
        <v>0</v>
      </c>
      <c r="CF147" s="80">
        <f>IFERROR((SUMIFS('Budget Mapping'!CD:CD,'Budget Mapping'!$E:$E,$C147))/CF$45,0)</f>
        <v>0</v>
      </c>
      <c r="CG147" s="80">
        <f>IFERROR((SUMIFS('Budget Mapping'!CE:CE,'Budget Mapping'!$E:$E,$C147))/CG$45,0)</f>
        <v>0</v>
      </c>
      <c r="CH147" s="80">
        <f>IFERROR((SUMIFS('Budget Mapping'!CF:CF,'Budget Mapping'!$E:$E,$C147))/CH$45,0)</f>
        <v>0</v>
      </c>
      <c r="CI147" s="80">
        <f>IFERROR((SUMIFS('Budget Mapping'!CG:CG,'Budget Mapping'!$E:$E,$C147))/CI$45,0)</f>
        <v>0</v>
      </c>
      <c r="CJ147" s="80">
        <f>IFERROR((SUMIFS('Budget Mapping'!CH:CH,'Budget Mapping'!$E:$E,$C147))/CJ$45,0)</f>
        <v>0</v>
      </c>
      <c r="CK147" s="80">
        <f>IFERROR((SUMIFS('Budget Mapping'!CI:CI,'Budget Mapping'!$E:$E,$C147))/CK$45,0)</f>
        <v>0</v>
      </c>
      <c r="CL147" s="80">
        <f>IFERROR((SUMIFS('Budget Mapping'!CJ:CJ,'Budget Mapping'!$E:$E,$C147))/CL$45,0)</f>
        <v>0</v>
      </c>
      <c r="CM147" s="80">
        <f>IFERROR((SUMIFS('Budget Mapping'!CK:CK,'Budget Mapping'!$E:$E,$C147))/CM$45,0)</f>
        <v>0</v>
      </c>
      <c r="CN147" s="80">
        <f>IFERROR((SUMIFS('Budget Mapping'!CL:CL,'Budget Mapping'!$E:$E,$C147))/CN$45,0)</f>
        <v>0</v>
      </c>
      <c r="CO147" s="80">
        <f>IFERROR((SUMIFS('Budget Mapping'!CM:CM,'Budget Mapping'!$E:$E,$C147))/CO$45,0)</f>
        <v>0</v>
      </c>
      <c r="CP147" s="122" t="e">
        <f t="shared" si="465"/>
        <v>#DIV/0!</v>
      </c>
    </row>
    <row r="148" spans="2:94" x14ac:dyDescent="0.3">
      <c r="B148" t="str">
        <f t="shared" si="460"/>
        <v>HIDE</v>
      </c>
      <c r="C148" s="11" t="str">
        <f>Lists!$C7</f>
        <v>Cost of raising funds: Staff costs</v>
      </c>
      <c r="D148" s="78">
        <f>IFERROR((SUMIFS('Budget Mapping'!F:F,'Budget Mapping'!$E:$E,$C148))/D$45,0)</f>
        <v>0</v>
      </c>
      <c r="E148" s="79">
        <f>IFERROR((SUMIFS('Budget Mapping'!G:G,'Budget Mapping'!$E:$E,$C148))/E$45,0)</f>
        <v>0</v>
      </c>
      <c r="F148" s="80">
        <f>IFERROR((SUMIFS('Budget Mapping'!H:H,'Budget Mapping'!$E:$E,$C148))/F$45,0)</f>
        <v>0</v>
      </c>
      <c r="G148" s="80">
        <f>IFERROR((SUMIFS('Budget Mapping'!I:I,'Budget Mapping'!$E:$E,$C148))/G$45,0)</f>
        <v>0</v>
      </c>
      <c r="H148" s="80">
        <f>IFERROR((SUMIFS('Budget Mapping'!J:J,'Budget Mapping'!$E:$E,$C148))/H$45,0)</f>
        <v>0</v>
      </c>
      <c r="I148" s="80">
        <f>IFERROR((SUMIFS('Budget Mapping'!K:K,'Budget Mapping'!$E:$E,$C148))/I$45,0)</f>
        <v>0</v>
      </c>
      <c r="J148" s="81" t="e">
        <f t="shared" si="461"/>
        <v>#DIV/0!</v>
      </c>
      <c r="K148" s="79">
        <f>IFERROR((SUMIFS('Budget Mapping'!L:L,'Budget Mapping'!$E:$E,$C148))/K$45,0)</f>
        <v>0</v>
      </c>
      <c r="L148" s="80">
        <f>IFERROR((SUMIFS('Budget Mapping'!M:M,'Budget Mapping'!$E:$E,$C148))/L$45,0)</f>
        <v>0</v>
      </c>
      <c r="M148" s="80">
        <f>IFERROR((SUMIFS('Budget Mapping'!N:N,'Budget Mapping'!$E:$E,$C148))/M$45,0)</f>
        <v>0</v>
      </c>
      <c r="N148" s="80">
        <f>IFERROR((SUMIFS('Budget Mapping'!O:O,'Budget Mapping'!$E:$E,$C148))/N$45,0)</f>
        <v>0</v>
      </c>
      <c r="O148" s="80">
        <f>IFERROR((SUMIFS('Budget Mapping'!P:P,'Budget Mapping'!$E:$E,$C148))/O$45,0)</f>
        <v>0</v>
      </c>
      <c r="P148" s="80">
        <f>IFERROR((SUMIFS('Budget Mapping'!Q:Q,'Budget Mapping'!$E:$E,$C148))/P$45,0)</f>
        <v>0</v>
      </c>
      <c r="Q148" s="80">
        <f>IFERROR((SUMIFS('Budget Mapping'!R:R,'Budget Mapping'!$E:$E,$C148))/Q$45,0)</f>
        <v>0</v>
      </c>
      <c r="R148" s="80">
        <f>IFERROR((SUMIFS('Budget Mapping'!S:S,'Budget Mapping'!$E:$E,$C148))/R$45,0)</f>
        <v>0</v>
      </c>
      <c r="S148" s="80">
        <f>IFERROR((SUMIFS('Budget Mapping'!T:T,'Budget Mapping'!$E:$E,$C148))/S$45,0)</f>
        <v>0</v>
      </c>
      <c r="T148" s="80">
        <f>IFERROR((SUMIFS('Budget Mapping'!U:U,'Budget Mapping'!$E:$E,$C148))/T$45,0)</f>
        <v>0</v>
      </c>
      <c r="U148" s="80">
        <f>IFERROR((SUMIFS('Budget Mapping'!V:V,'Budget Mapping'!$E:$E,$C148))/U$45,0)</f>
        <v>0</v>
      </c>
      <c r="V148" s="80">
        <f>IFERROR((SUMIFS('Budget Mapping'!W:W,'Budget Mapping'!$E:$E,$C148))/V$45,0)</f>
        <v>0</v>
      </c>
      <c r="W148" s="80">
        <f>IFERROR((SUMIFS('Budget Mapping'!X:X,'Budget Mapping'!$E:$E,$C148))/W$45,0)</f>
        <v>0</v>
      </c>
      <c r="X148" s="80">
        <f>IFERROR((SUMIFS('Budget Mapping'!Y:Y,'Budget Mapping'!$E:$E,$C148))/X$45,0)</f>
        <v>0</v>
      </c>
      <c r="Y148" s="80">
        <f>IFERROR((SUMIFS('Budget Mapping'!Z:Z,'Budget Mapping'!$E:$E,$C148))/Y$45,0)</f>
        <v>0</v>
      </c>
      <c r="Z148" s="80">
        <f>IFERROR((SUMIFS('Budget Mapping'!AA:AA,'Budget Mapping'!$E:$E,$C148))/Z$45,0)</f>
        <v>0</v>
      </c>
      <c r="AA148" s="80">
        <f>IFERROR((SUMIFS('Budget Mapping'!AB:AB,'Budget Mapping'!$E:$E,$C148))/AA$45,0)</f>
        <v>0</v>
      </c>
      <c r="AB148" s="80">
        <f>IFERROR((SUMIFS('Budget Mapping'!AC:AC,'Budget Mapping'!$E:$E,$C148))/AB$45,0)</f>
        <v>0</v>
      </c>
      <c r="AC148" s="80">
        <f>IFERROR((SUMIFS('Budget Mapping'!AD:AD,'Budget Mapping'!$E:$E,$C148))/AC$45,0)</f>
        <v>0</v>
      </c>
      <c r="AD148" s="80">
        <f>IFERROR((SUMIFS('Budget Mapping'!AE:AE,'Budget Mapping'!$E:$E,$C148))/AD$45,0)</f>
        <v>0</v>
      </c>
      <c r="AE148" s="122" t="e">
        <f t="shared" si="462"/>
        <v>#DIV/0!</v>
      </c>
      <c r="AF148" s="79">
        <f>IFERROR((SUMIFS('Budget Mapping'!AF:AF,'Budget Mapping'!$E:$E,$C148))/AF$45,0)</f>
        <v>0</v>
      </c>
      <c r="AG148" s="80">
        <f>IFERROR((SUMIFS('Budget Mapping'!AG:AG,'Budget Mapping'!$E:$E,$C148))/AG$45,0)</f>
        <v>0</v>
      </c>
      <c r="AH148" s="80">
        <f>IFERROR((SUMIFS('Budget Mapping'!AH:AH,'Budget Mapping'!$E:$E,$C148))/AH$45,0)</f>
        <v>0</v>
      </c>
      <c r="AI148" s="80">
        <f>IFERROR((SUMIFS('Budget Mapping'!AI:AI,'Budget Mapping'!$E:$E,$C148))/AI$45,0)</f>
        <v>0</v>
      </c>
      <c r="AJ148" s="80">
        <f>IFERROR((SUMIFS('Budget Mapping'!AJ:AJ,'Budget Mapping'!$E:$E,$C148))/AJ$45,0)</f>
        <v>0</v>
      </c>
      <c r="AK148" s="80">
        <f>IFERROR((SUMIFS('Budget Mapping'!AK:AK,'Budget Mapping'!$E:$E,$C148))/AK$45,0)</f>
        <v>0</v>
      </c>
      <c r="AL148" s="80">
        <f>IFERROR((SUMIFS('Budget Mapping'!AL:AL,'Budget Mapping'!$E:$E,$C148))/AL$45,0)</f>
        <v>0</v>
      </c>
      <c r="AM148" s="80">
        <f>IFERROR((SUMIFS('Budget Mapping'!AM:AM,'Budget Mapping'!$E:$E,$C148))/AM$45,0)</f>
        <v>0</v>
      </c>
      <c r="AN148" s="80">
        <f>IFERROR((SUMIFS('Budget Mapping'!AN:AN,'Budget Mapping'!$E:$E,$C148))/AN$45,0)</f>
        <v>0</v>
      </c>
      <c r="AO148" s="80">
        <f>IFERROR((SUMIFS('Budget Mapping'!AO:AO,'Budget Mapping'!$E:$E,$C148))/AO$45,0)</f>
        <v>0</v>
      </c>
      <c r="AP148" s="80">
        <f>IFERROR((SUMIFS('Budget Mapping'!AP:AP,'Budget Mapping'!$E:$E,$C148))/AP$45,0)</f>
        <v>0</v>
      </c>
      <c r="AQ148" s="80">
        <f>IFERROR((SUMIFS('Budget Mapping'!AQ:AQ,'Budget Mapping'!$E:$E,$C148))/AQ$45,0)</f>
        <v>0</v>
      </c>
      <c r="AR148" s="80">
        <f>IFERROR((SUMIFS('Budget Mapping'!AR:AR,'Budget Mapping'!$E:$E,$C148))/AR$45,0)</f>
        <v>0</v>
      </c>
      <c r="AS148" s="80">
        <f>IFERROR((SUMIFS('Budget Mapping'!AS:AS,'Budget Mapping'!$E:$E,$C148))/AS$45,0)</f>
        <v>0</v>
      </c>
      <c r="AT148" s="80">
        <f>IFERROR((SUMIFS('Budget Mapping'!AT:AT,'Budget Mapping'!$E:$E,$C148))/AT$45,0)</f>
        <v>0</v>
      </c>
      <c r="AU148" s="80">
        <f>IFERROR((SUMIFS('Budget Mapping'!AU:AU,'Budget Mapping'!$E:$E,$C148))/AU$45,0)</f>
        <v>0</v>
      </c>
      <c r="AV148" s="80">
        <f>IFERROR((SUMIFS('Budget Mapping'!AV:AV,'Budget Mapping'!$E:$E,$C148))/AV$45,0)</f>
        <v>0</v>
      </c>
      <c r="AW148" s="80">
        <f>IFERROR((SUMIFS('Budget Mapping'!AW:AW,'Budget Mapping'!$E:$E,$C148))/AW$45,0)</f>
        <v>0</v>
      </c>
      <c r="AX148" s="80">
        <f>IFERROR((SUMIFS('Budget Mapping'!AX:AX,'Budget Mapping'!$E:$E,$C148))/AX$45,0)</f>
        <v>0</v>
      </c>
      <c r="AY148" s="80">
        <f>IFERROR((SUMIFS('Budget Mapping'!AY:AY,'Budget Mapping'!$E:$E,$C148))/AY$45,0)</f>
        <v>0</v>
      </c>
      <c r="AZ148" s="122" t="e">
        <f t="shared" si="463"/>
        <v>#DIV/0!</v>
      </c>
      <c r="BA148" s="79">
        <f>IFERROR((SUMIFS('Budget Mapping'!AZ:AZ,'Budget Mapping'!$E:$E,$C148))/BA$45,0)</f>
        <v>0</v>
      </c>
      <c r="BB148" s="80">
        <f>IFERROR((SUMIFS('Budget Mapping'!BA:BA,'Budget Mapping'!$E:$E,$C148))/BB$45,0)</f>
        <v>0</v>
      </c>
      <c r="BC148" s="80">
        <f>IFERROR((SUMIFS('Budget Mapping'!BB:BB,'Budget Mapping'!$E:$E,$C148))/BC$45,0)</f>
        <v>0</v>
      </c>
      <c r="BD148" s="80">
        <f>IFERROR((SUMIFS('Budget Mapping'!BC:BC,'Budget Mapping'!$E:$E,$C148))/BD$45,0)</f>
        <v>0</v>
      </c>
      <c r="BE148" s="80">
        <f>IFERROR((SUMIFS('Budget Mapping'!BD:BD,'Budget Mapping'!$E:$E,$C148))/BE$45,0)</f>
        <v>0</v>
      </c>
      <c r="BF148" s="80">
        <f>IFERROR((SUMIFS('Budget Mapping'!BE:BE,'Budget Mapping'!$E:$E,$C148))/BF$45,0)</f>
        <v>0</v>
      </c>
      <c r="BG148" s="80">
        <f>IFERROR((SUMIFS('Budget Mapping'!BF:BF,'Budget Mapping'!$E:$E,$C148))/BG$45,0)</f>
        <v>0</v>
      </c>
      <c r="BH148" s="80">
        <f>IFERROR((SUMIFS('Budget Mapping'!BG:BG,'Budget Mapping'!$E:$E,$C148))/BH$45,0)</f>
        <v>0</v>
      </c>
      <c r="BI148" s="80">
        <f>IFERROR((SUMIFS('Budget Mapping'!BH:BH,'Budget Mapping'!$E:$E,$C148))/BI$45,0)</f>
        <v>0</v>
      </c>
      <c r="BJ148" s="80">
        <f>IFERROR((SUMIFS('Budget Mapping'!BI:BI,'Budget Mapping'!$E:$E,$C148))/BJ$45,0)</f>
        <v>0</v>
      </c>
      <c r="BK148" s="80">
        <f>IFERROR((SUMIFS('Budget Mapping'!BJ:BJ,'Budget Mapping'!$E:$E,$C148))/BK$45,0)</f>
        <v>0</v>
      </c>
      <c r="BL148" s="80">
        <f>IFERROR((SUMIFS('Budget Mapping'!BK:BK,'Budget Mapping'!$E:$E,$C148))/BL$45,0)</f>
        <v>0</v>
      </c>
      <c r="BM148" s="80">
        <f>IFERROR((SUMIFS('Budget Mapping'!BL:BL,'Budget Mapping'!$E:$E,$C148))/BM$45,0)</f>
        <v>0</v>
      </c>
      <c r="BN148" s="80">
        <f>IFERROR((SUMIFS('Budget Mapping'!BM:BM,'Budget Mapping'!$E:$E,$C148))/BN$45,0)</f>
        <v>0</v>
      </c>
      <c r="BO148" s="80">
        <f>IFERROR((SUMIFS('Budget Mapping'!BN:BN,'Budget Mapping'!$E:$E,$C148))/BO$45,0)</f>
        <v>0</v>
      </c>
      <c r="BP148" s="80">
        <f>IFERROR((SUMIFS('Budget Mapping'!BO:BO,'Budget Mapping'!$E:$E,$C148))/BP$45,0)</f>
        <v>0</v>
      </c>
      <c r="BQ148" s="80">
        <f>IFERROR((SUMIFS('Budget Mapping'!BP:BP,'Budget Mapping'!$E:$E,$C148))/BQ$45,0)</f>
        <v>0</v>
      </c>
      <c r="BR148" s="80">
        <f>IFERROR((SUMIFS('Budget Mapping'!BQ:BQ,'Budget Mapping'!$E:$E,$C148))/BR$45,0)</f>
        <v>0</v>
      </c>
      <c r="BS148" s="80">
        <f>IFERROR((SUMIFS('Budget Mapping'!BR:BR,'Budget Mapping'!$E:$E,$C148))/BS$45,0)</f>
        <v>0</v>
      </c>
      <c r="BT148" s="80">
        <f>IFERROR((SUMIFS('Budget Mapping'!BS:BS,'Budget Mapping'!$E:$E,$C148))/BT$45,0)</f>
        <v>0</v>
      </c>
      <c r="BU148" s="122" t="e">
        <f t="shared" si="464"/>
        <v>#DIV/0!</v>
      </c>
      <c r="BV148" s="79">
        <f>IFERROR((SUMIFS('Budget Mapping'!BT:BT,'Budget Mapping'!$E:$E,$C148))/BV$45,0)</f>
        <v>0</v>
      </c>
      <c r="BW148" s="80">
        <f>IFERROR((SUMIFS('Budget Mapping'!BU:BU,'Budget Mapping'!$E:$E,$C148))/BW$45,0)</f>
        <v>0</v>
      </c>
      <c r="BX148" s="80">
        <f>IFERROR((SUMIFS('Budget Mapping'!BV:BV,'Budget Mapping'!$E:$E,$C148))/BX$45,0)</f>
        <v>0</v>
      </c>
      <c r="BY148" s="80">
        <f>IFERROR((SUMIFS('Budget Mapping'!BW:BW,'Budget Mapping'!$E:$E,$C148))/BY$45,0)</f>
        <v>0</v>
      </c>
      <c r="BZ148" s="80">
        <f>IFERROR((SUMIFS('Budget Mapping'!BX:BX,'Budget Mapping'!$E:$E,$C148))/BZ$45,0)</f>
        <v>0</v>
      </c>
      <c r="CA148" s="80">
        <f>IFERROR((SUMIFS('Budget Mapping'!BY:BY,'Budget Mapping'!$E:$E,$C148))/CA$45,0)</f>
        <v>0</v>
      </c>
      <c r="CB148" s="80">
        <f>IFERROR((SUMIFS('Budget Mapping'!BZ:BZ,'Budget Mapping'!$E:$E,$C148))/CB$45,0)</f>
        <v>0</v>
      </c>
      <c r="CC148" s="80">
        <f>IFERROR((SUMIFS('Budget Mapping'!CA:CA,'Budget Mapping'!$E:$E,$C148))/CC$45,0)</f>
        <v>0</v>
      </c>
      <c r="CD148" s="80">
        <f>IFERROR((SUMIFS('Budget Mapping'!CB:CB,'Budget Mapping'!$E:$E,$C148))/CD$45,0)</f>
        <v>0</v>
      </c>
      <c r="CE148" s="80">
        <f>IFERROR((SUMIFS('Budget Mapping'!CC:CC,'Budget Mapping'!$E:$E,$C148))/CE$45,0)</f>
        <v>0</v>
      </c>
      <c r="CF148" s="80">
        <f>IFERROR((SUMIFS('Budget Mapping'!CD:CD,'Budget Mapping'!$E:$E,$C148))/CF$45,0)</f>
        <v>0</v>
      </c>
      <c r="CG148" s="80">
        <f>IFERROR((SUMIFS('Budget Mapping'!CE:CE,'Budget Mapping'!$E:$E,$C148))/CG$45,0)</f>
        <v>0</v>
      </c>
      <c r="CH148" s="80">
        <f>IFERROR((SUMIFS('Budget Mapping'!CF:CF,'Budget Mapping'!$E:$E,$C148))/CH$45,0)</f>
        <v>0</v>
      </c>
      <c r="CI148" s="80">
        <f>IFERROR((SUMIFS('Budget Mapping'!CG:CG,'Budget Mapping'!$E:$E,$C148))/CI$45,0)</f>
        <v>0</v>
      </c>
      <c r="CJ148" s="80">
        <f>IFERROR((SUMIFS('Budget Mapping'!CH:CH,'Budget Mapping'!$E:$E,$C148))/CJ$45,0)</f>
        <v>0</v>
      </c>
      <c r="CK148" s="80">
        <f>IFERROR((SUMIFS('Budget Mapping'!CI:CI,'Budget Mapping'!$E:$E,$C148))/CK$45,0)</f>
        <v>0</v>
      </c>
      <c r="CL148" s="80">
        <f>IFERROR((SUMIFS('Budget Mapping'!CJ:CJ,'Budget Mapping'!$E:$E,$C148))/CL$45,0)</f>
        <v>0</v>
      </c>
      <c r="CM148" s="80">
        <f>IFERROR((SUMIFS('Budget Mapping'!CK:CK,'Budget Mapping'!$E:$E,$C148))/CM$45,0)</f>
        <v>0</v>
      </c>
      <c r="CN148" s="80">
        <f>IFERROR((SUMIFS('Budget Mapping'!CL:CL,'Budget Mapping'!$E:$E,$C148))/CN$45,0)</f>
        <v>0</v>
      </c>
      <c r="CO148" s="80">
        <f>IFERROR((SUMIFS('Budget Mapping'!CM:CM,'Budget Mapping'!$E:$E,$C148))/CO$45,0)</f>
        <v>0</v>
      </c>
      <c r="CP148" s="122" t="e">
        <f t="shared" si="465"/>
        <v>#DIV/0!</v>
      </c>
    </row>
    <row r="149" spans="2:94" x14ac:dyDescent="0.3">
      <c r="B149" t="str">
        <f t="shared" si="460"/>
        <v>HIDE</v>
      </c>
      <c r="C149" s="11" t="str">
        <f>Lists!$C8</f>
        <v>Cover Supervisors</v>
      </c>
      <c r="D149" s="78">
        <f>IFERROR((SUMIFS('Budget Mapping'!F:F,'Budget Mapping'!$E:$E,$C149))/D$45,0)</f>
        <v>0</v>
      </c>
      <c r="E149" s="79">
        <f>IFERROR((SUMIFS('Budget Mapping'!G:G,'Budget Mapping'!$E:$E,$C149))/E$45,0)</f>
        <v>0</v>
      </c>
      <c r="F149" s="80">
        <f>IFERROR((SUMIFS('Budget Mapping'!H:H,'Budget Mapping'!$E:$E,$C149))/F$45,0)</f>
        <v>0</v>
      </c>
      <c r="G149" s="80">
        <f>IFERROR((SUMIFS('Budget Mapping'!I:I,'Budget Mapping'!$E:$E,$C149))/G$45,0)</f>
        <v>0</v>
      </c>
      <c r="H149" s="80">
        <f>IFERROR((SUMIFS('Budget Mapping'!J:J,'Budget Mapping'!$E:$E,$C149))/H$45,0)</f>
        <v>0</v>
      </c>
      <c r="I149" s="80">
        <f>IFERROR((SUMIFS('Budget Mapping'!K:K,'Budget Mapping'!$E:$E,$C149))/I$45,0)</f>
        <v>0</v>
      </c>
      <c r="J149" s="81" t="e">
        <f t="shared" si="461"/>
        <v>#DIV/0!</v>
      </c>
      <c r="K149" s="79">
        <f>IFERROR((SUMIFS('Budget Mapping'!L:L,'Budget Mapping'!$E:$E,$C149))/K$45,0)</f>
        <v>0</v>
      </c>
      <c r="L149" s="80">
        <f>IFERROR((SUMIFS('Budget Mapping'!M:M,'Budget Mapping'!$E:$E,$C149))/L$45,0)</f>
        <v>0</v>
      </c>
      <c r="M149" s="80">
        <f>IFERROR((SUMIFS('Budget Mapping'!N:N,'Budget Mapping'!$E:$E,$C149))/M$45,0)</f>
        <v>0</v>
      </c>
      <c r="N149" s="80">
        <f>IFERROR((SUMIFS('Budget Mapping'!O:O,'Budget Mapping'!$E:$E,$C149))/N$45,0)</f>
        <v>0</v>
      </c>
      <c r="O149" s="80">
        <f>IFERROR((SUMIFS('Budget Mapping'!P:P,'Budget Mapping'!$E:$E,$C149))/O$45,0)</f>
        <v>0</v>
      </c>
      <c r="P149" s="80">
        <f>IFERROR((SUMIFS('Budget Mapping'!Q:Q,'Budget Mapping'!$E:$E,$C149))/P$45,0)</f>
        <v>0</v>
      </c>
      <c r="Q149" s="80">
        <f>IFERROR((SUMIFS('Budget Mapping'!R:R,'Budget Mapping'!$E:$E,$C149))/Q$45,0)</f>
        <v>0</v>
      </c>
      <c r="R149" s="80">
        <f>IFERROR((SUMIFS('Budget Mapping'!S:S,'Budget Mapping'!$E:$E,$C149))/R$45,0)</f>
        <v>0</v>
      </c>
      <c r="S149" s="80">
        <f>IFERROR((SUMIFS('Budget Mapping'!T:T,'Budget Mapping'!$E:$E,$C149))/S$45,0)</f>
        <v>0</v>
      </c>
      <c r="T149" s="80">
        <f>IFERROR((SUMIFS('Budget Mapping'!U:U,'Budget Mapping'!$E:$E,$C149))/T$45,0)</f>
        <v>0</v>
      </c>
      <c r="U149" s="80">
        <f>IFERROR((SUMIFS('Budget Mapping'!V:V,'Budget Mapping'!$E:$E,$C149))/U$45,0)</f>
        <v>0</v>
      </c>
      <c r="V149" s="80">
        <f>IFERROR((SUMIFS('Budget Mapping'!W:W,'Budget Mapping'!$E:$E,$C149))/V$45,0)</f>
        <v>0</v>
      </c>
      <c r="W149" s="80">
        <f>IFERROR((SUMIFS('Budget Mapping'!X:X,'Budget Mapping'!$E:$E,$C149))/W$45,0)</f>
        <v>0</v>
      </c>
      <c r="X149" s="80">
        <f>IFERROR((SUMIFS('Budget Mapping'!Y:Y,'Budget Mapping'!$E:$E,$C149))/X$45,0)</f>
        <v>0</v>
      </c>
      <c r="Y149" s="80">
        <f>IFERROR((SUMIFS('Budget Mapping'!Z:Z,'Budget Mapping'!$E:$E,$C149))/Y$45,0)</f>
        <v>0</v>
      </c>
      <c r="Z149" s="80">
        <f>IFERROR((SUMIFS('Budget Mapping'!AA:AA,'Budget Mapping'!$E:$E,$C149))/Z$45,0)</f>
        <v>0</v>
      </c>
      <c r="AA149" s="80">
        <f>IFERROR((SUMIFS('Budget Mapping'!AB:AB,'Budget Mapping'!$E:$E,$C149))/AA$45,0)</f>
        <v>0</v>
      </c>
      <c r="AB149" s="80">
        <f>IFERROR((SUMIFS('Budget Mapping'!AC:AC,'Budget Mapping'!$E:$E,$C149))/AB$45,0)</f>
        <v>0</v>
      </c>
      <c r="AC149" s="80">
        <f>IFERROR((SUMIFS('Budget Mapping'!AD:AD,'Budget Mapping'!$E:$E,$C149))/AC$45,0)</f>
        <v>0</v>
      </c>
      <c r="AD149" s="80">
        <f>IFERROR((SUMIFS('Budget Mapping'!AE:AE,'Budget Mapping'!$E:$E,$C149))/AD$45,0)</f>
        <v>0</v>
      </c>
      <c r="AE149" s="122" t="e">
        <f t="shared" si="462"/>
        <v>#DIV/0!</v>
      </c>
      <c r="AF149" s="79">
        <f>IFERROR((SUMIFS('Budget Mapping'!AF:AF,'Budget Mapping'!$E:$E,$C149))/AF$45,0)</f>
        <v>0</v>
      </c>
      <c r="AG149" s="80">
        <f>IFERROR((SUMIFS('Budget Mapping'!AG:AG,'Budget Mapping'!$E:$E,$C149))/AG$45,0)</f>
        <v>0</v>
      </c>
      <c r="AH149" s="80">
        <f>IFERROR((SUMIFS('Budget Mapping'!AH:AH,'Budget Mapping'!$E:$E,$C149))/AH$45,0)</f>
        <v>0</v>
      </c>
      <c r="AI149" s="80">
        <f>IFERROR((SUMIFS('Budget Mapping'!AI:AI,'Budget Mapping'!$E:$E,$C149))/AI$45,0)</f>
        <v>0</v>
      </c>
      <c r="AJ149" s="80">
        <f>IFERROR((SUMIFS('Budget Mapping'!AJ:AJ,'Budget Mapping'!$E:$E,$C149))/AJ$45,0)</f>
        <v>0</v>
      </c>
      <c r="AK149" s="80">
        <f>IFERROR((SUMIFS('Budget Mapping'!AK:AK,'Budget Mapping'!$E:$E,$C149))/AK$45,0)</f>
        <v>0</v>
      </c>
      <c r="AL149" s="80">
        <f>IFERROR((SUMIFS('Budget Mapping'!AL:AL,'Budget Mapping'!$E:$E,$C149))/AL$45,0)</f>
        <v>0</v>
      </c>
      <c r="AM149" s="80">
        <f>IFERROR((SUMIFS('Budget Mapping'!AM:AM,'Budget Mapping'!$E:$E,$C149))/AM$45,0)</f>
        <v>0</v>
      </c>
      <c r="AN149" s="80">
        <f>IFERROR((SUMIFS('Budget Mapping'!AN:AN,'Budget Mapping'!$E:$E,$C149))/AN$45,0)</f>
        <v>0</v>
      </c>
      <c r="AO149" s="80">
        <f>IFERROR((SUMIFS('Budget Mapping'!AO:AO,'Budget Mapping'!$E:$E,$C149))/AO$45,0)</f>
        <v>0</v>
      </c>
      <c r="AP149" s="80">
        <f>IFERROR((SUMIFS('Budget Mapping'!AP:AP,'Budget Mapping'!$E:$E,$C149))/AP$45,0)</f>
        <v>0</v>
      </c>
      <c r="AQ149" s="80">
        <f>IFERROR((SUMIFS('Budget Mapping'!AQ:AQ,'Budget Mapping'!$E:$E,$C149))/AQ$45,0)</f>
        <v>0</v>
      </c>
      <c r="AR149" s="80">
        <f>IFERROR((SUMIFS('Budget Mapping'!AR:AR,'Budget Mapping'!$E:$E,$C149))/AR$45,0)</f>
        <v>0</v>
      </c>
      <c r="AS149" s="80">
        <f>IFERROR((SUMIFS('Budget Mapping'!AS:AS,'Budget Mapping'!$E:$E,$C149))/AS$45,0)</f>
        <v>0</v>
      </c>
      <c r="AT149" s="80">
        <f>IFERROR((SUMIFS('Budget Mapping'!AT:AT,'Budget Mapping'!$E:$E,$C149))/AT$45,0)</f>
        <v>0</v>
      </c>
      <c r="AU149" s="80">
        <f>IFERROR((SUMIFS('Budget Mapping'!AU:AU,'Budget Mapping'!$E:$E,$C149))/AU$45,0)</f>
        <v>0</v>
      </c>
      <c r="AV149" s="80">
        <f>IFERROR((SUMIFS('Budget Mapping'!AV:AV,'Budget Mapping'!$E:$E,$C149))/AV$45,0)</f>
        <v>0</v>
      </c>
      <c r="AW149" s="80">
        <f>IFERROR((SUMIFS('Budget Mapping'!AW:AW,'Budget Mapping'!$E:$E,$C149))/AW$45,0)</f>
        <v>0</v>
      </c>
      <c r="AX149" s="80">
        <f>IFERROR((SUMIFS('Budget Mapping'!AX:AX,'Budget Mapping'!$E:$E,$C149))/AX$45,0)</f>
        <v>0</v>
      </c>
      <c r="AY149" s="80">
        <f>IFERROR((SUMIFS('Budget Mapping'!AY:AY,'Budget Mapping'!$E:$E,$C149))/AY$45,0)</f>
        <v>0</v>
      </c>
      <c r="AZ149" s="122" t="e">
        <f t="shared" si="463"/>
        <v>#DIV/0!</v>
      </c>
      <c r="BA149" s="79">
        <f>IFERROR((SUMIFS('Budget Mapping'!AZ:AZ,'Budget Mapping'!$E:$E,$C149))/BA$45,0)</f>
        <v>0</v>
      </c>
      <c r="BB149" s="80">
        <f>IFERROR((SUMIFS('Budget Mapping'!BA:BA,'Budget Mapping'!$E:$E,$C149))/BB$45,0)</f>
        <v>0</v>
      </c>
      <c r="BC149" s="80">
        <f>IFERROR((SUMIFS('Budget Mapping'!BB:BB,'Budget Mapping'!$E:$E,$C149))/BC$45,0)</f>
        <v>0</v>
      </c>
      <c r="BD149" s="80">
        <f>IFERROR((SUMIFS('Budget Mapping'!BC:BC,'Budget Mapping'!$E:$E,$C149))/BD$45,0)</f>
        <v>0</v>
      </c>
      <c r="BE149" s="80">
        <f>IFERROR((SUMIFS('Budget Mapping'!BD:BD,'Budget Mapping'!$E:$E,$C149))/BE$45,0)</f>
        <v>0</v>
      </c>
      <c r="BF149" s="80">
        <f>IFERROR((SUMIFS('Budget Mapping'!BE:BE,'Budget Mapping'!$E:$E,$C149))/BF$45,0)</f>
        <v>0</v>
      </c>
      <c r="BG149" s="80">
        <f>IFERROR((SUMIFS('Budget Mapping'!BF:BF,'Budget Mapping'!$E:$E,$C149))/BG$45,0)</f>
        <v>0</v>
      </c>
      <c r="BH149" s="80">
        <f>IFERROR((SUMIFS('Budget Mapping'!BG:BG,'Budget Mapping'!$E:$E,$C149))/BH$45,0)</f>
        <v>0</v>
      </c>
      <c r="BI149" s="80">
        <f>IFERROR((SUMIFS('Budget Mapping'!BH:BH,'Budget Mapping'!$E:$E,$C149))/BI$45,0)</f>
        <v>0</v>
      </c>
      <c r="BJ149" s="80">
        <f>IFERROR((SUMIFS('Budget Mapping'!BI:BI,'Budget Mapping'!$E:$E,$C149))/BJ$45,0)</f>
        <v>0</v>
      </c>
      <c r="BK149" s="80">
        <f>IFERROR((SUMIFS('Budget Mapping'!BJ:BJ,'Budget Mapping'!$E:$E,$C149))/BK$45,0)</f>
        <v>0</v>
      </c>
      <c r="BL149" s="80">
        <f>IFERROR((SUMIFS('Budget Mapping'!BK:BK,'Budget Mapping'!$E:$E,$C149))/BL$45,0)</f>
        <v>0</v>
      </c>
      <c r="BM149" s="80">
        <f>IFERROR((SUMIFS('Budget Mapping'!BL:BL,'Budget Mapping'!$E:$E,$C149))/BM$45,0)</f>
        <v>0</v>
      </c>
      <c r="BN149" s="80">
        <f>IFERROR((SUMIFS('Budget Mapping'!BM:BM,'Budget Mapping'!$E:$E,$C149))/BN$45,0)</f>
        <v>0</v>
      </c>
      <c r="BO149" s="80">
        <f>IFERROR((SUMIFS('Budget Mapping'!BN:BN,'Budget Mapping'!$E:$E,$C149))/BO$45,0)</f>
        <v>0</v>
      </c>
      <c r="BP149" s="80">
        <f>IFERROR((SUMIFS('Budget Mapping'!BO:BO,'Budget Mapping'!$E:$E,$C149))/BP$45,0)</f>
        <v>0</v>
      </c>
      <c r="BQ149" s="80">
        <f>IFERROR((SUMIFS('Budget Mapping'!BP:BP,'Budget Mapping'!$E:$E,$C149))/BQ$45,0)</f>
        <v>0</v>
      </c>
      <c r="BR149" s="80">
        <f>IFERROR((SUMIFS('Budget Mapping'!BQ:BQ,'Budget Mapping'!$E:$E,$C149))/BR$45,0)</f>
        <v>0</v>
      </c>
      <c r="BS149" s="80">
        <f>IFERROR((SUMIFS('Budget Mapping'!BR:BR,'Budget Mapping'!$E:$E,$C149))/BS$45,0)</f>
        <v>0</v>
      </c>
      <c r="BT149" s="80">
        <f>IFERROR((SUMIFS('Budget Mapping'!BS:BS,'Budget Mapping'!$E:$E,$C149))/BT$45,0)</f>
        <v>0</v>
      </c>
      <c r="BU149" s="122" t="e">
        <f t="shared" si="464"/>
        <v>#DIV/0!</v>
      </c>
      <c r="BV149" s="79">
        <f>IFERROR((SUMIFS('Budget Mapping'!BT:BT,'Budget Mapping'!$E:$E,$C149))/BV$45,0)</f>
        <v>0</v>
      </c>
      <c r="BW149" s="80">
        <f>IFERROR((SUMIFS('Budget Mapping'!BU:BU,'Budget Mapping'!$E:$E,$C149))/BW$45,0)</f>
        <v>0</v>
      </c>
      <c r="BX149" s="80">
        <f>IFERROR((SUMIFS('Budget Mapping'!BV:BV,'Budget Mapping'!$E:$E,$C149))/BX$45,0)</f>
        <v>0</v>
      </c>
      <c r="BY149" s="80">
        <f>IFERROR((SUMIFS('Budget Mapping'!BW:BW,'Budget Mapping'!$E:$E,$C149))/BY$45,0)</f>
        <v>0</v>
      </c>
      <c r="BZ149" s="80">
        <f>IFERROR((SUMIFS('Budget Mapping'!BX:BX,'Budget Mapping'!$E:$E,$C149))/BZ$45,0)</f>
        <v>0</v>
      </c>
      <c r="CA149" s="80">
        <f>IFERROR((SUMIFS('Budget Mapping'!BY:BY,'Budget Mapping'!$E:$E,$C149))/CA$45,0)</f>
        <v>0</v>
      </c>
      <c r="CB149" s="80">
        <f>IFERROR((SUMIFS('Budget Mapping'!BZ:BZ,'Budget Mapping'!$E:$E,$C149))/CB$45,0)</f>
        <v>0</v>
      </c>
      <c r="CC149" s="80">
        <f>IFERROR((SUMIFS('Budget Mapping'!CA:CA,'Budget Mapping'!$E:$E,$C149))/CC$45,0)</f>
        <v>0</v>
      </c>
      <c r="CD149" s="80">
        <f>IFERROR((SUMIFS('Budget Mapping'!CB:CB,'Budget Mapping'!$E:$E,$C149))/CD$45,0)</f>
        <v>0</v>
      </c>
      <c r="CE149" s="80">
        <f>IFERROR((SUMIFS('Budget Mapping'!CC:CC,'Budget Mapping'!$E:$E,$C149))/CE$45,0)</f>
        <v>0</v>
      </c>
      <c r="CF149" s="80">
        <f>IFERROR((SUMIFS('Budget Mapping'!CD:CD,'Budget Mapping'!$E:$E,$C149))/CF$45,0)</f>
        <v>0</v>
      </c>
      <c r="CG149" s="80">
        <f>IFERROR((SUMIFS('Budget Mapping'!CE:CE,'Budget Mapping'!$E:$E,$C149))/CG$45,0)</f>
        <v>0</v>
      </c>
      <c r="CH149" s="80">
        <f>IFERROR((SUMIFS('Budget Mapping'!CF:CF,'Budget Mapping'!$E:$E,$C149))/CH$45,0)</f>
        <v>0</v>
      </c>
      <c r="CI149" s="80">
        <f>IFERROR((SUMIFS('Budget Mapping'!CG:CG,'Budget Mapping'!$E:$E,$C149))/CI$45,0)</f>
        <v>0</v>
      </c>
      <c r="CJ149" s="80">
        <f>IFERROR((SUMIFS('Budget Mapping'!CH:CH,'Budget Mapping'!$E:$E,$C149))/CJ$45,0)</f>
        <v>0</v>
      </c>
      <c r="CK149" s="80">
        <f>IFERROR((SUMIFS('Budget Mapping'!CI:CI,'Budget Mapping'!$E:$E,$C149))/CK$45,0)</f>
        <v>0</v>
      </c>
      <c r="CL149" s="80">
        <f>IFERROR((SUMIFS('Budget Mapping'!CJ:CJ,'Budget Mapping'!$E:$E,$C149))/CL$45,0)</f>
        <v>0</v>
      </c>
      <c r="CM149" s="80">
        <f>IFERROR((SUMIFS('Budget Mapping'!CK:CK,'Budget Mapping'!$E:$E,$C149))/CM$45,0)</f>
        <v>0</v>
      </c>
      <c r="CN149" s="80">
        <f>IFERROR((SUMIFS('Budget Mapping'!CL:CL,'Budget Mapping'!$E:$E,$C149))/CN$45,0)</f>
        <v>0</v>
      </c>
      <c r="CO149" s="80">
        <f>IFERROR((SUMIFS('Budget Mapping'!CM:CM,'Budget Mapping'!$E:$E,$C149))/CO$45,0)</f>
        <v>0</v>
      </c>
      <c r="CP149" s="122" t="e">
        <f t="shared" si="465"/>
        <v>#DIV/0!</v>
      </c>
    </row>
    <row r="150" spans="2:94" x14ac:dyDescent="0.3">
      <c r="B150" t="str">
        <f t="shared" si="460"/>
        <v>HIDE</v>
      </c>
      <c r="C150" s="11" t="str">
        <f>Lists!$C9</f>
        <v>Exam Invigilators</v>
      </c>
      <c r="D150" s="78">
        <f>IFERROR((SUMIFS('Budget Mapping'!F:F,'Budget Mapping'!$E:$E,$C150))/D$45,0)</f>
        <v>0</v>
      </c>
      <c r="E150" s="79">
        <f>IFERROR((SUMIFS('Budget Mapping'!G:G,'Budget Mapping'!$E:$E,$C150))/E$45,0)</f>
        <v>0</v>
      </c>
      <c r="F150" s="80">
        <f>IFERROR((SUMIFS('Budget Mapping'!H:H,'Budget Mapping'!$E:$E,$C150))/F$45,0)</f>
        <v>0</v>
      </c>
      <c r="G150" s="80">
        <f>IFERROR((SUMIFS('Budget Mapping'!I:I,'Budget Mapping'!$E:$E,$C150))/G$45,0)</f>
        <v>0</v>
      </c>
      <c r="H150" s="80">
        <f>IFERROR((SUMIFS('Budget Mapping'!J:J,'Budget Mapping'!$E:$E,$C150))/H$45,0)</f>
        <v>0</v>
      </c>
      <c r="I150" s="80">
        <f>IFERROR((SUMIFS('Budget Mapping'!K:K,'Budget Mapping'!$E:$E,$C150))/I$45,0)</f>
        <v>0</v>
      </c>
      <c r="J150" s="81" t="e">
        <f t="shared" si="461"/>
        <v>#DIV/0!</v>
      </c>
      <c r="K150" s="79">
        <f>IFERROR((SUMIFS('Budget Mapping'!L:L,'Budget Mapping'!$E:$E,$C150))/K$45,0)</f>
        <v>0</v>
      </c>
      <c r="L150" s="80">
        <f>IFERROR((SUMIFS('Budget Mapping'!M:M,'Budget Mapping'!$E:$E,$C150))/L$45,0)</f>
        <v>0</v>
      </c>
      <c r="M150" s="80">
        <f>IFERROR((SUMIFS('Budget Mapping'!N:N,'Budget Mapping'!$E:$E,$C150))/M$45,0)</f>
        <v>0</v>
      </c>
      <c r="N150" s="80">
        <f>IFERROR((SUMIFS('Budget Mapping'!O:O,'Budget Mapping'!$E:$E,$C150))/N$45,0)</f>
        <v>0</v>
      </c>
      <c r="O150" s="80">
        <f>IFERROR((SUMIFS('Budget Mapping'!P:P,'Budget Mapping'!$E:$E,$C150))/O$45,0)</f>
        <v>0</v>
      </c>
      <c r="P150" s="80">
        <f>IFERROR((SUMIFS('Budget Mapping'!Q:Q,'Budget Mapping'!$E:$E,$C150))/P$45,0)</f>
        <v>0</v>
      </c>
      <c r="Q150" s="80">
        <f>IFERROR((SUMIFS('Budget Mapping'!R:R,'Budget Mapping'!$E:$E,$C150))/Q$45,0)</f>
        <v>0</v>
      </c>
      <c r="R150" s="80">
        <f>IFERROR((SUMIFS('Budget Mapping'!S:S,'Budget Mapping'!$E:$E,$C150))/R$45,0)</f>
        <v>0</v>
      </c>
      <c r="S150" s="80">
        <f>IFERROR((SUMIFS('Budget Mapping'!T:T,'Budget Mapping'!$E:$E,$C150))/S$45,0)</f>
        <v>0</v>
      </c>
      <c r="T150" s="80">
        <f>IFERROR((SUMIFS('Budget Mapping'!U:U,'Budget Mapping'!$E:$E,$C150))/T$45,0)</f>
        <v>0</v>
      </c>
      <c r="U150" s="80">
        <f>IFERROR((SUMIFS('Budget Mapping'!V:V,'Budget Mapping'!$E:$E,$C150))/U$45,0)</f>
        <v>0</v>
      </c>
      <c r="V150" s="80">
        <f>IFERROR((SUMIFS('Budget Mapping'!W:W,'Budget Mapping'!$E:$E,$C150))/V$45,0)</f>
        <v>0</v>
      </c>
      <c r="W150" s="80">
        <f>IFERROR((SUMIFS('Budget Mapping'!X:X,'Budget Mapping'!$E:$E,$C150))/W$45,0)</f>
        <v>0</v>
      </c>
      <c r="X150" s="80">
        <f>IFERROR((SUMIFS('Budget Mapping'!Y:Y,'Budget Mapping'!$E:$E,$C150))/X$45,0)</f>
        <v>0</v>
      </c>
      <c r="Y150" s="80">
        <f>IFERROR((SUMIFS('Budget Mapping'!Z:Z,'Budget Mapping'!$E:$E,$C150))/Y$45,0)</f>
        <v>0</v>
      </c>
      <c r="Z150" s="80">
        <f>IFERROR((SUMIFS('Budget Mapping'!AA:AA,'Budget Mapping'!$E:$E,$C150))/Z$45,0)</f>
        <v>0</v>
      </c>
      <c r="AA150" s="80">
        <f>IFERROR((SUMIFS('Budget Mapping'!AB:AB,'Budget Mapping'!$E:$E,$C150))/AA$45,0)</f>
        <v>0</v>
      </c>
      <c r="AB150" s="80">
        <f>IFERROR((SUMIFS('Budget Mapping'!AC:AC,'Budget Mapping'!$E:$E,$C150))/AB$45,0)</f>
        <v>0</v>
      </c>
      <c r="AC150" s="80">
        <f>IFERROR((SUMIFS('Budget Mapping'!AD:AD,'Budget Mapping'!$E:$E,$C150))/AC$45,0)</f>
        <v>0</v>
      </c>
      <c r="AD150" s="80">
        <f>IFERROR((SUMIFS('Budget Mapping'!AE:AE,'Budget Mapping'!$E:$E,$C150))/AD$45,0)</f>
        <v>0</v>
      </c>
      <c r="AE150" s="122" t="e">
        <f t="shared" si="462"/>
        <v>#DIV/0!</v>
      </c>
      <c r="AF150" s="79">
        <f>IFERROR((SUMIFS('Budget Mapping'!AF:AF,'Budget Mapping'!$E:$E,$C150))/AF$45,0)</f>
        <v>0</v>
      </c>
      <c r="AG150" s="80">
        <f>IFERROR((SUMIFS('Budget Mapping'!AG:AG,'Budget Mapping'!$E:$E,$C150))/AG$45,0)</f>
        <v>0</v>
      </c>
      <c r="AH150" s="80">
        <f>IFERROR((SUMIFS('Budget Mapping'!AH:AH,'Budget Mapping'!$E:$E,$C150))/AH$45,0)</f>
        <v>0</v>
      </c>
      <c r="AI150" s="80">
        <f>IFERROR((SUMIFS('Budget Mapping'!AI:AI,'Budget Mapping'!$E:$E,$C150))/AI$45,0)</f>
        <v>0</v>
      </c>
      <c r="AJ150" s="80">
        <f>IFERROR((SUMIFS('Budget Mapping'!AJ:AJ,'Budget Mapping'!$E:$E,$C150))/AJ$45,0)</f>
        <v>0</v>
      </c>
      <c r="AK150" s="80">
        <f>IFERROR((SUMIFS('Budget Mapping'!AK:AK,'Budget Mapping'!$E:$E,$C150))/AK$45,0)</f>
        <v>0</v>
      </c>
      <c r="AL150" s="80">
        <f>IFERROR((SUMIFS('Budget Mapping'!AL:AL,'Budget Mapping'!$E:$E,$C150))/AL$45,0)</f>
        <v>0</v>
      </c>
      <c r="AM150" s="80">
        <f>IFERROR((SUMIFS('Budget Mapping'!AM:AM,'Budget Mapping'!$E:$E,$C150))/AM$45,0)</f>
        <v>0</v>
      </c>
      <c r="AN150" s="80">
        <f>IFERROR((SUMIFS('Budget Mapping'!AN:AN,'Budget Mapping'!$E:$E,$C150))/AN$45,0)</f>
        <v>0</v>
      </c>
      <c r="AO150" s="80">
        <f>IFERROR((SUMIFS('Budget Mapping'!AO:AO,'Budget Mapping'!$E:$E,$C150))/AO$45,0)</f>
        <v>0</v>
      </c>
      <c r="AP150" s="80">
        <f>IFERROR((SUMIFS('Budget Mapping'!AP:AP,'Budget Mapping'!$E:$E,$C150))/AP$45,0)</f>
        <v>0</v>
      </c>
      <c r="AQ150" s="80">
        <f>IFERROR((SUMIFS('Budget Mapping'!AQ:AQ,'Budget Mapping'!$E:$E,$C150))/AQ$45,0)</f>
        <v>0</v>
      </c>
      <c r="AR150" s="80">
        <f>IFERROR((SUMIFS('Budget Mapping'!AR:AR,'Budget Mapping'!$E:$E,$C150))/AR$45,0)</f>
        <v>0</v>
      </c>
      <c r="AS150" s="80">
        <f>IFERROR((SUMIFS('Budget Mapping'!AS:AS,'Budget Mapping'!$E:$E,$C150))/AS$45,0)</f>
        <v>0</v>
      </c>
      <c r="AT150" s="80">
        <f>IFERROR((SUMIFS('Budget Mapping'!AT:AT,'Budget Mapping'!$E:$E,$C150))/AT$45,0)</f>
        <v>0</v>
      </c>
      <c r="AU150" s="80">
        <f>IFERROR((SUMIFS('Budget Mapping'!AU:AU,'Budget Mapping'!$E:$E,$C150))/AU$45,0)</f>
        <v>0</v>
      </c>
      <c r="AV150" s="80">
        <f>IFERROR((SUMIFS('Budget Mapping'!AV:AV,'Budget Mapping'!$E:$E,$C150))/AV$45,0)</f>
        <v>0</v>
      </c>
      <c r="AW150" s="80">
        <f>IFERROR((SUMIFS('Budget Mapping'!AW:AW,'Budget Mapping'!$E:$E,$C150))/AW$45,0)</f>
        <v>0</v>
      </c>
      <c r="AX150" s="80">
        <f>IFERROR((SUMIFS('Budget Mapping'!AX:AX,'Budget Mapping'!$E:$E,$C150))/AX$45,0)</f>
        <v>0</v>
      </c>
      <c r="AY150" s="80">
        <f>IFERROR((SUMIFS('Budget Mapping'!AY:AY,'Budget Mapping'!$E:$E,$C150))/AY$45,0)</f>
        <v>0</v>
      </c>
      <c r="AZ150" s="122" t="e">
        <f t="shared" si="463"/>
        <v>#DIV/0!</v>
      </c>
      <c r="BA150" s="79">
        <f>IFERROR((SUMIFS('Budget Mapping'!AZ:AZ,'Budget Mapping'!$E:$E,$C150))/BA$45,0)</f>
        <v>0</v>
      </c>
      <c r="BB150" s="80">
        <f>IFERROR((SUMIFS('Budget Mapping'!BA:BA,'Budget Mapping'!$E:$E,$C150))/BB$45,0)</f>
        <v>0</v>
      </c>
      <c r="BC150" s="80">
        <f>IFERROR((SUMIFS('Budget Mapping'!BB:BB,'Budget Mapping'!$E:$E,$C150))/BC$45,0)</f>
        <v>0</v>
      </c>
      <c r="BD150" s="80">
        <f>IFERROR((SUMIFS('Budget Mapping'!BC:BC,'Budget Mapping'!$E:$E,$C150))/BD$45,0)</f>
        <v>0</v>
      </c>
      <c r="BE150" s="80">
        <f>IFERROR((SUMIFS('Budget Mapping'!BD:BD,'Budget Mapping'!$E:$E,$C150))/BE$45,0)</f>
        <v>0</v>
      </c>
      <c r="BF150" s="80">
        <f>IFERROR((SUMIFS('Budget Mapping'!BE:BE,'Budget Mapping'!$E:$E,$C150))/BF$45,0)</f>
        <v>0</v>
      </c>
      <c r="BG150" s="80">
        <f>IFERROR((SUMIFS('Budget Mapping'!BF:BF,'Budget Mapping'!$E:$E,$C150))/BG$45,0)</f>
        <v>0</v>
      </c>
      <c r="BH150" s="80">
        <f>IFERROR((SUMIFS('Budget Mapping'!BG:BG,'Budget Mapping'!$E:$E,$C150))/BH$45,0)</f>
        <v>0</v>
      </c>
      <c r="BI150" s="80">
        <f>IFERROR((SUMIFS('Budget Mapping'!BH:BH,'Budget Mapping'!$E:$E,$C150))/BI$45,0)</f>
        <v>0</v>
      </c>
      <c r="BJ150" s="80">
        <f>IFERROR((SUMIFS('Budget Mapping'!BI:BI,'Budget Mapping'!$E:$E,$C150))/BJ$45,0)</f>
        <v>0</v>
      </c>
      <c r="BK150" s="80">
        <f>IFERROR((SUMIFS('Budget Mapping'!BJ:BJ,'Budget Mapping'!$E:$E,$C150))/BK$45,0)</f>
        <v>0</v>
      </c>
      <c r="BL150" s="80">
        <f>IFERROR((SUMIFS('Budget Mapping'!BK:BK,'Budget Mapping'!$E:$E,$C150))/BL$45,0)</f>
        <v>0</v>
      </c>
      <c r="BM150" s="80">
        <f>IFERROR((SUMIFS('Budget Mapping'!BL:BL,'Budget Mapping'!$E:$E,$C150))/BM$45,0)</f>
        <v>0</v>
      </c>
      <c r="BN150" s="80">
        <f>IFERROR((SUMIFS('Budget Mapping'!BM:BM,'Budget Mapping'!$E:$E,$C150))/BN$45,0)</f>
        <v>0</v>
      </c>
      <c r="BO150" s="80">
        <f>IFERROR((SUMIFS('Budget Mapping'!BN:BN,'Budget Mapping'!$E:$E,$C150))/BO$45,0)</f>
        <v>0</v>
      </c>
      <c r="BP150" s="80">
        <f>IFERROR((SUMIFS('Budget Mapping'!BO:BO,'Budget Mapping'!$E:$E,$C150))/BP$45,0)</f>
        <v>0</v>
      </c>
      <c r="BQ150" s="80">
        <f>IFERROR((SUMIFS('Budget Mapping'!BP:BP,'Budget Mapping'!$E:$E,$C150))/BQ$45,0)</f>
        <v>0</v>
      </c>
      <c r="BR150" s="80">
        <f>IFERROR((SUMIFS('Budget Mapping'!BQ:BQ,'Budget Mapping'!$E:$E,$C150))/BR$45,0)</f>
        <v>0</v>
      </c>
      <c r="BS150" s="80">
        <f>IFERROR((SUMIFS('Budget Mapping'!BR:BR,'Budget Mapping'!$E:$E,$C150))/BS$45,0)</f>
        <v>0</v>
      </c>
      <c r="BT150" s="80">
        <f>IFERROR((SUMIFS('Budget Mapping'!BS:BS,'Budget Mapping'!$E:$E,$C150))/BT$45,0)</f>
        <v>0</v>
      </c>
      <c r="BU150" s="122" t="e">
        <f t="shared" si="464"/>
        <v>#DIV/0!</v>
      </c>
      <c r="BV150" s="79">
        <f>IFERROR((SUMIFS('Budget Mapping'!BT:BT,'Budget Mapping'!$E:$E,$C150))/BV$45,0)</f>
        <v>0</v>
      </c>
      <c r="BW150" s="80">
        <f>IFERROR((SUMIFS('Budget Mapping'!BU:BU,'Budget Mapping'!$E:$E,$C150))/BW$45,0)</f>
        <v>0</v>
      </c>
      <c r="BX150" s="80">
        <f>IFERROR((SUMIFS('Budget Mapping'!BV:BV,'Budget Mapping'!$E:$E,$C150))/BX$45,0)</f>
        <v>0</v>
      </c>
      <c r="BY150" s="80">
        <f>IFERROR((SUMIFS('Budget Mapping'!BW:BW,'Budget Mapping'!$E:$E,$C150))/BY$45,0)</f>
        <v>0</v>
      </c>
      <c r="BZ150" s="80">
        <f>IFERROR((SUMIFS('Budget Mapping'!BX:BX,'Budget Mapping'!$E:$E,$C150))/BZ$45,0)</f>
        <v>0</v>
      </c>
      <c r="CA150" s="80">
        <f>IFERROR((SUMIFS('Budget Mapping'!BY:BY,'Budget Mapping'!$E:$E,$C150))/CA$45,0)</f>
        <v>0</v>
      </c>
      <c r="CB150" s="80">
        <f>IFERROR((SUMIFS('Budget Mapping'!BZ:BZ,'Budget Mapping'!$E:$E,$C150))/CB$45,0)</f>
        <v>0</v>
      </c>
      <c r="CC150" s="80">
        <f>IFERROR((SUMIFS('Budget Mapping'!CA:CA,'Budget Mapping'!$E:$E,$C150))/CC$45,0)</f>
        <v>0</v>
      </c>
      <c r="CD150" s="80">
        <f>IFERROR((SUMIFS('Budget Mapping'!CB:CB,'Budget Mapping'!$E:$E,$C150))/CD$45,0)</f>
        <v>0</v>
      </c>
      <c r="CE150" s="80">
        <f>IFERROR((SUMIFS('Budget Mapping'!CC:CC,'Budget Mapping'!$E:$E,$C150))/CE$45,0)</f>
        <v>0</v>
      </c>
      <c r="CF150" s="80">
        <f>IFERROR((SUMIFS('Budget Mapping'!CD:CD,'Budget Mapping'!$E:$E,$C150))/CF$45,0)</f>
        <v>0</v>
      </c>
      <c r="CG150" s="80">
        <f>IFERROR((SUMIFS('Budget Mapping'!CE:CE,'Budget Mapping'!$E:$E,$C150))/CG$45,0)</f>
        <v>0</v>
      </c>
      <c r="CH150" s="80">
        <f>IFERROR((SUMIFS('Budget Mapping'!CF:CF,'Budget Mapping'!$E:$E,$C150))/CH$45,0)</f>
        <v>0</v>
      </c>
      <c r="CI150" s="80">
        <f>IFERROR((SUMIFS('Budget Mapping'!CG:CG,'Budget Mapping'!$E:$E,$C150))/CI$45,0)</f>
        <v>0</v>
      </c>
      <c r="CJ150" s="80">
        <f>IFERROR((SUMIFS('Budget Mapping'!CH:CH,'Budget Mapping'!$E:$E,$C150))/CJ$45,0)</f>
        <v>0</v>
      </c>
      <c r="CK150" s="80">
        <f>IFERROR((SUMIFS('Budget Mapping'!CI:CI,'Budget Mapping'!$E:$E,$C150))/CK$45,0)</f>
        <v>0</v>
      </c>
      <c r="CL150" s="80">
        <f>IFERROR((SUMIFS('Budget Mapping'!CJ:CJ,'Budget Mapping'!$E:$E,$C150))/CL$45,0)</f>
        <v>0</v>
      </c>
      <c r="CM150" s="80">
        <f>IFERROR((SUMIFS('Budget Mapping'!CK:CK,'Budget Mapping'!$E:$E,$C150))/CM$45,0)</f>
        <v>0</v>
      </c>
      <c r="CN150" s="80">
        <f>IFERROR((SUMIFS('Budget Mapping'!CL:CL,'Budget Mapping'!$E:$E,$C150))/CN$45,0)</f>
        <v>0</v>
      </c>
      <c r="CO150" s="80">
        <f>IFERROR((SUMIFS('Budget Mapping'!CM:CM,'Budget Mapping'!$E:$E,$C150))/CO$45,0)</f>
        <v>0</v>
      </c>
      <c r="CP150" s="122" t="e">
        <f t="shared" si="465"/>
        <v>#DIV/0!</v>
      </c>
    </row>
    <row r="151" spans="2:94" x14ac:dyDescent="0.3">
      <c r="B151" t="str">
        <f t="shared" si="460"/>
        <v>HIDE</v>
      </c>
      <c r="C151" s="11" t="str">
        <f>Lists!$C10</f>
        <v>Family Support Workers</v>
      </c>
      <c r="D151" s="78">
        <f>IFERROR((SUMIFS('Budget Mapping'!F:F,'Budget Mapping'!$E:$E,$C151))/D$45,0)</f>
        <v>0</v>
      </c>
      <c r="E151" s="79">
        <f>IFERROR((SUMIFS('Budget Mapping'!G:G,'Budget Mapping'!$E:$E,$C151))/E$45,0)</f>
        <v>0</v>
      </c>
      <c r="F151" s="80">
        <f>IFERROR((SUMIFS('Budget Mapping'!H:H,'Budget Mapping'!$E:$E,$C151))/F$45,0)</f>
        <v>0</v>
      </c>
      <c r="G151" s="80">
        <f>IFERROR((SUMIFS('Budget Mapping'!I:I,'Budget Mapping'!$E:$E,$C151))/G$45,0)</f>
        <v>0</v>
      </c>
      <c r="H151" s="80">
        <f>IFERROR((SUMIFS('Budget Mapping'!J:J,'Budget Mapping'!$E:$E,$C151))/H$45,0)</f>
        <v>0</v>
      </c>
      <c r="I151" s="80">
        <f>IFERROR((SUMIFS('Budget Mapping'!K:K,'Budget Mapping'!$E:$E,$C151))/I$45,0)</f>
        <v>0</v>
      </c>
      <c r="J151" s="81" t="e">
        <f t="shared" si="461"/>
        <v>#DIV/0!</v>
      </c>
      <c r="K151" s="79">
        <f>IFERROR((SUMIFS('Budget Mapping'!L:L,'Budget Mapping'!$E:$E,$C151))/K$45,0)</f>
        <v>0</v>
      </c>
      <c r="L151" s="80">
        <f>IFERROR((SUMIFS('Budget Mapping'!M:M,'Budget Mapping'!$E:$E,$C151))/L$45,0)</f>
        <v>0</v>
      </c>
      <c r="M151" s="80">
        <f>IFERROR((SUMIFS('Budget Mapping'!N:N,'Budget Mapping'!$E:$E,$C151))/M$45,0)</f>
        <v>0</v>
      </c>
      <c r="N151" s="80">
        <f>IFERROR((SUMIFS('Budget Mapping'!O:O,'Budget Mapping'!$E:$E,$C151))/N$45,0)</f>
        <v>0</v>
      </c>
      <c r="O151" s="80">
        <f>IFERROR((SUMIFS('Budget Mapping'!P:P,'Budget Mapping'!$E:$E,$C151))/O$45,0)</f>
        <v>0</v>
      </c>
      <c r="P151" s="80">
        <f>IFERROR((SUMIFS('Budget Mapping'!Q:Q,'Budget Mapping'!$E:$E,$C151))/P$45,0)</f>
        <v>0</v>
      </c>
      <c r="Q151" s="80">
        <f>IFERROR((SUMIFS('Budget Mapping'!R:R,'Budget Mapping'!$E:$E,$C151))/Q$45,0)</f>
        <v>0</v>
      </c>
      <c r="R151" s="80">
        <f>IFERROR((SUMIFS('Budget Mapping'!S:S,'Budget Mapping'!$E:$E,$C151))/R$45,0)</f>
        <v>0</v>
      </c>
      <c r="S151" s="80">
        <f>IFERROR((SUMIFS('Budget Mapping'!T:T,'Budget Mapping'!$E:$E,$C151))/S$45,0)</f>
        <v>0</v>
      </c>
      <c r="T151" s="80">
        <f>IFERROR((SUMIFS('Budget Mapping'!U:U,'Budget Mapping'!$E:$E,$C151))/T$45,0)</f>
        <v>0</v>
      </c>
      <c r="U151" s="80">
        <f>IFERROR((SUMIFS('Budget Mapping'!V:V,'Budget Mapping'!$E:$E,$C151))/U$45,0)</f>
        <v>0</v>
      </c>
      <c r="V151" s="80">
        <f>IFERROR((SUMIFS('Budget Mapping'!W:W,'Budget Mapping'!$E:$E,$C151))/V$45,0)</f>
        <v>0</v>
      </c>
      <c r="W151" s="80">
        <f>IFERROR((SUMIFS('Budget Mapping'!X:X,'Budget Mapping'!$E:$E,$C151))/W$45,0)</f>
        <v>0</v>
      </c>
      <c r="X151" s="80">
        <f>IFERROR((SUMIFS('Budget Mapping'!Y:Y,'Budget Mapping'!$E:$E,$C151))/X$45,0)</f>
        <v>0</v>
      </c>
      <c r="Y151" s="80">
        <f>IFERROR((SUMIFS('Budget Mapping'!Z:Z,'Budget Mapping'!$E:$E,$C151))/Y$45,0)</f>
        <v>0</v>
      </c>
      <c r="Z151" s="80">
        <f>IFERROR((SUMIFS('Budget Mapping'!AA:AA,'Budget Mapping'!$E:$E,$C151))/Z$45,0)</f>
        <v>0</v>
      </c>
      <c r="AA151" s="80">
        <f>IFERROR((SUMIFS('Budget Mapping'!AB:AB,'Budget Mapping'!$E:$E,$C151))/AA$45,0)</f>
        <v>0</v>
      </c>
      <c r="AB151" s="80">
        <f>IFERROR((SUMIFS('Budget Mapping'!AC:AC,'Budget Mapping'!$E:$E,$C151))/AB$45,0)</f>
        <v>0</v>
      </c>
      <c r="AC151" s="80">
        <f>IFERROR((SUMIFS('Budget Mapping'!AD:AD,'Budget Mapping'!$E:$E,$C151))/AC$45,0)</f>
        <v>0</v>
      </c>
      <c r="AD151" s="80">
        <f>IFERROR((SUMIFS('Budget Mapping'!AE:AE,'Budget Mapping'!$E:$E,$C151))/AD$45,0)</f>
        <v>0</v>
      </c>
      <c r="AE151" s="122" t="e">
        <f t="shared" si="462"/>
        <v>#DIV/0!</v>
      </c>
      <c r="AF151" s="79">
        <f>IFERROR((SUMIFS('Budget Mapping'!AF:AF,'Budget Mapping'!$E:$E,$C151))/AF$45,0)</f>
        <v>0</v>
      </c>
      <c r="AG151" s="80">
        <f>IFERROR((SUMIFS('Budget Mapping'!AG:AG,'Budget Mapping'!$E:$E,$C151))/AG$45,0)</f>
        <v>0</v>
      </c>
      <c r="AH151" s="80">
        <f>IFERROR((SUMIFS('Budget Mapping'!AH:AH,'Budget Mapping'!$E:$E,$C151))/AH$45,0)</f>
        <v>0</v>
      </c>
      <c r="AI151" s="80">
        <f>IFERROR((SUMIFS('Budget Mapping'!AI:AI,'Budget Mapping'!$E:$E,$C151))/AI$45,0)</f>
        <v>0</v>
      </c>
      <c r="AJ151" s="80">
        <f>IFERROR((SUMIFS('Budget Mapping'!AJ:AJ,'Budget Mapping'!$E:$E,$C151))/AJ$45,0)</f>
        <v>0</v>
      </c>
      <c r="AK151" s="80">
        <f>IFERROR((SUMIFS('Budget Mapping'!AK:AK,'Budget Mapping'!$E:$E,$C151))/AK$45,0)</f>
        <v>0</v>
      </c>
      <c r="AL151" s="80">
        <f>IFERROR((SUMIFS('Budget Mapping'!AL:AL,'Budget Mapping'!$E:$E,$C151))/AL$45,0)</f>
        <v>0</v>
      </c>
      <c r="AM151" s="80">
        <f>IFERROR((SUMIFS('Budget Mapping'!AM:AM,'Budget Mapping'!$E:$E,$C151))/AM$45,0)</f>
        <v>0</v>
      </c>
      <c r="AN151" s="80">
        <f>IFERROR((SUMIFS('Budget Mapping'!AN:AN,'Budget Mapping'!$E:$E,$C151))/AN$45,0)</f>
        <v>0</v>
      </c>
      <c r="AO151" s="80">
        <f>IFERROR((SUMIFS('Budget Mapping'!AO:AO,'Budget Mapping'!$E:$E,$C151))/AO$45,0)</f>
        <v>0</v>
      </c>
      <c r="AP151" s="80">
        <f>IFERROR((SUMIFS('Budget Mapping'!AP:AP,'Budget Mapping'!$E:$E,$C151))/AP$45,0)</f>
        <v>0</v>
      </c>
      <c r="AQ151" s="80">
        <f>IFERROR((SUMIFS('Budget Mapping'!AQ:AQ,'Budget Mapping'!$E:$E,$C151))/AQ$45,0)</f>
        <v>0</v>
      </c>
      <c r="AR151" s="80">
        <f>IFERROR((SUMIFS('Budget Mapping'!AR:AR,'Budget Mapping'!$E:$E,$C151))/AR$45,0)</f>
        <v>0</v>
      </c>
      <c r="AS151" s="80">
        <f>IFERROR((SUMIFS('Budget Mapping'!AS:AS,'Budget Mapping'!$E:$E,$C151))/AS$45,0)</f>
        <v>0</v>
      </c>
      <c r="AT151" s="80">
        <f>IFERROR((SUMIFS('Budget Mapping'!AT:AT,'Budget Mapping'!$E:$E,$C151))/AT$45,0)</f>
        <v>0</v>
      </c>
      <c r="AU151" s="80">
        <f>IFERROR((SUMIFS('Budget Mapping'!AU:AU,'Budget Mapping'!$E:$E,$C151))/AU$45,0)</f>
        <v>0</v>
      </c>
      <c r="AV151" s="80">
        <f>IFERROR((SUMIFS('Budget Mapping'!AV:AV,'Budget Mapping'!$E:$E,$C151))/AV$45,0)</f>
        <v>0</v>
      </c>
      <c r="AW151" s="80">
        <f>IFERROR((SUMIFS('Budget Mapping'!AW:AW,'Budget Mapping'!$E:$E,$C151))/AW$45,0)</f>
        <v>0</v>
      </c>
      <c r="AX151" s="80">
        <f>IFERROR((SUMIFS('Budget Mapping'!AX:AX,'Budget Mapping'!$E:$E,$C151))/AX$45,0)</f>
        <v>0</v>
      </c>
      <c r="AY151" s="80">
        <f>IFERROR((SUMIFS('Budget Mapping'!AY:AY,'Budget Mapping'!$E:$E,$C151))/AY$45,0)</f>
        <v>0</v>
      </c>
      <c r="AZ151" s="122" t="e">
        <f t="shared" si="463"/>
        <v>#DIV/0!</v>
      </c>
      <c r="BA151" s="79">
        <f>IFERROR((SUMIFS('Budget Mapping'!AZ:AZ,'Budget Mapping'!$E:$E,$C151))/BA$45,0)</f>
        <v>0</v>
      </c>
      <c r="BB151" s="80">
        <f>IFERROR((SUMIFS('Budget Mapping'!BA:BA,'Budget Mapping'!$E:$E,$C151))/BB$45,0)</f>
        <v>0</v>
      </c>
      <c r="BC151" s="80">
        <f>IFERROR((SUMIFS('Budget Mapping'!BB:BB,'Budget Mapping'!$E:$E,$C151))/BC$45,0)</f>
        <v>0</v>
      </c>
      <c r="BD151" s="80">
        <f>IFERROR((SUMIFS('Budget Mapping'!BC:BC,'Budget Mapping'!$E:$E,$C151))/BD$45,0)</f>
        <v>0</v>
      </c>
      <c r="BE151" s="80">
        <f>IFERROR((SUMIFS('Budget Mapping'!BD:BD,'Budget Mapping'!$E:$E,$C151))/BE$45,0)</f>
        <v>0</v>
      </c>
      <c r="BF151" s="80">
        <f>IFERROR((SUMIFS('Budget Mapping'!BE:BE,'Budget Mapping'!$E:$E,$C151))/BF$45,0)</f>
        <v>0</v>
      </c>
      <c r="BG151" s="80">
        <f>IFERROR((SUMIFS('Budget Mapping'!BF:BF,'Budget Mapping'!$E:$E,$C151))/BG$45,0)</f>
        <v>0</v>
      </c>
      <c r="BH151" s="80">
        <f>IFERROR((SUMIFS('Budget Mapping'!BG:BG,'Budget Mapping'!$E:$E,$C151))/BH$45,0)</f>
        <v>0</v>
      </c>
      <c r="BI151" s="80">
        <f>IFERROR((SUMIFS('Budget Mapping'!BH:BH,'Budget Mapping'!$E:$E,$C151))/BI$45,0)</f>
        <v>0</v>
      </c>
      <c r="BJ151" s="80">
        <f>IFERROR((SUMIFS('Budget Mapping'!BI:BI,'Budget Mapping'!$E:$E,$C151))/BJ$45,0)</f>
        <v>0</v>
      </c>
      <c r="BK151" s="80">
        <f>IFERROR((SUMIFS('Budget Mapping'!BJ:BJ,'Budget Mapping'!$E:$E,$C151))/BK$45,0)</f>
        <v>0</v>
      </c>
      <c r="BL151" s="80">
        <f>IFERROR((SUMIFS('Budget Mapping'!BK:BK,'Budget Mapping'!$E:$E,$C151))/BL$45,0)</f>
        <v>0</v>
      </c>
      <c r="BM151" s="80">
        <f>IFERROR((SUMIFS('Budget Mapping'!BL:BL,'Budget Mapping'!$E:$E,$C151))/BM$45,0)</f>
        <v>0</v>
      </c>
      <c r="BN151" s="80">
        <f>IFERROR((SUMIFS('Budget Mapping'!BM:BM,'Budget Mapping'!$E:$E,$C151))/BN$45,0)</f>
        <v>0</v>
      </c>
      <c r="BO151" s="80">
        <f>IFERROR((SUMIFS('Budget Mapping'!BN:BN,'Budget Mapping'!$E:$E,$C151))/BO$45,0)</f>
        <v>0</v>
      </c>
      <c r="BP151" s="80">
        <f>IFERROR((SUMIFS('Budget Mapping'!BO:BO,'Budget Mapping'!$E:$E,$C151))/BP$45,0)</f>
        <v>0</v>
      </c>
      <c r="BQ151" s="80">
        <f>IFERROR((SUMIFS('Budget Mapping'!BP:BP,'Budget Mapping'!$E:$E,$C151))/BQ$45,0)</f>
        <v>0</v>
      </c>
      <c r="BR151" s="80">
        <f>IFERROR((SUMIFS('Budget Mapping'!BQ:BQ,'Budget Mapping'!$E:$E,$C151))/BR$45,0)</f>
        <v>0</v>
      </c>
      <c r="BS151" s="80">
        <f>IFERROR((SUMIFS('Budget Mapping'!BR:BR,'Budget Mapping'!$E:$E,$C151))/BS$45,0)</f>
        <v>0</v>
      </c>
      <c r="BT151" s="80">
        <f>IFERROR((SUMIFS('Budget Mapping'!BS:BS,'Budget Mapping'!$E:$E,$C151))/BT$45,0)</f>
        <v>0</v>
      </c>
      <c r="BU151" s="122" t="e">
        <f t="shared" si="464"/>
        <v>#DIV/0!</v>
      </c>
      <c r="BV151" s="79">
        <f>IFERROR((SUMIFS('Budget Mapping'!BT:BT,'Budget Mapping'!$E:$E,$C151))/BV$45,0)</f>
        <v>0</v>
      </c>
      <c r="BW151" s="80">
        <f>IFERROR((SUMIFS('Budget Mapping'!BU:BU,'Budget Mapping'!$E:$E,$C151))/BW$45,0)</f>
        <v>0</v>
      </c>
      <c r="BX151" s="80">
        <f>IFERROR((SUMIFS('Budget Mapping'!BV:BV,'Budget Mapping'!$E:$E,$C151))/BX$45,0)</f>
        <v>0</v>
      </c>
      <c r="BY151" s="80">
        <f>IFERROR((SUMIFS('Budget Mapping'!BW:BW,'Budget Mapping'!$E:$E,$C151))/BY$45,0)</f>
        <v>0</v>
      </c>
      <c r="BZ151" s="80">
        <f>IFERROR((SUMIFS('Budget Mapping'!BX:BX,'Budget Mapping'!$E:$E,$C151))/BZ$45,0)</f>
        <v>0</v>
      </c>
      <c r="CA151" s="80">
        <f>IFERROR((SUMIFS('Budget Mapping'!BY:BY,'Budget Mapping'!$E:$E,$C151))/CA$45,0)</f>
        <v>0</v>
      </c>
      <c r="CB151" s="80">
        <f>IFERROR((SUMIFS('Budget Mapping'!BZ:BZ,'Budget Mapping'!$E:$E,$C151))/CB$45,0)</f>
        <v>0</v>
      </c>
      <c r="CC151" s="80">
        <f>IFERROR((SUMIFS('Budget Mapping'!CA:CA,'Budget Mapping'!$E:$E,$C151))/CC$45,0)</f>
        <v>0</v>
      </c>
      <c r="CD151" s="80">
        <f>IFERROR((SUMIFS('Budget Mapping'!CB:CB,'Budget Mapping'!$E:$E,$C151))/CD$45,0)</f>
        <v>0</v>
      </c>
      <c r="CE151" s="80">
        <f>IFERROR((SUMIFS('Budget Mapping'!CC:CC,'Budget Mapping'!$E:$E,$C151))/CE$45,0)</f>
        <v>0</v>
      </c>
      <c r="CF151" s="80">
        <f>IFERROR((SUMIFS('Budget Mapping'!CD:CD,'Budget Mapping'!$E:$E,$C151))/CF$45,0)</f>
        <v>0</v>
      </c>
      <c r="CG151" s="80">
        <f>IFERROR((SUMIFS('Budget Mapping'!CE:CE,'Budget Mapping'!$E:$E,$C151))/CG$45,0)</f>
        <v>0</v>
      </c>
      <c r="CH151" s="80">
        <f>IFERROR((SUMIFS('Budget Mapping'!CF:CF,'Budget Mapping'!$E:$E,$C151))/CH$45,0)</f>
        <v>0</v>
      </c>
      <c r="CI151" s="80">
        <f>IFERROR((SUMIFS('Budget Mapping'!CG:CG,'Budget Mapping'!$E:$E,$C151))/CI$45,0)</f>
        <v>0</v>
      </c>
      <c r="CJ151" s="80">
        <f>IFERROR((SUMIFS('Budget Mapping'!CH:CH,'Budget Mapping'!$E:$E,$C151))/CJ$45,0)</f>
        <v>0</v>
      </c>
      <c r="CK151" s="80">
        <f>IFERROR((SUMIFS('Budget Mapping'!CI:CI,'Budget Mapping'!$E:$E,$C151))/CK$45,0)</f>
        <v>0</v>
      </c>
      <c r="CL151" s="80">
        <f>IFERROR((SUMIFS('Budget Mapping'!CJ:CJ,'Budget Mapping'!$E:$E,$C151))/CL$45,0)</f>
        <v>0</v>
      </c>
      <c r="CM151" s="80">
        <f>IFERROR((SUMIFS('Budget Mapping'!CK:CK,'Budget Mapping'!$E:$E,$C151))/CM$45,0)</f>
        <v>0</v>
      </c>
      <c r="CN151" s="80">
        <f>IFERROR((SUMIFS('Budget Mapping'!CL:CL,'Budget Mapping'!$E:$E,$C151))/CN$45,0)</f>
        <v>0</v>
      </c>
      <c r="CO151" s="80">
        <f>IFERROR((SUMIFS('Budget Mapping'!CM:CM,'Budget Mapping'!$E:$E,$C151))/CO$45,0)</f>
        <v>0</v>
      </c>
      <c r="CP151" s="122" t="e">
        <f t="shared" si="465"/>
        <v>#DIV/0!</v>
      </c>
    </row>
    <row r="152" spans="2:94" x14ac:dyDescent="0.3">
      <c r="B152" t="str">
        <f t="shared" si="460"/>
        <v>HIDE</v>
      </c>
      <c r="C152" s="11" t="str">
        <f>Lists!$C11</f>
        <v>Finance and Admin</v>
      </c>
      <c r="D152" s="78">
        <f>IFERROR((SUMIFS('Budget Mapping'!F:F,'Budget Mapping'!$E:$E,$C152))/D$45,0)</f>
        <v>0</v>
      </c>
      <c r="E152" s="79">
        <f>IFERROR((SUMIFS('Budget Mapping'!G:G,'Budget Mapping'!$E:$E,$C152))/E$45,0)</f>
        <v>0</v>
      </c>
      <c r="F152" s="80">
        <f>IFERROR((SUMIFS('Budget Mapping'!H:H,'Budget Mapping'!$E:$E,$C152))/F$45,0)</f>
        <v>0</v>
      </c>
      <c r="G152" s="80">
        <f>IFERROR((SUMIFS('Budget Mapping'!I:I,'Budget Mapping'!$E:$E,$C152))/G$45,0)</f>
        <v>0</v>
      </c>
      <c r="H152" s="80">
        <f>IFERROR((SUMIFS('Budget Mapping'!J:J,'Budget Mapping'!$E:$E,$C152))/H$45,0)</f>
        <v>0</v>
      </c>
      <c r="I152" s="80">
        <f>IFERROR((SUMIFS('Budget Mapping'!K:K,'Budget Mapping'!$E:$E,$C152))/I$45,0)</f>
        <v>0</v>
      </c>
      <c r="J152" s="81" t="e">
        <f t="shared" si="461"/>
        <v>#DIV/0!</v>
      </c>
      <c r="K152" s="79">
        <f>IFERROR((SUMIFS('Budget Mapping'!L:L,'Budget Mapping'!$E:$E,$C152))/K$45,0)</f>
        <v>0</v>
      </c>
      <c r="L152" s="80">
        <f>IFERROR((SUMIFS('Budget Mapping'!M:M,'Budget Mapping'!$E:$E,$C152))/L$45,0)</f>
        <v>0</v>
      </c>
      <c r="M152" s="80">
        <f>IFERROR((SUMIFS('Budget Mapping'!N:N,'Budget Mapping'!$E:$E,$C152))/M$45,0)</f>
        <v>0</v>
      </c>
      <c r="N152" s="80">
        <f>IFERROR((SUMIFS('Budget Mapping'!O:O,'Budget Mapping'!$E:$E,$C152))/N$45,0)</f>
        <v>0</v>
      </c>
      <c r="O152" s="80">
        <f>IFERROR((SUMIFS('Budget Mapping'!P:P,'Budget Mapping'!$E:$E,$C152))/O$45,0)</f>
        <v>0</v>
      </c>
      <c r="P152" s="80">
        <f>IFERROR((SUMIFS('Budget Mapping'!Q:Q,'Budget Mapping'!$E:$E,$C152))/P$45,0)</f>
        <v>0</v>
      </c>
      <c r="Q152" s="80">
        <f>IFERROR((SUMIFS('Budget Mapping'!R:R,'Budget Mapping'!$E:$E,$C152))/Q$45,0)</f>
        <v>0</v>
      </c>
      <c r="R152" s="80">
        <f>IFERROR((SUMIFS('Budget Mapping'!S:S,'Budget Mapping'!$E:$E,$C152))/R$45,0)</f>
        <v>0</v>
      </c>
      <c r="S152" s="80">
        <f>IFERROR((SUMIFS('Budget Mapping'!T:T,'Budget Mapping'!$E:$E,$C152))/S$45,0)</f>
        <v>0</v>
      </c>
      <c r="T152" s="80">
        <f>IFERROR((SUMIFS('Budget Mapping'!U:U,'Budget Mapping'!$E:$E,$C152))/T$45,0)</f>
        <v>0</v>
      </c>
      <c r="U152" s="80">
        <f>IFERROR((SUMIFS('Budget Mapping'!V:V,'Budget Mapping'!$E:$E,$C152))/U$45,0)</f>
        <v>0</v>
      </c>
      <c r="V152" s="80">
        <f>IFERROR((SUMIFS('Budget Mapping'!W:W,'Budget Mapping'!$E:$E,$C152))/V$45,0)</f>
        <v>0</v>
      </c>
      <c r="W152" s="80">
        <f>IFERROR((SUMIFS('Budget Mapping'!X:X,'Budget Mapping'!$E:$E,$C152))/W$45,0)</f>
        <v>0</v>
      </c>
      <c r="X152" s="80">
        <f>IFERROR((SUMIFS('Budget Mapping'!Y:Y,'Budget Mapping'!$E:$E,$C152))/X$45,0)</f>
        <v>0</v>
      </c>
      <c r="Y152" s="80">
        <f>IFERROR((SUMIFS('Budget Mapping'!Z:Z,'Budget Mapping'!$E:$E,$C152))/Y$45,0)</f>
        <v>0</v>
      </c>
      <c r="Z152" s="80">
        <f>IFERROR((SUMIFS('Budget Mapping'!AA:AA,'Budget Mapping'!$E:$E,$C152))/Z$45,0)</f>
        <v>0</v>
      </c>
      <c r="AA152" s="80">
        <f>IFERROR((SUMIFS('Budget Mapping'!AB:AB,'Budget Mapping'!$E:$E,$C152))/AA$45,0)</f>
        <v>0</v>
      </c>
      <c r="AB152" s="80">
        <f>IFERROR((SUMIFS('Budget Mapping'!AC:AC,'Budget Mapping'!$E:$E,$C152))/AB$45,0)</f>
        <v>0</v>
      </c>
      <c r="AC152" s="80">
        <f>IFERROR((SUMIFS('Budget Mapping'!AD:AD,'Budget Mapping'!$E:$E,$C152))/AC$45,0)</f>
        <v>0</v>
      </c>
      <c r="AD152" s="80">
        <f>IFERROR((SUMIFS('Budget Mapping'!AE:AE,'Budget Mapping'!$E:$E,$C152))/AD$45,0)</f>
        <v>0</v>
      </c>
      <c r="AE152" s="122" t="e">
        <f t="shared" si="462"/>
        <v>#DIV/0!</v>
      </c>
      <c r="AF152" s="79">
        <f>IFERROR((SUMIFS('Budget Mapping'!AF:AF,'Budget Mapping'!$E:$E,$C152))/AF$45,0)</f>
        <v>0</v>
      </c>
      <c r="AG152" s="80">
        <f>IFERROR((SUMIFS('Budget Mapping'!AG:AG,'Budget Mapping'!$E:$E,$C152))/AG$45,0)</f>
        <v>0</v>
      </c>
      <c r="AH152" s="80">
        <f>IFERROR((SUMIFS('Budget Mapping'!AH:AH,'Budget Mapping'!$E:$E,$C152))/AH$45,0)</f>
        <v>0</v>
      </c>
      <c r="AI152" s="80">
        <f>IFERROR((SUMIFS('Budget Mapping'!AI:AI,'Budget Mapping'!$E:$E,$C152))/AI$45,0)</f>
        <v>0</v>
      </c>
      <c r="AJ152" s="80">
        <f>IFERROR((SUMIFS('Budget Mapping'!AJ:AJ,'Budget Mapping'!$E:$E,$C152))/AJ$45,0)</f>
        <v>0</v>
      </c>
      <c r="AK152" s="80">
        <f>IFERROR((SUMIFS('Budget Mapping'!AK:AK,'Budget Mapping'!$E:$E,$C152))/AK$45,0)</f>
        <v>0</v>
      </c>
      <c r="AL152" s="80">
        <f>IFERROR((SUMIFS('Budget Mapping'!AL:AL,'Budget Mapping'!$E:$E,$C152))/AL$45,0)</f>
        <v>0</v>
      </c>
      <c r="AM152" s="80">
        <f>IFERROR((SUMIFS('Budget Mapping'!AM:AM,'Budget Mapping'!$E:$E,$C152))/AM$45,0)</f>
        <v>0</v>
      </c>
      <c r="AN152" s="80">
        <f>IFERROR((SUMIFS('Budget Mapping'!AN:AN,'Budget Mapping'!$E:$E,$C152))/AN$45,0)</f>
        <v>0</v>
      </c>
      <c r="AO152" s="80">
        <f>IFERROR((SUMIFS('Budget Mapping'!AO:AO,'Budget Mapping'!$E:$E,$C152))/AO$45,0)</f>
        <v>0</v>
      </c>
      <c r="AP152" s="80">
        <f>IFERROR((SUMIFS('Budget Mapping'!AP:AP,'Budget Mapping'!$E:$E,$C152))/AP$45,0)</f>
        <v>0</v>
      </c>
      <c r="AQ152" s="80">
        <f>IFERROR((SUMIFS('Budget Mapping'!AQ:AQ,'Budget Mapping'!$E:$E,$C152))/AQ$45,0)</f>
        <v>0</v>
      </c>
      <c r="AR152" s="80">
        <f>IFERROR((SUMIFS('Budget Mapping'!AR:AR,'Budget Mapping'!$E:$E,$C152))/AR$45,0)</f>
        <v>0</v>
      </c>
      <c r="AS152" s="80">
        <f>IFERROR((SUMIFS('Budget Mapping'!AS:AS,'Budget Mapping'!$E:$E,$C152))/AS$45,0)</f>
        <v>0</v>
      </c>
      <c r="AT152" s="80">
        <f>IFERROR((SUMIFS('Budget Mapping'!AT:AT,'Budget Mapping'!$E:$E,$C152))/AT$45,0)</f>
        <v>0</v>
      </c>
      <c r="AU152" s="80">
        <f>IFERROR((SUMIFS('Budget Mapping'!AU:AU,'Budget Mapping'!$E:$E,$C152))/AU$45,0)</f>
        <v>0</v>
      </c>
      <c r="AV152" s="80">
        <f>IFERROR((SUMIFS('Budget Mapping'!AV:AV,'Budget Mapping'!$E:$E,$C152))/AV$45,0)</f>
        <v>0</v>
      </c>
      <c r="AW152" s="80">
        <f>IFERROR((SUMIFS('Budget Mapping'!AW:AW,'Budget Mapping'!$E:$E,$C152))/AW$45,0)</f>
        <v>0</v>
      </c>
      <c r="AX152" s="80">
        <f>IFERROR((SUMIFS('Budget Mapping'!AX:AX,'Budget Mapping'!$E:$E,$C152))/AX$45,0)</f>
        <v>0</v>
      </c>
      <c r="AY152" s="80">
        <f>IFERROR((SUMIFS('Budget Mapping'!AY:AY,'Budget Mapping'!$E:$E,$C152))/AY$45,0)</f>
        <v>0</v>
      </c>
      <c r="AZ152" s="122" t="e">
        <f t="shared" si="463"/>
        <v>#DIV/0!</v>
      </c>
      <c r="BA152" s="79">
        <f>IFERROR((SUMIFS('Budget Mapping'!AZ:AZ,'Budget Mapping'!$E:$E,$C152))/BA$45,0)</f>
        <v>0</v>
      </c>
      <c r="BB152" s="80">
        <f>IFERROR((SUMIFS('Budget Mapping'!BA:BA,'Budget Mapping'!$E:$E,$C152))/BB$45,0)</f>
        <v>0</v>
      </c>
      <c r="BC152" s="80">
        <f>IFERROR((SUMIFS('Budget Mapping'!BB:BB,'Budget Mapping'!$E:$E,$C152))/BC$45,0)</f>
        <v>0</v>
      </c>
      <c r="BD152" s="80">
        <f>IFERROR((SUMIFS('Budget Mapping'!BC:BC,'Budget Mapping'!$E:$E,$C152))/BD$45,0)</f>
        <v>0</v>
      </c>
      <c r="BE152" s="80">
        <f>IFERROR((SUMIFS('Budget Mapping'!BD:BD,'Budget Mapping'!$E:$E,$C152))/BE$45,0)</f>
        <v>0</v>
      </c>
      <c r="BF152" s="80">
        <f>IFERROR((SUMIFS('Budget Mapping'!BE:BE,'Budget Mapping'!$E:$E,$C152))/BF$45,0)</f>
        <v>0</v>
      </c>
      <c r="BG152" s="80">
        <f>IFERROR((SUMIFS('Budget Mapping'!BF:BF,'Budget Mapping'!$E:$E,$C152))/BG$45,0)</f>
        <v>0</v>
      </c>
      <c r="BH152" s="80">
        <f>IFERROR((SUMIFS('Budget Mapping'!BG:BG,'Budget Mapping'!$E:$E,$C152))/BH$45,0)</f>
        <v>0</v>
      </c>
      <c r="BI152" s="80">
        <f>IFERROR((SUMIFS('Budget Mapping'!BH:BH,'Budget Mapping'!$E:$E,$C152))/BI$45,0)</f>
        <v>0</v>
      </c>
      <c r="BJ152" s="80">
        <f>IFERROR((SUMIFS('Budget Mapping'!BI:BI,'Budget Mapping'!$E:$E,$C152))/BJ$45,0)</f>
        <v>0</v>
      </c>
      <c r="BK152" s="80">
        <f>IFERROR((SUMIFS('Budget Mapping'!BJ:BJ,'Budget Mapping'!$E:$E,$C152))/BK$45,0)</f>
        <v>0</v>
      </c>
      <c r="BL152" s="80">
        <f>IFERROR((SUMIFS('Budget Mapping'!BK:BK,'Budget Mapping'!$E:$E,$C152))/BL$45,0)</f>
        <v>0</v>
      </c>
      <c r="BM152" s="80">
        <f>IFERROR((SUMIFS('Budget Mapping'!BL:BL,'Budget Mapping'!$E:$E,$C152))/BM$45,0)</f>
        <v>0</v>
      </c>
      <c r="BN152" s="80">
        <f>IFERROR((SUMIFS('Budget Mapping'!BM:BM,'Budget Mapping'!$E:$E,$C152))/BN$45,0)</f>
        <v>0</v>
      </c>
      <c r="BO152" s="80">
        <f>IFERROR((SUMIFS('Budget Mapping'!BN:BN,'Budget Mapping'!$E:$E,$C152))/BO$45,0)</f>
        <v>0</v>
      </c>
      <c r="BP152" s="80">
        <f>IFERROR((SUMIFS('Budget Mapping'!BO:BO,'Budget Mapping'!$E:$E,$C152))/BP$45,0)</f>
        <v>0</v>
      </c>
      <c r="BQ152" s="80">
        <f>IFERROR((SUMIFS('Budget Mapping'!BP:BP,'Budget Mapping'!$E:$E,$C152))/BQ$45,0)</f>
        <v>0</v>
      </c>
      <c r="BR152" s="80">
        <f>IFERROR((SUMIFS('Budget Mapping'!BQ:BQ,'Budget Mapping'!$E:$E,$C152))/BR$45,0)</f>
        <v>0</v>
      </c>
      <c r="BS152" s="80">
        <f>IFERROR((SUMIFS('Budget Mapping'!BR:BR,'Budget Mapping'!$E:$E,$C152))/BS$45,0)</f>
        <v>0</v>
      </c>
      <c r="BT152" s="80">
        <f>IFERROR((SUMIFS('Budget Mapping'!BS:BS,'Budget Mapping'!$E:$E,$C152))/BT$45,0)</f>
        <v>0</v>
      </c>
      <c r="BU152" s="122" t="e">
        <f t="shared" si="464"/>
        <v>#DIV/0!</v>
      </c>
      <c r="BV152" s="79">
        <f>IFERROR((SUMIFS('Budget Mapping'!BT:BT,'Budget Mapping'!$E:$E,$C152))/BV$45,0)</f>
        <v>0</v>
      </c>
      <c r="BW152" s="80">
        <f>IFERROR((SUMIFS('Budget Mapping'!BU:BU,'Budget Mapping'!$E:$E,$C152))/BW$45,0)</f>
        <v>0</v>
      </c>
      <c r="BX152" s="80">
        <f>IFERROR((SUMIFS('Budget Mapping'!BV:BV,'Budget Mapping'!$E:$E,$C152))/BX$45,0)</f>
        <v>0</v>
      </c>
      <c r="BY152" s="80">
        <f>IFERROR((SUMIFS('Budget Mapping'!BW:BW,'Budget Mapping'!$E:$E,$C152))/BY$45,0)</f>
        <v>0</v>
      </c>
      <c r="BZ152" s="80">
        <f>IFERROR((SUMIFS('Budget Mapping'!BX:BX,'Budget Mapping'!$E:$E,$C152))/BZ$45,0)</f>
        <v>0</v>
      </c>
      <c r="CA152" s="80">
        <f>IFERROR((SUMIFS('Budget Mapping'!BY:BY,'Budget Mapping'!$E:$E,$C152))/CA$45,0)</f>
        <v>0</v>
      </c>
      <c r="CB152" s="80">
        <f>IFERROR((SUMIFS('Budget Mapping'!BZ:BZ,'Budget Mapping'!$E:$E,$C152))/CB$45,0)</f>
        <v>0</v>
      </c>
      <c r="CC152" s="80">
        <f>IFERROR((SUMIFS('Budget Mapping'!CA:CA,'Budget Mapping'!$E:$E,$C152))/CC$45,0)</f>
        <v>0</v>
      </c>
      <c r="CD152" s="80">
        <f>IFERROR((SUMIFS('Budget Mapping'!CB:CB,'Budget Mapping'!$E:$E,$C152))/CD$45,0)</f>
        <v>0</v>
      </c>
      <c r="CE152" s="80">
        <f>IFERROR((SUMIFS('Budget Mapping'!CC:CC,'Budget Mapping'!$E:$E,$C152))/CE$45,0)</f>
        <v>0</v>
      </c>
      <c r="CF152" s="80">
        <f>IFERROR((SUMIFS('Budget Mapping'!CD:CD,'Budget Mapping'!$E:$E,$C152))/CF$45,0)</f>
        <v>0</v>
      </c>
      <c r="CG152" s="80">
        <f>IFERROR((SUMIFS('Budget Mapping'!CE:CE,'Budget Mapping'!$E:$E,$C152))/CG$45,0)</f>
        <v>0</v>
      </c>
      <c r="CH152" s="80">
        <f>IFERROR((SUMIFS('Budget Mapping'!CF:CF,'Budget Mapping'!$E:$E,$C152))/CH$45,0)</f>
        <v>0</v>
      </c>
      <c r="CI152" s="80">
        <f>IFERROR((SUMIFS('Budget Mapping'!CG:CG,'Budget Mapping'!$E:$E,$C152))/CI$45,0)</f>
        <v>0</v>
      </c>
      <c r="CJ152" s="80">
        <f>IFERROR((SUMIFS('Budget Mapping'!CH:CH,'Budget Mapping'!$E:$E,$C152))/CJ$45,0)</f>
        <v>0</v>
      </c>
      <c r="CK152" s="80">
        <f>IFERROR((SUMIFS('Budget Mapping'!CI:CI,'Budget Mapping'!$E:$E,$C152))/CK$45,0)</f>
        <v>0</v>
      </c>
      <c r="CL152" s="80">
        <f>IFERROR((SUMIFS('Budget Mapping'!CJ:CJ,'Budget Mapping'!$E:$E,$C152))/CL$45,0)</f>
        <v>0</v>
      </c>
      <c r="CM152" s="80">
        <f>IFERROR((SUMIFS('Budget Mapping'!CK:CK,'Budget Mapping'!$E:$E,$C152))/CM$45,0)</f>
        <v>0</v>
      </c>
      <c r="CN152" s="80">
        <f>IFERROR((SUMIFS('Budget Mapping'!CL:CL,'Budget Mapping'!$E:$E,$C152))/CN$45,0)</f>
        <v>0</v>
      </c>
      <c r="CO152" s="80">
        <f>IFERROR((SUMIFS('Budget Mapping'!CM:CM,'Budget Mapping'!$E:$E,$C152))/CO$45,0)</f>
        <v>0</v>
      </c>
      <c r="CP152" s="122" t="e">
        <f t="shared" si="465"/>
        <v>#DIV/0!</v>
      </c>
    </row>
    <row r="153" spans="2:94" x14ac:dyDescent="0.3">
      <c r="B153" t="str">
        <f t="shared" si="460"/>
        <v>HIDE</v>
      </c>
      <c r="C153" s="11" t="str">
        <f>Lists!$C12</f>
        <v>Indirect Employee Expenses</v>
      </c>
      <c r="D153" s="78">
        <f>IFERROR((SUMIFS('Budget Mapping'!F:F,'Budget Mapping'!$E:$E,$C153))/D$45,0)</f>
        <v>0</v>
      </c>
      <c r="E153" s="79">
        <f>IFERROR((SUMIFS('Budget Mapping'!G:G,'Budget Mapping'!$E:$E,$C153))/E$45,0)</f>
        <v>0</v>
      </c>
      <c r="F153" s="80">
        <f>IFERROR((SUMIFS('Budget Mapping'!H:H,'Budget Mapping'!$E:$E,$C153))/F$45,0)</f>
        <v>0</v>
      </c>
      <c r="G153" s="80">
        <f>IFERROR((SUMIFS('Budget Mapping'!I:I,'Budget Mapping'!$E:$E,$C153))/G$45,0)</f>
        <v>0</v>
      </c>
      <c r="H153" s="80">
        <f>IFERROR((SUMIFS('Budget Mapping'!J:J,'Budget Mapping'!$E:$E,$C153))/H$45,0)</f>
        <v>0</v>
      </c>
      <c r="I153" s="80">
        <f>IFERROR((SUMIFS('Budget Mapping'!K:K,'Budget Mapping'!$E:$E,$C153))/I$45,0)</f>
        <v>0</v>
      </c>
      <c r="J153" s="81" t="e">
        <f t="shared" si="461"/>
        <v>#DIV/0!</v>
      </c>
      <c r="K153" s="79">
        <f>IFERROR((SUMIFS('Budget Mapping'!L:L,'Budget Mapping'!$E:$E,$C153))/K$45,0)</f>
        <v>0</v>
      </c>
      <c r="L153" s="80">
        <f>IFERROR((SUMIFS('Budget Mapping'!M:M,'Budget Mapping'!$E:$E,$C153))/L$45,0)</f>
        <v>0</v>
      </c>
      <c r="M153" s="80">
        <f>IFERROR((SUMIFS('Budget Mapping'!N:N,'Budget Mapping'!$E:$E,$C153))/M$45,0)</f>
        <v>0</v>
      </c>
      <c r="N153" s="80">
        <f>IFERROR((SUMIFS('Budget Mapping'!O:O,'Budget Mapping'!$E:$E,$C153))/N$45,0)</f>
        <v>0</v>
      </c>
      <c r="O153" s="80">
        <f>IFERROR((SUMIFS('Budget Mapping'!P:P,'Budget Mapping'!$E:$E,$C153))/O$45,0)</f>
        <v>0</v>
      </c>
      <c r="P153" s="80">
        <f>IFERROR((SUMIFS('Budget Mapping'!Q:Q,'Budget Mapping'!$E:$E,$C153))/P$45,0)</f>
        <v>0</v>
      </c>
      <c r="Q153" s="80">
        <f>IFERROR((SUMIFS('Budget Mapping'!R:R,'Budget Mapping'!$E:$E,$C153))/Q$45,0)</f>
        <v>0</v>
      </c>
      <c r="R153" s="80">
        <f>IFERROR((SUMIFS('Budget Mapping'!S:S,'Budget Mapping'!$E:$E,$C153))/R$45,0)</f>
        <v>0</v>
      </c>
      <c r="S153" s="80">
        <f>IFERROR((SUMIFS('Budget Mapping'!T:T,'Budget Mapping'!$E:$E,$C153))/S$45,0)</f>
        <v>0</v>
      </c>
      <c r="T153" s="80">
        <f>IFERROR((SUMIFS('Budget Mapping'!U:U,'Budget Mapping'!$E:$E,$C153))/T$45,0)</f>
        <v>0</v>
      </c>
      <c r="U153" s="80">
        <f>IFERROR((SUMIFS('Budget Mapping'!V:V,'Budget Mapping'!$E:$E,$C153))/U$45,0)</f>
        <v>0</v>
      </c>
      <c r="V153" s="80">
        <f>IFERROR((SUMIFS('Budget Mapping'!W:W,'Budget Mapping'!$E:$E,$C153))/V$45,0)</f>
        <v>0</v>
      </c>
      <c r="W153" s="80">
        <f>IFERROR((SUMIFS('Budget Mapping'!X:X,'Budget Mapping'!$E:$E,$C153))/W$45,0)</f>
        <v>0</v>
      </c>
      <c r="X153" s="80">
        <f>IFERROR((SUMIFS('Budget Mapping'!Y:Y,'Budget Mapping'!$E:$E,$C153))/X$45,0)</f>
        <v>0</v>
      </c>
      <c r="Y153" s="80">
        <f>IFERROR((SUMIFS('Budget Mapping'!Z:Z,'Budget Mapping'!$E:$E,$C153))/Y$45,0)</f>
        <v>0</v>
      </c>
      <c r="Z153" s="80">
        <f>IFERROR((SUMIFS('Budget Mapping'!AA:AA,'Budget Mapping'!$E:$E,$C153))/Z$45,0)</f>
        <v>0</v>
      </c>
      <c r="AA153" s="80">
        <f>IFERROR((SUMIFS('Budget Mapping'!AB:AB,'Budget Mapping'!$E:$E,$C153))/AA$45,0)</f>
        <v>0</v>
      </c>
      <c r="AB153" s="80">
        <f>IFERROR((SUMIFS('Budget Mapping'!AC:AC,'Budget Mapping'!$E:$E,$C153))/AB$45,0)</f>
        <v>0</v>
      </c>
      <c r="AC153" s="80">
        <f>IFERROR((SUMIFS('Budget Mapping'!AD:AD,'Budget Mapping'!$E:$E,$C153))/AC$45,0)</f>
        <v>0</v>
      </c>
      <c r="AD153" s="80">
        <f>IFERROR((SUMIFS('Budget Mapping'!AE:AE,'Budget Mapping'!$E:$E,$C153))/AD$45,0)</f>
        <v>0</v>
      </c>
      <c r="AE153" s="122" t="e">
        <f t="shared" si="462"/>
        <v>#DIV/0!</v>
      </c>
      <c r="AF153" s="79">
        <f>IFERROR((SUMIFS('Budget Mapping'!AF:AF,'Budget Mapping'!$E:$E,$C153))/AF$45,0)</f>
        <v>0</v>
      </c>
      <c r="AG153" s="80">
        <f>IFERROR((SUMIFS('Budget Mapping'!AG:AG,'Budget Mapping'!$E:$E,$C153))/AG$45,0)</f>
        <v>0</v>
      </c>
      <c r="AH153" s="80">
        <f>IFERROR((SUMIFS('Budget Mapping'!AH:AH,'Budget Mapping'!$E:$E,$C153))/AH$45,0)</f>
        <v>0</v>
      </c>
      <c r="AI153" s="80">
        <f>IFERROR((SUMIFS('Budget Mapping'!AI:AI,'Budget Mapping'!$E:$E,$C153))/AI$45,0)</f>
        <v>0</v>
      </c>
      <c r="AJ153" s="80">
        <f>IFERROR((SUMIFS('Budget Mapping'!AJ:AJ,'Budget Mapping'!$E:$E,$C153))/AJ$45,0)</f>
        <v>0</v>
      </c>
      <c r="AK153" s="80">
        <f>IFERROR((SUMIFS('Budget Mapping'!AK:AK,'Budget Mapping'!$E:$E,$C153))/AK$45,0)</f>
        <v>0</v>
      </c>
      <c r="AL153" s="80">
        <f>IFERROR((SUMIFS('Budget Mapping'!AL:AL,'Budget Mapping'!$E:$E,$C153))/AL$45,0)</f>
        <v>0</v>
      </c>
      <c r="AM153" s="80">
        <f>IFERROR((SUMIFS('Budget Mapping'!AM:AM,'Budget Mapping'!$E:$E,$C153))/AM$45,0)</f>
        <v>0</v>
      </c>
      <c r="AN153" s="80">
        <f>IFERROR((SUMIFS('Budget Mapping'!AN:AN,'Budget Mapping'!$E:$E,$C153))/AN$45,0)</f>
        <v>0</v>
      </c>
      <c r="AO153" s="80">
        <f>IFERROR((SUMIFS('Budget Mapping'!AO:AO,'Budget Mapping'!$E:$E,$C153))/AO$45,0)</f>
        <v>0</v>
      </c>
      <c r="AP153" s="80">
        <f>IFERROR((SUMIFS('Budget Mapping'!AP:AP,'Budget Mapping'!$E:$E,$C153))/AP$45,0)</f>
        <v>0</v>
      </c>
      <c r="AQ153" s="80">
        <f>IFERROR((SUMIFS('Budget Mapping'!AQ:AQ,'Budget Mapping'!$E:$E,$C153))/AQ$45,0)</f>
        <v>0</v>
      </c>
      <c r="AR153" s="80">
        <f>IFERROR((SUMIFS('Budget Mapping'!AR:AR,'Budget Mapping'!$E:$E,$C153))/AR$45,0)</f>
        <v>0</v>
      </c>
      <c r="AS153" s="80">
        <f>IFERROR((SUMIFS('Budget Mapping'!AS:AS,'Budget Mapping'!$E:$E,$C153))/AS$45,0)</f>
        <v>0</v>
      </c>
      <c r="AT153" s="80">
        <f>IFERROR((SUMIFS('Budget Mapping'!AT:AT,'Budget Mapping'!$E:$E,$C153))/AT$45,0)</f>
        <v>0</v>
      </c>
      <c r="AU153" s="80">
        <f>IFERROR((SUMIFS('Budget Mapping'!AU:AU,'Budget Mapping'!$E:$E,$C153))/AU$45,0)</f>
        <v>0</v>
      </c>
      <c r="AV153" s="80">
        <f>IFERROR((SUMIFS('Budget Mapping'!AV:AV,'Budget Mapping'!$E:$E,$C153))/AV$45,0)</f>
        <v>0</v>
      </c>
      <c r="AW153" s="80">
        <f>IFERROR((SUMIFS('Budget Mapping'!AW:AW,'Budget Mapping'!$E:$E,$C153))/AW$45,0)</f>
        <v>0</v>
      </c>
      <c r="AX153" s="80">
        <f>IFERROR((SUMIFS('Budget Mapping'!AX:AX,'Budget Mapping'!$E:$E,$C153))/AX$45,0)</f>
        <v>0</v>
      </c>
      <c r="AY153" s="80">
        <f>IFERROR((SUMIFS('Budget Mapping'!AY:AY,'Budget Mapping'!$E:$E,$C153))/AY$45,0)</f>
        <v>0</v>
      </c>
      <c r="AZ153" s="122" t="e">
        <f t="shared" si="463"/>
        <v>#DIV/0!</v>
      </c>
      <c r="BA153" s="79">
        <f>IFERROR((SUMIFS('Budget Mapping'!AZ:AZ,'Budget Mapping'!$E:$E,$C153))/BA$45,0)</f>
        <v>0</v>
      </c>
      <c r="BB153" s="80">
        <f>IFERROR((SUMIFS('Budget Mapping'!BA:BA,'Budget Mapping'!$E:$E,$C153))/BB$45,0)</f>
        <v>0</v>
      </c>
      <c r="BC153" s="80">
        <f>IFERROR((SUMIFS('Budget Mapping'!BB:BB,'Budget Mapping'!$E:$E,$C153))/BC$45,0)</f>
        <v>0</v>
      </c>
      <c r="BD153" s="80">
        <f>IFERROR((SUMIFS('Budget Mapping'!BC:BC,'Budget Mapping'!$E:$E,$C153))/BD$45,0)</f>
        <v>0</v>
      </c>
      <c r="BE153" s="80">
        <f>IFERROR((SUMIFS('Budget Mapping'!BD:BD,'Budget Mapping'!$E:$E,$C153))/BE$45,0)</f>
        <v>0</v>
      </c>
      <c r="BF153" s="80">
        <f>IFERROR((SUMIFS('Budget Mapping'!BE:BE,'Budget Mapping'!$E:$E,$C153))/BF$45,0)</f>
        <v>0</v>
      </c>
      <c r="BG153" s="80">
        <f>IFERROR((SUMIFS('Budget Mapping'!BF:BF,'Budget Mapping'!$E:$E,$C153))/BG$45,0)</f>
        <v>0</v>
      </c>
      <c r="BH153" s="80">
        <f>IFERROR((SUMIFS('Budget Mapping'!BG:BG,'Budget Mapping'!$E:$E,$C153))/BH$45,0)</f>
        <v>0</v>
      </c>
      <c r="BI153" s="80">
        <f>IFERROR((SUMIFS('Budget Mapping'!BH:BH,'Budget Mapping'!$E:$E,$C153))/BI$45,0)</f>
        <v>0</v>
      </c>
      <c r="BJ153" s="80">
        <f>IFERROR((SUMIFS('Budget Mapping'!BI:BI,'Budget Mapping'!$E:$E,$C153))/BJ$45,0)</f>
        <v>0</v>
      </c>
      <c r="BK153" s="80">
        <f>IFERROR((SUMIFS('Budget Mapping'!BJ:BJ,'Budget Mapping'!$E:$E,$C153))/BK$45,0)</f>
        <v>0</v>
      </c>
      <c r="BL153" s="80">
        <f>IFERROR((SUMIFS('Budget Mapping'!BK:BK,'Budget Mapping'!$E:$E,$C153))/BL$45,0)</f>
        <v>0</v>
      </c>
      <c r="BM153" s="80">
        <f>IFERROR((SUMIFS('Budget Mapping'!BL:BL,'Budget Mapping'!$E:$E,$C153))/BM$45,0)</f>
        <v>0</v>
      </c>
      <c r="BN153" s="80">
        <f>IFERROR((SUMIFS('Budget Mapping'!BM:BM,'Budget Mapping'!$E:$E,$C153))/BN$45,0)</f>
        <v>0</v>
      </c>
      <c r="BO153" s="80">
        <f>IFERROR((SUMIFS('Budget Mapping'!BN:BN,'Budget Mapping'!$E:$E,$C153))/BO$45,0)</f>
        <v>0</v>
      </c>
      <c r="BP153" s="80">
        <f>IFERROR((SUMIFS('Budget Mapping'!BO:BO,'Budget Mapping'!$E:$E,$C153))/BP$45,0)</f>
        <v>0</v>
      </c>
      <c r="BQ153" s="80">
        <f>IFERROR((SUMIFS('Budget Mapping'!BP:BP,'Budget Mapping'!$E:$E,$C153))/BQ$45,0)</f>
        <v>0</v>
      </c>
      <c r="BR153" s="80">
        <f>IFERROR((SUMIFS('Budget Mapping'!BQ:BQ,'Budget Mapping'!$E:$E,$C153))/BR$45,0)</f>
        <v>0</v>
      </c>
      <c r="BS153" s="80">
        <f>IFERROR((SUMIFS('Budget Mapping'!BR:BR,'Budget Mapping'!$E:$E,$C153))/BS$45,0)</f>
        <v>0</v>
      </c>
      <c r="BT153" s="80">
        <f>IFERROR((SUMIFS('Budget Mapping'!BS:BS,'Budget Mapping'!$E:$E,$C153))/BT$45,0)</f>
        <v>0</v>
      </c>
      <c r="BU153" s="122" t="e">
        <f t="shared" si="464"/>
        <v>#DIV/0!</v>
      </c>
      <c r="BV153" s="79">
        <f>IFERROR((SUMIFS('Budget Mapping'!BT:BT,'Budget Mapping'!$E:$E,$C153))/BV$45,0)</f>
        <v>0</v>
      </c>
      <c r="BW153" s="80">
        <f>IFERROR((SUMIFS('Budget Mapping'!BU:BU,'Budget Mapping'!$E:$E,$C153))/BW$45,0)</f>
        <v>0</v>
      </c>
      <c r="BX153" s="80">
        <f>IFERROR((SUMIFS('Budget Mapping'!BV:BV,'Budget Mapping'!$E:$E,$C153))/BX$45,0)</f>
        <v>0</v>
      </c>
      <c r="BY153" s="80">
        <f>IFERROR((SUMIFS('Budget Mapping'!BW:BW,'Budget Mapping'!$E:$E,$C153))/BY$45,0)</f>
        <v>0</v>
      </c>
      <c r="BZ153" s="80">
        <f>IFERROR((SUMIFS('Budget Mapping'!BX:BX,'Budget Mapping'!$E:$E,$C153))/BZ$45,0)</f>
        <v>0</v>
      </c>
      <c r="CA153" s="80">
        <f>IFERROR((SUMIFS('Budget Mapping'!BY:BY,'Budget Mapping'!$E:$E,$C153))/CA$45,0)</f>
        <v>0</v>
      </c>
      <c r="CB153" s="80">
        <f>IFERROR((SUMIFS('Budget Mapping'!BZ:BZ,'Budget Mapping'!$E:$E,$C153))/CB$45,0)</f>
        <v>0</v>
      </c>
      <c r="CC153" s="80">
        <f>IFERROR((SUMIFS('Budget Mapping'!CA:CA,'Budget Mapping'!$E:$E,$C153))/CC$45,0)</f>
        <v>0</v>
      </c>
      <c r="CD153" s="80">
        <f>IFERROR((SUMIFS('Budget Mapping'!CB:CB,'Budget Mapping'!$E:$E,$C153))/CD$45,0)</f>
        <v>0</v>
      </c>
      <c r="CE153" s="80">
        <f>IFERROR((SUMIFS('Budget Mapping'!CC:CC,'Budget Mapping'!$E:$E,$C153))/CE$45,0)</f>
        <v>0</v>
      </c>
      <c r="CF153" s="80">
        <f>IFERROR((SUMIFS('Budget Mapping'!CD:CD,'Budget Mapping'!$E:$E,$C153))/CF$45,0)</f>
        <v>0</v>
      </c>
      <c r="CG153" s="80">
        <f>IFERROR((SUMIFS('Budget Mapping'!CE:CE,'Budget Mapping'!$E:$E,$C153))/CG$45,0)</f>
        <v>0</v>
      </c>
      <c r="CH153" s="80">
        <f>IFERROR((SUMIFS('Budget Mapping'!CF:CF,'Budget Mapping'!$E:$E,$C153))/CH$45,0)</f>
        <v>0</v>
      </c>
      <c r="CI153" s="80">
        <f>IFERROR((SUMIFS('Budget Mapping'!CG:CG,'Budget Mapping'!$E:$E,$C153))/CI$45,0)</f>
        <v>0</v>
      </c>
      <c r="CJ153" s="80">
        <f>IFERROR((SUMIFS('Budget Mapping'!CH:CH,'Budget Mapping'!$E:$E,$C153))/CJ$45,0)</f>
        <v>0</v>
      </c>
      <c r="CK153" s="80">
        <f>IFERROR((SUMIFS('Budget Mapping'!CI:CI,'Budget Mapping'!$E:$E,$C153))/CK$45,0)</f>
        <v>0</v>
      </c>
      <c r="CL153" s="80">
        <f>IFERROR((SUMIFS('Budget Mapping'!CJ:CJ,'Budget Mapping'!$E:$E,$C153))/CL$45,0)</f>
        <v>0</v>
      </c>
      <c r="CM153" s="80">
        <f>IFERROR((SUMIFS('Budget Mapping'!CK:CK,'Budget Mapping'!$E:$E,$C153))/CM$45,0)</f>
        <v>0</v>
      </c>
      <c r="CN153" s="80">
        <f>IFERROR((SUMIFS('Budget Mapping'!CL:CL,'Budget Mapping'!$E:$E,$C153))/CN$45,0)</f>
        <v>0</v>
      </c>
      <c r="CO153" s="80">
        <f>IFERROR((SUMIFS('Budget Mapping'!CM:CM,'Budget Mapping'!$E:$E,$C153))/CO$45,0)</f>
        <v>0</v>
      </c>
      <c r="CP153" s="122" t="e">
        <f t="shared" si="465"/>
        <v>#DIV/0!</v>
      </c>
    </row>
    <row r="154" spans="2:94" x14ac:dyDescent="0.3">
      <c r="B154" t="str">
        <f t="shared" si="460"/>
        <v>HIDE</v>
      </c>
      <c r="C154" s="11" t="str">
        <f>Lists!$C13</f>
        <v>Leadership - Non-teaching</v>
      </c>
      <c r="D154" s="78">
        <f>IFERROR((SUMIFS('Budget Mapping'!F:F,'Budget Mapping'!$E:$E,$C154))/D$45,0)</f>
        <v>0</v>
      </c>
      <c r="E154" s="79">
        <f>IFERROR((SUMIFS('Budget Mapping'!G:G,'Budget Mapping'!$E:$E,$C154))/E$45,0)</f>
        <v>0</v>
      </c>
      <c r="F154" s="80">
        <f>IFERROR((SUMIFS('Budget Mapping'!H:H,'Budget Mapping'!$E:$E,$C154))/F$45,0)</f>
        <v>0</v>
      </c>
      <c r="G154" s="80">
        <f>IFERROR((SUMIFS('Budget Mapping'!I:I,'Budget Mapping'!$E:$E,$C154))/G$45,0)</f>
        <v>0</v>
      </c>
      <c r="H154" s="80">
        <f>IFERROR((SUMIFS('Budget Mapping'!J:J,'Budget Mapping'!$E:$E,$C154))/H$45,0)</f>
        <v>0</v>
      </c>
      <c r="I154" s="80">
        <f>IFERROR((SUMIFS('Budget Mapping'!K:K,'Budget Mapping'!$E:$E,$C154))/I$45,0)</f>
        <v>0</v>
      </c>
      <c r="J154" s="81" t="e">
        <f t="shared" si="461"/>
        <v>#DIV/0!</v>
      </c>
      <c r="K154" s="79">
        <f>IFERROR((SUMIFS('Budget Mapping'!L:L,'Budget Mapping'!$E:$E,$C154))/K$45,0)</f>
        <v>0</v>
      </c>
      <c r="L154" s="80">
        <f>IFERROR((SUMIFS('Budget Mapping'!M:M,'Budget Mapping'!$E:$E,$C154))/L$45,0)</f>
        <v>0</v>
      </c>
      <c r="M154" s="80">
        <f>IFERROR((SUMIFS('Budget Mapping'!N:N,'Budget Mapping'!$E:$E,$C154))/M$45,0)</f>
        <v>0</v>
      </c>
      <c r="N154" s="80">
        <f>IFERROR((SUMIFS('Budget Mapping'!O:O,'Budget Mapping'!$E:$E,$C154))/N$45,0)</f>
        <v>0</v>
      </c>
      <c r="O154" s="80">
        <f>IFERROR((SUMIFS('Budget Mapping'!P:P,'Budget Mapping'!$E:$E,$C154))/O$45,0)</f>
        <v>0</v>
      </c>
      <c r="P154" s="80">
        <f>IFERROR((SUMIFS('Budget Mapping'!Q:Q,'Budget Mapping'!$E:$E,$C154))/P$45,0)</f>
        <v>0</v>
      </c>
      <c r="Q154" s="80">
        <f>IFERROR((SUMIFS('Budget Mapping'!R:R,'Budget Mapping'!$E:$E,$C154))/Q$45,0)</f>
        <v>0</v>
      </c>
      <c r="R154" s="80">
        <f>IFERROR((SUMIFS('Budget Mapping'!S:S,'Budget Mapping'!$E:$E,$C154))/R$45,0)</f>
        <v>0</v>
      </c>
      <c r="S154" s="80">
        <f>IFERROR((SUMIFS('Budget Mapping'!T:T,'Budget Mapping'!$E:$E,$C154))/S$45,0)</f>
        <v>0</v>
      </c>
      <c r="T154" s="80">
        <f>IFERROR((SUMIFS('Budget Mapping'!U:U,'Budget Mapping'!$E:$E,$C154))/T$45,0)</f>
        <v>0</v>
      </c>
      <c r="U154" s="80">
        <f>IFERROR((SUMIFS('Budget Mapping'!V:V,'Budget Mapping'!$E:$E,$C154))/U$45,0)</f>
        <v>0</v>
      </c>
      <c r="V154" s="80">
        <f>IFERROR((SUMIFS('Budget Mapping'!W:W,'Budget Mapping'!$E:$E,$C154))/V$45,0)</f>
        <v>0</v>
      </c>
      <c r="W154" s="80">
        <f>IFERROR((SUMIFS('Budget Mapping'!X:X,'Budget Mapping'!$E:$E,$C154))/W$45,0)</f>
        <v>0</v>
      </c>
      <c r="X154" s="80">
        <f>IFERROR((SUMIFS('Budget Mapping'!Y:Y,'Budget Mapping'!$E:$E,$C154))/X$45,0)</f>
        <v>0</v>
      </c>
      <c r="Y154" s="80">
        <f>IFERROR((SUMIFS('Budget Mapping'!Z:Z,'Budget Mapping'!$E:$E,$C154))/Y$45,0)</f>
        <v>0</v>
      </c>
      <c r="Z154" s="80">
        <f>IFERROR((SUMIFS('Budget Mapping'!AA:AA,'Budget Mapping'!$E:$E,$C154))/Z$45,0)</f>
        <v>0</v>
      </c>
      <c r="AA154" s="80">
        <f>IFERROR((SUMIFS('Budget Mapping'!AB:AB,'Budget Mapping'!$E:$E,$C154))/AA$45,0)</f>
        <v>0</v>
      </c>
      <c r="AB154" s="80">
        <f>IFERROR((SUMIFS('Budget Mapping'!AC:AC,'Budget Mapping'!$E:$E,$C154))/AB$45,0)</f>
        <v>0</v>
      </c>
      <c r="AC154" s="80">
        <f>IFERROR((SUMIFS('Budget Mapping'!AD:AD,'Budget Mapping'!$E:$E,$C154))/AC$45,0)</f>
        <v>0</v>
      </c>
      <c r="AD154" s="80">
        <f>IFERROR((SUMIFS('Budget Mapping'!AE:AE,'Budget Mapping'!$E:$E,$C154))/AD$45,0)</f>
        <v>0</v>
      </c>
      <c r="AE154" s="122" t="e">
        <f t="shared" si="462"/>
        <v>#DIV/0!</v>
      </c>
      <c r="AF154" s="79">
        <f>IFERROR((SUMIFS('Budget Mapping'!AF:AF,'Budget Mapping'!$E:$E,$C154))/AF$45,0)</f>
        <v>0</v>
      </c>
      <c r="AG154" s="80">
        <f>IFERROR((SUMIFS('Budget Mapping'!AG:AG,'Budget Mapping'!$E:$E,$C154))/AG$45,0)</f>
        <v>0</v>
      </c>
      <c r="AH154" s="80">
        <f>IFERROR((SUMIFS('Budget Mapping'!AH:AH,'Budget Mapping'!$E:$E,$C154))/AH$45,0)</f>
        <v>0</v>
      </c>
      <c r="AI154" s="80">
        <f>IFERROR((SUMIFS('Budget Mapping'!AI:AI,'Budget Mapping'!$E:$E,$C154))/AI$45,0)</f>
        <v>0</v>
      </c>
      <c r="AJ154" s="80">
        <f>IFERROR((SUMIFS('Budget Mapping'!AJ:AJ,'Budget Mapping'!$E:$E,$C154))/AJ$45,0)</f>
        <v>0</v>
      </c>
      <c r="AK154" s="80">
        <f>IFERROR((SUMIFS('Budget Mapping'!AK:AK,'Budget Mapping'!$E:$E,$C154))/AK$45,0)</f>
        <v>0</v>
      </c>
      <c r="AL154" s="80">
        <f>IFERROR((SUMIFS('Budget Mapping'!AL:AL,'Budget Mapping'!$E:$E,$C154))/AL$45,0)</f>
        <v>0</v>
      </c>
      <c r="AM154" s="80">
        <f>IFERROR((SUMIFS('Budget Mapping'!AM:AM,'Budget Mapping'!$E:$E,$C154))/AM$45,0)</f>
        <v>0</v>
      </c>
      <c r="AN154" s="80">
        <f>IFERROR((SUMIFS('Budget Mapping'!AN:AN,'Budget Mapping'!$E:$E,$C154))/AN$45,0)</f>
        <v>0</v>
      </c>
      <c r="AO154" s="80">
        <f>IFERROR((SUMIFS('Budget Mapping'!AO:AO,'Budget Mapping'!$E:$E,$C154))/AO$45,0)</f>
        <v>0</v>
      </c>
      <c r="AP154" s="80">
        <f>IFERROR((SUMIFS('Budget Mapping'!AP:AP,'Budget Mapping'!$E:$E,$C154))/AP$45,0)</f>
        <v>0</v>
      </c>
      <c r="AQ154" s="80">
        <f>IFERROR((SUMIFS('Budget Mapping'!AQ:AQ,'Budget Mapping'!$E:$E,$C154))/AQ$45,0)</f>
        <v>0</v>
      </c>
      <c r="AR154" s="80">
        <f>IFERROR((SUMIFS('Budget Mapping'!AR:AR,'Budget Mapping'!$E:$E,$C154))/AR$45,0)</f>
        <v>0</v>
      </c>
      <c r="AS154" s="80">
        <f>IFERROR((SUMIFS('Budget Mapping'!AS:AS,'Budget Mapping'!$E:$E,$C154))/AS$45,0)</f>
        <v>0</v>
      </c>
      <c r="AT154" s="80">
        <f>IFERROR((SUMIFS('Budget Mapping'!AT:AT,'Budget Mapping'!$E:$E,$C154))/AT$45,0)</f>
        <v>0</v>
      </c>
      <c r="AU154" s="80">
        <f>IFERROR((SUMIFS('Budget Mapping'!AU:AU,'Budget Mapping'!$E:$E,$C154))/AU$45,0)</f>
        <v>0</v>
      </c>
      <c r="AV154" s="80">
        <f>IFERROR((SUMIFS('Budget Mapping'!AV:AV,'Budget Mapping'!$E:$E,$C154))/AV$45,0)</f>
        <v>0</v>
      </c>
      <c r="AW154" s="80">
        <f>IFERROR((SUMIFS('Budget Mapping'!AW:AW,'Budget Mapping'!$E:$E,$C154))/AW$45,0)</f>
        <v>0</v>
      </c>
      <c r="AX154" s="80">
        <f>IFERROR((SUMIFS('Budget Mapping'!AX:AX,'Budget Mapping'!$E:$E,$C154))/AX$45,0)</f>
        <v>0</v>
      </c>
      <c r="AY154" s="80">
        <f>IFERROR((SUMIFS('Budget Mapping'!AY:AY,'Budget Mapping'!$E:$E,$C154))/AY$45,0)</f>
        <v>0</v>
      </c>
      <c r="AZ154" s="122" t="e">
        <f t="shared" si="463"/>
        <v>#DIV/0!</v>
      </c>
      <c r="BA154" s="79">
        <f>IFERROR((SUMIFS('Budget Mapping'!AZ:AZ,'Budget Mapping'!$E:$E,$C154))/BA$45,0)</f>
        <v>0</v>
      </c>
      <c r="BB154" s="80">
        <f>IFERROR((SUMIFS('Budget Mapping'!BA:BA,'Budget Mapping'!$E:$E,$C154))/BB$45,0)</f>
        <v>0</v>
      </c>
      <c r="BC154" s="80">
        <f>IFERROR((SUMIFS('Budget Mapping'!BB:BB,'Budget Mapping'!$E:$E,$C154))/BC$45,0)</f>
        <v>0</v>
      </c>
      <c r="BD154" s="80">
        <f>IFERROR((SUMIFS('Budget Mapping'!BC:BC,'Budget Mapping'!$E:$E,$C154))/BD$45,0)</f>
        <v>0</v>
      </c>
      <c r="BE154" s="80">
        <f>IFERROR((SUMIFS('Budget Mapping'!BD:BD,'Budget Mapping'!$E:$E,$C154))/BE$45,0)</f>
        <v>0</v>
      </c>
      <c r="BF154" s="80">
        <f>IFERROR((SUMIFS('Budget Mapping'!BE:BE,'Budget Mapping'!$E:$E,$C154))/BF$45,0)</f>
        <v>0</v>
      </c>
      <c r="BG154" s="80">
        <f>IFERROR((SUMIFS('Budget Mapping'!BF:BF,'Budget Mapping'!$E:$E,$C154))/BG$45,0)</f>
        <v>0</v>
      </c>
      <c r="BH154" s="80">
        <f>IFERROR((SUMIFS('Budget Mapping'!BG:BG,'Budget Mapping'!$E:$E,$C154))/BH$45,0)</f>
        <v>0</v>
      </c>
      <c r="BI154" s="80">
        <f>IFERROR((SUMIFS('Budget Mapping'!BH:BH,'Budget Mapping'!$E:$E,$C154))/BI$45,0)</f>
        <v>0</v>
      </c>
      <c r="BJ154" s="80">
        <f>IFERROR((SUMIFS('Budget Mapping'!BI:BI,'Budget Mapping'!$E:$E,$C154))/BJ$45,0)</f>
        <v>0</v>
      </c>
      <c r="BK154" s="80">
        <f>IFERROR((SUMIFS('Budget Mapping'!BJ:BJ,'Budget Mapping'!$E:$E,$C154))/BK$45,0)</f>
        <v>0</v>
      </c>
      <c r="BL154" s="80">
        <f>IFERROR((SUMIFS('Budget Mapping'!BK:BK,'Budget Mapping'!$E:$E,$C154))/BL$45,0)</f>
        <v>0</v>
      </c>
      <c r="BM154" s="80">
        <f>IFERROR((SUMIFS('Budget Mapping'!BL:BL,'Budget Mapping'!$E:$E,$C154))/BM$45,0)</f>
        <v>0</v>
      </c>
      <c r="BN154" s="80">
        <f>IFERROR((SUMIFS('Budget Mapping'!BM:BM,'Budget Mapping'!$E:$E,$C154))/BN$45,0)</f>
        <v>0</v>
      </c>
      <c r="BO154" s="80">
        <f>IFERROR((SUMIFS('Budget Mapping'!BN:BN,'Budget Mapping'!$E:$E,$C154))/BO$45,0)</f>
        <v>0</v>
      </c>
      <c r="BP154" s="80">
        <f>IFERROR((SUMIFS('Budget Mapping'!BO:BO,'Budget Mapping'!$E:$E,$C154))/BP$45,0)</f>
        <v>0</v>
      </c>
      <c r="BQ154" s="80">
        <f>IFERROR((SUMIFS('Budget Mapping'!BP:BP,'Budget Mapping'!$E:$E,$C154))/BQ$45,0)</f>
        <v>0</v>
      </c>
      <c r="BR154" s="80">
        <f>IFERROR((SUMIFS('Budget Mapping'!BQ:BQ,'Budget Mapping'!$E:$E,$C154))/BR$45,0)</f>
        <v>0</v>
      </c>
      <c r="BS154" s="80">
        <f>IFERROR((SUMIFS('Budget Mapping'!BR:BR,'Budget Mapping'!$E:$E,$C154))/BS$45,0)</f>
        <v>0</v>
      </c>
      <c r="BT154" s="80">
        <f>IFERROR((SUMIFS('Budget Mapping'!BS:BS,'Budget Mapping'!$E:$E,$C154))/BT$45,0)</f>
        <v>0</v>
      </c>
      <c r="BU154" s="122" t="e">
        <f t="shared" si="464"/>
        <v>#DIV/0!</v>
      </c>
      <c r="BV154" s="79">
        <f>IFERROR((SUMIFS('Budget Mapping'!BT:BT,'Budget Mapping'!$E:$E,$C154))/BV$45,0)</f>
        <v>0</v>
      </c>
      <c r="BW154" s="80">
        <f>IFERROR((SUMIFS('Budget Mapping'!BU:BU,'Budget Mapping'!$E:$E,$C154))/BW$45,0)</f>
        <v>0</v>
      </c>
      <c r="BX154" s="80">
        <f>IFERROR((SUMIFS('Budget Mapping'!BV:BV,'Budget Mapping'!$E:$E,$C154))/BX$45,0)</f>
        <v>0</v>
      </c>
      <c r="BY154" s="80">
        <f>IFERROR((SUMIFS('Budget Mapping'!BW:BW,'Budget Mapping'!$E:$E,$C154))/BY$45,0)</f>
        <v>0</v>
      </c>
      <c r="BZ154" s="80">
        <f>IFERROR((SUMIFS('Budget Mapping'!BX:BX,'Budget Mapping'!$E:$E,$C154))/BZ$45,0)</f>
        <v>0</v>
      </c>
      <c r="CA154" s="80">
        <f>IFERROR((SUMIFS('Budget Mapping'!BY:BY,'Budget Mapping'!$E:$E,$C154))/CA$45,0)</f>
        <v>0</v>
      </c>
      <c r="CB154" s="80">
        <f>IFERROR((SUMIFS('Budget Mapping'!BZ:BZ,'Budget Mapping'!$E:$E,$C154))/CB$45,0)</f>
        <v>0</v>
      </c>
      <c r="CC154" s="80">
        <f>IFERROR((SUMIFS('Budget Mapping'!CA:CA,'Budget Mapping'!$E:$E,$C154))/CC$45,0)</f>
        <v>0</v>
      </c>
      <c r="CD154" s="80">
        <f>IFERROR((SUMIFS('Budget Mapping'!CB:CB,'Budget Mapping'!$E:$E,$C154))/CD$45,0)</f>
        <v>0</v>
      </c>
      <c r="CE154" s="80">
        <f>IFERROR((SUMIFS('Budget Mapping'!CC:CC,'Budget Mapping'!$E:$E,$C154))/CE$45,0)</f>
        <v>0</v>
      </c>
      <c r="CF154" s="80">
        <f>IFERROR((SUMIFS('Budget Mapping'!CD:CD,'Budget Mapping'!$E:$E,$C154))/CF$45,0)</f>
        <v>0</v>
      </c>
      <c r="CG154" s="80">
        <f>IFERROR((SUMIFS('Budget Mapping'!CE:CE,'Budget Mapping'!$E:$E,$C154))/CG$45,0)</f>
        <v>0</v>
      </c>
      <c r="CH154" s="80">
        <f>IFERROR((SUMIFS('Budget Mapping'!CF:CF,'Budget Mapping'!$E:$E,$C154))/CH$45,0)</f>
        <v>0</v>
      </c>
      <c r="CI154" s="80">
        <f>IFERROR((SUMIFS('Budget Mapping'!CG:CG,'Budget Mapping'!$E:$E,$C154))/CI$45,0)</f>
        <v>0</v>
      </c>
      <c r="CJ154" s="80">
        <f>IFERROR((SUMIFS('Budget Mapping'!CH:CH,'Budget Mapping'!$E:$E,$C154))/CJ$45,0)</f>
        <v>0</v>
      </c>
      <c r="CK154" s="80">
        <f>IFERROR((SUMIFS('Budget Mapping'!CI:CI,'Budget Mapping'!$E:$E,$C154))/CK$45,0)</f>
        <v>0</v>
      </c>
      <c r="CL154" s="80">
        <f>IFERROR((SUMIFS('Budget Mapping'!CJ:CJ,'Budget Mapping'!$E:$E,$C154))/CL$45,0)</f>
        <v>0</v>
      </c>
      <c r="CM154" s="80">
        <f>IFERROR((SUMIFS('Budget Mapping'!CK:CK,'Budget Mapping'!$E:$E,$C154))/CM$45,0)</f>
        <v>0</v>
      </c>
      <c r="CN154" s="80">
        <f>IFERROR((SUMIFS('Budget Mapping'!CL:CL,'Budget Mapping'!$E:$E,$C154))/CN$45,0)</f>
        <v>0</v>
      </c>
      <c r="CO154" s="80">
        <f>IFERROR((SUMIFS('Budget Mapping'!CM:CM,'Budget Mapping'!$E:$E,$C154))/CO$45,0)</f>
        <v>0</v>
      </c>
      <c r="CP154" s="122" t="e">
        <f t="shared" si="465"/>
        <v>#DIV/0!</v>
      </c>
    </row>
    <row r="155" spans="2:94" x14ac:dyDescent="0.3">
      <c r="B155" t="str">
        <f t="shared" si="460"/>
        <v>HIDE</v>
      </c>
      <c r="C155" s="11" t="str">
        <f>Lists!$C14</f>
        <v>Leadership - Teaching</v>
      </c>
      <c r="D155" s="78">
        <f>IFERROR((SUMIFS('Budget Mapping'!F:F,'Budget Mapping'!$E:$E,$C155))/D$45,0)</f>
        <v>0</v>
      </c>
      <c r="E155" s="79">
        <f>IFERROR((SUMIFS('Budget Mapping'!G:G,'Budget Mapping'!$E:$E,$C155))/E$45,0)</f>
        <v>0</v>
      </c>
      <c r="F155" s="80">
        <f>IFERROR((SUMIFS('Budget Mapping'!H:H,'Budget Mapping'!$E:$E,$C155))/F$45,0)</f>
        <v>0</v>
      </c>
      <c r="G155" s="80">
        <f>IFERROR((SUMIFS('Budget Mapping'!I:I,'Budget Mapping'!$E:$E,$C155))/G$45,0)</f>
        <v>0</v>
      </c>
      <c r="H155" s="80">
        <f>IFERROR((SUMIFS('Budget Mapping'!J:J,'Budget Mapping'!$E:$E,$C155))/H$45,0)</f>
        <v>0</v>
      </c>
      <c r="I155" s="80">
        <f>IFERROR((SUMIFS('Budget Mapping'!K:K,'Budget Mapping'!$E:$E,$C155))/I$45,0)</f>
        <v>0</v>
      </c>
      <c r="J155" s="81" t="e">
        <f t="shared" si="461"/>
        <v>#DIV/0!</v>
      </c>
      <c r="K155" s="79">
        <f>IFERROR((SUMIFS('Budget Mapping'!L:L,'Budget Mapping'!$E:$E,$C155))/K$45,0)</f>
        <v>0</v>
      </c>
      <c r="L155" s="80">
        <f>IFERROR((SUMIFS('Budget Mapping'!M:M,'Budget Mapping'!$E:$E,$C155))/L$45,0)</f>
        <v>0</v>
      </c>
      <c r="M155" s="80">
        <f>IFERROR((SUMIFS('Budget Mapping'!N:N,'Budget Mapping'!$E:$E,$C155))/M$45,0)</f>
        <v>0</v>
      </c>
      <c r="N155" s="80">
        <f>IFERROR((SUMIFS('Budget Mapping'!O:O,'Budget Mapping'!$E:$E,$C155))/N$45,0)</f>
        <v>0</v>
      </c>
      <c r="O155" s="80">
        <f>IFERROR((SUMIFS('Budget Mapping'!P:P,'Budget Mapping'!$E:$E,$C155))/O$45,0)</f>
        <v>0</v>
      </c>
      <c r="P155" s="80">
        <f>IFERROR((SUMIFS('Budget Mapping'!Q:Q,'Budget Mapping'!$E:$E,$C155))/P$45,0)</f>
        <v>0</v>
      </c>
      <c r="Q155" s="80">
        <f>IFERROR((SUMIFS('Budget Mapping'!R:R,'Budget Mapping'!$E:$E,$C155))/Q$45,0)</f>
        <v>0</v>
      </c>
      <c r="R155" s="80">
        <f>IFERROR((SUMIFS('Budget Mapping'!S:S,'Budget Mapping'!$E:$E,$C155))/R$45,0)</f>
        <v>0</v>
      </c>
      <c r="S155" s="80">
        <f>IFERROR((SUMIFS('Budget Mapping'!T:T,'Budget Mapping'!$E:$E,$C155))/S$45,0)</f>
        <v>0</v>
      </c>
      <c r="T155" s="80">
        <f>IFERROR((SUMIFS('Budget Mapping'!U:U,'Budget Mapping'!$E:$E,$C155))/T$45,0)</f>
        <v>0</v>
      </c>
      <c r="U155" s="80">
        <f>IFERROR((SUMIFS('Budget Mapping'!V:V,'Budget Mapping'!$E:$E,$C155))/U$45,0)</f>
        <v>0</v>
      </c>
      <c r="V155" s="80">
        <f>IFERROR((SUMIFS('Budget Mapping'!W:W,'Budget Mapping'!$E:$E,$C155))/V$45,0)</f>
        <v>0</v>
      </c>
      <c r="W155" s="80">
        <f>IFERROR((SUMIFS('Budget Mapping'!X:X,'Budget Mapping'!$E:$E,$C155))/W$45,0)</f>
        <v>0</v>
      </c>
      <c r="X155" s="80">
        <f>IFERROR((SUMIFS('Budget Mapping'!Y:Y,'Budget Mapping'!$E:$E,$C155))/X$45,0)</f>
        <v>0</v>
      </c>
      <c r="Y155" s="80">
        <f>IFERROR((SUMIFS('Budget Mapping'!Z:Z,'Budget Mapping'!$E:$E,$C155))/Y$45,0)</f>
        <v>0</v>
      </c>
      <c r="Z155" s="80">
        <f>IFERROR((SUMIFS('Budget Mapping'!AA:AA,'Budget Mapping'!$E:$E,$C155))/Z$45,0)</f>
        <v>0</v>
      </c>
      <c r="AA155" s="80">
        <f>IFERROR((SUMIFS('Budget Mapping'!AB:AB,'Budget Mapping'!$E:$E,$C155))/AA$45,0)</f>
        <v>0</v>
      </c>
      <c r="AB155" s="80">
        <f>IFERROR((SUMIFS('Budget Mapping'!AC:AC,'Budget Mapping'!$E:$E,$C155))/AB$45,0)</f>
        <v>0</v>
      </c>
      <c r="AC155" s="80">
        <f>IFERROR((SUMIFS('Budget Mapping'!AD:AD,'Budget Mapping'!$E:$E,$C155))/AC$45,0)</f>
        <v>0</v>
      </c>
      <c r="AD155" s="80">
        <f>IFERROR((SUMIFS('Budget Mapping'!AE:AE,'Budget Mapping'!$E:$E,$C155))/AD$45,0)</f>
        <v>0</v>
      </c>
      <c r="AE155" s="122" t="e">
        <f t="shared" si="462"/>
        <v>#DIV/0!</v>
      </c>
      <c r="AF155" s="79">
        <f>IFERROR((SUMIFS('Budget Mapping'!AF:AF,'Budget Mapping'!$E:$E,$C155))/AF$45,0)</f>
        <v>0</v>
      </c>
      <c r="AG155" s="80">
        <f>IFERROR((SUMIFS('Budget Mapping'!AG:AG,'Budget Mapping'!$E:$E,$C155))/AG$45,0)</f>
        <v>0</v>
      </c>
      <c r="AH155" s="80">
        <f>IFERROR((SUMIFS('Budget Mapping'!AH:AH,'Budget Mapping'!$E:$E,$C155))/AH$45,0)</f>
        <v>0</v>
      </c>
      <c r="AI155" s="80">
        <f>IFERROR((SUMIFS('Budget Mapping'!AI:AI,'Budget Mapping'!$E:$E,$C155))/AI$45,0)</f>
        <v>0</v>
      </c>
      <c r="AJ155" s="80">
        <f>IFERROR((SUMIFS('Budget Mapping'!AJ:AJ,'Budget Mapping'!$E:$E,$C155))/AJ$45,0)</f>
        <v>0</v>
      </c>
      <c r="AK155" s="80">
        <f>IFERROR((SUMIFS('Budget Mapping'!AK:AK,'Budget Mapping'!$E:$E,$C155))/AK$45,0)</f>
        <v>0</v>
      </c>
      <c r="AL155" s="80">
        <f>IFERROR((SUMIFS('Budget Mapping'!AL:AL,'Budget Mapping'!$E:$E,$C155))/AL$45,0)</f>
        <v>0</v>
      </c>
      <c r="AM155" s="80">
        <f>IFERROR((SUMIFS('Budget Mapping'!AM:AM,'Budget Mapping'!$E:$E,$C155))/AM$45,0)</f>
        <v>0</v>
      </c>
      <c r="AN155" s="80">
        <f>IFERROR((SUMIFS('Budget Mapping'!AN:AN,'Budget Mapping'!$E:$E,$C155))/AN$45,0)</f>
        <v>0</v>
      </c>
      <c r="AO155" s="80">
        <f>IFERROR((SUMIFS('Budget Mapping'!AO:AO,'Budget Mapping'!$E:$E,$C155))/AO$45,0)</f>
        <v>0</v>
      </c>
      <c r="AP155" s="80">
        <f>IFERROR((SUMIFS('Budget Mapping'!AP:AP,'Budget Mapping'!$E:$E,$C155))/AP$45,0)</f>
        <v>0</v>
      </c>
      <c r="AQ155" s="80">
        <f>IFERROR((SUMIFS('Budget Mapping'!AQ:AQ,'Budget Mapping'!$E:$E,$C155))/AQ$45,0)</f>
        <v>0</v>
      </c>
      <c r="AR155" s="80">
        <f>IFERROR((SUMIFS('Budget Mapping'!AR:AR,'Budget Mapping'!$E:$E,$C155))/AR$45,0)</f>
        <v>0</v>
      </c>
      <c r="AS155" s="80">
        <f>IFERROR((SUMIFS('Budget Mapping'!AS:AS,'Budget Mapping'!$E:$E,$C155))/AS$45,0)</f>
        <v>0</v>
      </c>
      <c r="AT155" s="80">
        <f>IFERROR((SUMIFS('Budget Mapping'!AT:AT,'Budget Mapping'!$E:$E,$C155))/AT$45,0)</f>
        <v>0</v>
      </c>
      <c r="AU155" s="80">
        <f>IFERROR((SUMIFS('Budget Mapping'!AU:AU,'Budget Mapping'!$E:$E,$C155))/AU$45,0)</f>
        <v>0</v>
      </c>
      <c r="AV155" s="80">
        <f>IFERROR((SUMIFS('Budget Mapping'!AV:AV,'Budget Mapping'!$E:$E,$C155))/AV$45,0)</f>
        <v>0</v>
      </c>
      <c r="AW155" s="80">
        <f>IFERROR((SUMIFS('Budget Mapping'!AW:AW,'Budget Mapping'!$E:$E,$C155))/AW$45,0)</f>
        <v>0</v>
      </c>
      <c r="AX155" s="80">
        <f>IFERROR((SUMIFS('Budget Mapping'!AX:AX,'Budget Mapping'!$E:$E,$C155))/AX$45,0)</f>
        <v>0</v>
      </c>
      <c r="AY155" s="80">
        <f>IFERROR((SUMIFS('Budget Mapping'!AY:AY,'Budget Mapping'!$E:$E,$C155))/AY$45,0)</f>
        <v>0</v>
      </c>
      <c r="AZ155" s="122" t="e">
        <f t="shared" si="463"/>
        <v>#DIV/0!</v>
      </c>
      <c r="BA155" s="79">
        <f>IFERROR((SUMIFS('Budget Mapping'!AZ:AZ,'Budget Mapping'!$E:$E,$C155))/BA$45,0)</f>
        <v>0</v>
      </c>
      <c r="BB155" s="80">
        <f>IFERROR((SUMIFS('Budget Mapping'!BA:BA,'Budget Mapping'!$E:$E,$C155))/BB$45,0)</f>
        <v>0</v>
      </c>
      <c r="BC155" s="80">
        <f>IFERROR((SUMIFS('Budget Mapping'!BB:BB,'Budget Mapping'!$E:$E,$C155))/BC$45,0)</f>
        <v>0</v>
      </c>
      <c r="BD155" s="80">
        <f>IFERROR((SUMIFS('Budget Mapping'!BC:BC,'Budget Mapping'!$E:$E,$C155))/BD$45,0)</f>
        <v>0</v>
      </c>
      <c r="BE155" s="80">
        <f>IFERROR((SUMIFS('Budget Mapping'!BD:BD,'Budget Mapping'!$E:$E,$C155))/BE$45,0)</f>
        <v>0</v>
      </c>
      <c r="BF155" s="80">
        <f>IFERROR((SUMIFS('Budget Mapping'!BE:BE,'Budget Mapping'!$E:$E,$C155))/BF$45,0)</f>
        <v>0</v>
      </c>
      <c r="BG155" s="80">
        <f>IFERROR((SUMIFS('Budget Mapping'!BF:BF,'Budget Mapping'!$E:$E,$C155))/BG$45,0)</f>
        <v>0</v>
      </c>
      <c r="BH155" s="80">
        <f>IFERROR((SUMIFS('Budget Mapping'!BG:BG,'Budget Mapping'!$E:$E,$C155))/BH$45,0)</f>
        <v>0</v>
      </c>
      <c r="BI155" s="80">
        <f>IFERROR((SUMIFS('Budget Mapping'!BH:BH,'Budget Mapping'!$E:$E,$C155))/BI$45,0)</f>
        <v>0</v>
      </c>
      <c r="BJ155" s="80">
        <f>IFERROR((SUMIFS('Budget Mapping'!BI:BI,'Budget Mapping'!$E:$E,$C155))/BJ$45,0)</f>
        <v>0</v>
      </c>
      <c r="BK155" s="80">
        <f>IFERROR((SUMIFS('Budget Mapping'!BJ:BJ,'Budget Mapping'!$E:$E,$C155))/BK$45,0)</f>
        <v>0</v>
      </c>
      <c r="BL155" s="80">
        <f>IFERROR((SUMIFS('Budget Mapping'!BK:BK,'Budget Mapping'!$E:$E,$C155))/BL$45,0)</f>
        <v>0</v>
      </c>
      <c r="BM155" s="80">
        <f>IFERROR((SUMIFS('Budget Mapping'!BL:BL,'Budget Mapping'!$E:$E,$C155))/BM$45,0)</f>
        <v>0</v>
      </c>
      <c r="BN155" s="80">
        <f>IFERROR((SUMIFS('Budget Mapping'!BM:BM,'Budget Mapping'!$E:$E,$C155))/BN$45,0)</f>
        <v>0</v>
      </c>
      <c r="BO155" s="80">
        <f>IFERROR((SUMIFS('Budget Mapping'!BN:BN,'Budget Mapping'!$E:$E,$C155))/BO$45,0)</f>
        <v>0</v>
      </c>
      <c r="BP155" s="80">
        <f>IFERROR((SUMIFS('Budget Mapping'!BO:BO,'Budget Mapping'!$E:$E,$C155))/BP$45,0)</f>
        <v>0</v>
      </c>
      <c r="BQ155" s="80">
        <f>IFERROR((SUMIFS('Budget Mapping'!BP:BP,'Budget Mapping'!$E:$E,$C155))/BQ$45,0)</f>
        <v>0</v>
      </c>
      <c r="BR155" s="80">
        <f>IFERROR((SUMIFS('Budget Mapping'!BQ:BQ,'Budget Mapping'!$E:$E,$C155))/BR$45,0)</f>
        <v>0</v>
      </c>
      <c r="BS155" s="80">
        <f>IFERROR((SUMIFS('Budget Mapping'!BR:BR,'Budget Mapping'!$E:$E,$C155))/BS$45,0)</f>
        <v>0</v>
      </c>
      <c r="BT155" s="80">
        <f>IFERROR((SUMIFS('Budget Mapping'!BS:BS,'Budget Mapping'!$E:$E,$C155))/BT$45,0)</f>
        <v>0</v>
      </c>
      <c r="BU155" s="122" t="e">
        <f t="shared" si="464"/>
        <v>#DIV/0!</v>
      </c>
      <c r="BV155" s="79">
        <f>IFERROR((SUMIFS('Budget Mapping'!BT:BT,'Budget Mapping'!$E:$E,$C155))/BV$45,0)</f>
        <v>0</v>
      </c>
      <c r="BW155" s="80">
        <f>IFERROR((SUMIFS('Budget Mapping'!BU:BU,'Budget Mapping'!$E:$E,$C155))/BW$45,0)</f>
        <v>0</v>
      </c>
      <c r="BX155" s="80">
        <f>IFERROR((SUMIFS('Budget Mapping'!BV:BV,'Budget Mapping'!$E:$E,$C155))/BX$45,0)</f>
        <v>0</v>
      </c>
      <c r="BY155" s="80">
        <f>IFERROR((SUMIFS('Budget Mapping'!BW:BW,'Budget Mapping'!$E:$E,$C155))/BY$45,0)</f>
        <v>0</v>
      </c>
      <c r="BZ155" s="80">
        <f>IFERROR((SUMIFS('Budget Mapping'!BX:BX,'Budget Mapping'!$E:$E,$C155))/BZ$45,0)</f>
        <v>0</v>
      </c>
      <c r="CA155" s="80">
        <f>IFERROR((SUMIFS('Budget Mapping'!BY:BY,'Budget Mapping'!$E:$E,$C155))/CA$45,0)</f>
        <v>0</v>
      </c>
      <c r="CB155" s="80">
        <f>IFERROR((SUMIFS('Budget Mapping'!BZ:BZ,'Budget Mapping'!$E:$E,$C155))/CB$45,0)</f>
        <v>0</v>
      </c>
      <c r="CC155" s="80">
        <f>IFERROR((SUMIFS('Budget Mapping'!CA:CA,'Budget Mapping'!$E:$E,$C155))/CC$45,0)</f>
        <v>0</v>
      </c>
      <c r="CD155" s="80">
        <f>IFERROR((SUMIFS('Budget Mapping'!CB:CB,'Budget Mapping'!$E:$E,$C155))/CD$45,0)</f>
        <v>0</v>
      </c>
      <c r="CE155" s="80">
        <f>IFERROR((SUMIFS('Budget Mapping'!CC:CC,'Budget Mapping'!$E:$E,$C155))/CE$45,0)</f>
        <v>0</v>
      </c>
      <c r="CF155" s="80">
        <f>IFERROR((SUMIFS('Budget Mapping'!CD:CD,'Budget Mapping'!$E:$E,$C155))/CF$45,0)</f>
        <v>0</v>
      </c>
      <c r="CG155" s="80">
        <f>IFERROR((SUMIFS('Budget Mapping'!CE:CE,'Budget Mapping'!$E:$E,$C155))/CG$45,0)</f>
        <v>0</v>
      </c>
      <c r="CH155" s="80">
        <f>IFERROR((SUMIFS('Budget Mapping'!CF:CF,'Budget Mapping'!$E:$E,$C155))/CH$45,0)</f>
        <v>0</v>
      </c>
      <c r="CI155" s="80">
        <f>IFERROR((SUMIFS('Budget Mapping'!CG:CG,'Budget Mapping'!$E:$E,$C155))/CI$45,0)</f>
        <v>0</v>
      </c>
      <c r="CJ155" s="80">
        <f>IFERROR((SUMIFS('Budget Mapping'!CH:CH,'Budget Mapping'!$E:$E,$C155))/CJ$45,0)</f>
        <v>0</v>
      </c>
      <c r="CK155" s="80">
        <f>IFERROR((SUMIFS('Budget Mapping'!CI:CI,'Budget Mapping'!$E:$E,$C155))/CK$45,0)</f>
        <v>0</v>
      </c>
      <c r="CL155" s="80">
        <f>IFERROR((SUMIFS('Budget Mapping'!CJ:CJ,'Budget Mapping'!$E:$E,$C155))/CL$45,0)</f>
        <v>0</v>
      </c>
      <c r="CM155" s="80">
        <f>IFERROR((SUMIFS('Budget Mapping'!CK:CK,'Budget Mapping'!$E:$E,$C155))/CM$45,0)</f>
        <v>0</v>
      </c>
      <c r="CN155" s="80">
        <f>IFERROR((SUMIFS('Budget Mapping'!CL:CL,'Budget Mapping'!$E:$E,$C155))/CN$45,0)</f>
        <v>0</v>
      </c>
      <c r="CO155" s="80">
        <f>IFERROR((SUMIFS('Budget Mapping'!CM:CM,'Budget Mapping'!$E:$E,$C155))/CO$45,0)</f>
        <v>0</v>
      </c>
      <c r="CP155" s="122" t="e">
        <f t="shared" si="465"/>
        <v>#DIV/0!</v>
      </c>
    </row>
    <row r="156" spans="2:94" x14ac:dyDescent="0.3">
      <c r="B156" t="str">
        <f t="shared" si="460"/>
        <v>HIDE</v>
      </c>
      <c r="C156" s="11" t="str">
        <f>Lists!$C15</f>
        <v>Librarians</v>
      </c>
      <c r="D156" s="78">
        <f>IFERROR((SUMIFS('Budget Mapping'!F:F,'Budget Mapping'!$E:$E,$C156))/D$45,0)</f>
        <v>0</v>
      </c>
      <c r="E156" s="79">
        <f>IFERROR((SUMIFS('Budget Mapping'!G:G,'Budget Mapping'!$E:$E,$C156))/E$45,0)</f>
        <v>0</v>
      </c>
      <c r="F156" s="80">
        <f>IFERROR((SUMIFS('Budget Mapping'!H:H,'Budget Mapping'!$E:$E,$C156))/F$45,0)</f>
        <v>0</v>
      </c>
      <c r="G156" s="80">
        <f>IFERROR((SUMIFS('Budget Mapping'!I:I,'Budget Mapping'!$E:$E,$C156))/G$45,0)</f>
        <v>0</v>
      </c>
      <c r="H156" s="80">
        <f>IFERROR((SUMIFS('Budget Mapping'!J:J,'Budget Mapping'!$E:$E,$C156))/H$45,0)</f>
        <v>0</v>
      </c>
      <c r="I156" s="80">
        <f>IFERROR((SUMIFS('Budget Mapping'!K:K,'Budget Mapping'!$E:$E,$C156))/I$45,0)</f>
        <v>0</v>
      </c>
      <c r="J156" s="81" t="e">
        <f t="shared" si="461"/>
        <v>#DIV/0!</v>
      </c>
      <c r="K156" s="79">
        <f>IFERROR((SUMIFS('Budget Mapping'!L:L,'Budget Mapping'!$E:$E,$C156))/K$45,0)</f>
        <v>0</v>
      </c>
      <c r="L156" s="80">
        <f>IFERROR((SUMIFS('Budget Mapping'!M:M,'Budget Mapping'!$E:$E,$C156))/L$45,0)</f>
        <v>0</v>
      </c>
      <c r="M156" s="80">
        <f>IFERROR((SUMIFS('Budget Mapping'!N:N,'Budget Mapping'!$E:$E,$C156))/M$45,0)</f>
        <v>0</v>
      </c>
      <c r="N156" s="80">
        <f>IFERROR((SUMIFS('Budget Mapping'!O:O,'Budget Mapping'!$E:$E,$C156))/N$45,0)</f>
        <v>0</v>
      </c>
      <c r="O156" s="80">
        <f>IFERROR((SUMIFS('Budget Mapping'!P:P,'Budget Mapping'!$E:$E,$C156))/O$45,0)</f>
        <v>0</v>
      </c>
      <c r="P156" s="80">
        <f>IFERROR((SUMIFS('Budget Mapping'!Q:Q,'Budget Mapping'!$E:$E,$C156))/P$45,0)</f>
        <v>0</v>
      </c>
      <c r="Q156" s="80">
        <f>IFERROR((SUMIFS('Budget Mapping'!R:R,'Budget Mapping'!$E:$E,$C156))/Q$45,0)</f>
        <v>0</v>
      </c>
      <c r="R156" s="80">
        <f>IFERROR((SUMIFS('Budget Mapping'!S:S,'Budget Mapping'!$E:$E,$C156))/R$45,0)</f>
        <v>0</v>
      </c>
      <c r="S156" s="80">
        <f>IFERROR((SUMIFS('Budget Mapping'!T:T,'Budget Mapping'!$E:$E,$C156))/S$45,0)</f>
        <v>0</v>
      </c>
      <c r="T156" s="80">
        <f>IFERROR((SUMIFS('Budget Mapping'!U:U,'Budget Mapping'!$E:$E,$C156))/T$45,0)</f>
        <v>0</v>
      </c>
      <c r="U156" s="80">
        <f>IFERROR((SUMIFS('Budget Mapping'!V:V,'Budget Mapping'!$E:$E,$C156))/U$45,0)</f>
        <v>0</v>
      </c>
      <c r="V156" s="80">
        <f>IFERROR((SUMIFS('Budget Mapping'!W:W,'Budget Mapping'!$E:$E,$C156))/V$45,0)</f>
        <v>0</v>
      </c>
      <c r="W156" s="80">
        <f>IFERROR((SUMIFS('Budget Mapping'!X:X,'Budget Mapping'!$E:$E,$C156))/W$45,0)</f>
        <v>0</v>
      </c>
      <c r="X156" s="80">
        <f>IFERROR((SUMIFS('Budget Mapping'!Y:Y,'Budget Mapping'!$E:$E,$C156))/X$45,0)</f>
        <v>0</v>
      </c>
      <c r="Y156" s="80">
        <f>IFERROR((SUMIFS('Budget Mapping'!Z:Z,'Budget Mapping'!$E:$E,$C156))/Y$45,0)</f>
        <v>0</v>
      </c>
      <c r="Z156" s="80">
        <f>IFERROR((SUMIFS('Budget Mapping'!AA:AA,'Budget Mapping'!$E:$E,$C156))/Z$45,0)</f>
        <v>0</v>
      </c>
      <c r="AA156" s="80">
        <f>IFERROR((SUMIFS('Budget Mapping'!AB:AB,'Budget Mapping'!$E:$E,$C156))/AA$45,0)</f>
        <v>0</v>
      </c>
      <c r="AB156" s="80">
        <f>IFERROR((SUMIFS('Budget Mapping'!AC:AC,'Budget Mapping'!$E:$E,$C156))/AB$45,0)</f>
        <v>0</v>
      </c>
      <c r="AC156" s="80">
        <f>IFERROR((SUMIFS('Budget Mapping'!AD:AD,'Budget Mapping'!$E:$E,$C156))/AC$45,0)</f>
        <v>0</v>
      </c>
      <c r="AD156" s="80">
        <f>IFERROR((SUMIFS('Budget Mapping'!AE:AE,'Budget Mapping'!$E:$E,$C156))/AD$45,0)</f>
        <v>0</v>
      </c>
      <c r="AE156" s="122" t="e">
        <f t="shared" si="462"/>
        <v>#DIV/0!</v>
      </c>
      <c r="AF156" s="79">
        <f>IFERROR((SUMIFS('Budget Mapping'!AF:AF,'Budget Mapping'!$E:$E,$C156))/AF$45,0)</f>
        <v>0</v>
      </c>
      <c r="AG156" s="80">
        <f>IFERROR((SUMIFS('Budget Mapping'!AG:AG,'Budget Mapping'!$E:$E,$C156))/AG$45,0)</f>
        <v>0</v>
      </c>
      <c r="AH156" s="80">
        <f>IFERROR((SUMIFS('Budget Mapping'!AH:AH,'Budget Mapping'!$E:$E,$C156))/AH$45,0)</f>
        <v>0</v>
      </c>
      <c r="AI156" s="80">
        <f>IFERROR((SUMIFS('Budget Mapping'!AI:AI,'Budget Mapping'!$E:$E,$C156))/AI$45,0)</f>
        <v>0</v>
      </c>
      <c r="AJ156" s="80">
        <f>IFERROR((SUMIFS('Budget Mapping'!AJ:AJ,'Budget Mapping'!$E:$E,$C156))/AJ$45,0)</f>
        <v>0</v>
      </c>
      <c r="AK156" s="80">
        <f>IFERROR((SUMIFS('Budget Mapping'!AK:AK,'Budget Mapping'!$E:$E,$C156))/AK$45,0)</f>
        <v>0</v>
      </c>
      <c r="AL156" s="80">
        <f>IFERROR((SUMIFS('Budget Mapping'!AL:AL,'Budget Mapping'!$E:$E,$C156))/AL$45,0)</f>
        <v>0</v>
      </c>
      <c r="AM156" s="80">
        <f>IFERROR((SUMIFS('Budget Mapping'!AM:AM,'Budget Mapping'!$E:$E,$C156))/AM$45,0)</f>
        <v>0</v>
      </c>
      <c r="AN156" s="80">
        <f>IFERROR((SUMIFS('Budget Mapping'!AN:AN,'Budget Mapping'!$E:$E,$C156))/AN$45,0)</f>
        <v>0</v>
      </c>
      <c r="AO156" s="80">
        <f>IFERROR((SUMIFS('Budget Mapping'!AO:AO,'Budget Mapping'!$E:$E,$C156))/AO$45,0)</f>
        <v>0</v>
      </c>
      <c r="AP156" s="80">
        <f>IFERROR((SUMIFS('Budget Mapping'!AP:AP,'Budget Mapping'!$E:$E,$C156))/AP$45,0)</f>
        <v>0</v>
      </c>
      <c r="AQ156" s="80">
        <f>IFERROR((SUMIFS('Budget Mapping'!AQ:AQ,'Budget Mapping'!$E:$E,$C156))/AQ$45,0)</f>
        <v>0</v>
      </c>
      <c r="AR156" s="80">
        <f>IFERROR((SUMIFS('Budget Mapping'!AR:AR,'Budget Mapping'!$E:$E,$C156))/AR$45,0)</f>
        <v>0</v>
      </c>
      <c r="AS156" s="80">
        <f>IFERROR((SUMIFS('Budget Mapping'!AS:AS,'Budget Mapping'!$E:$E,$C156))/AS$45,0)</f>
        <v>0</v>
      </c>
      <c r="AT156" s="80">
        <f>IFERROR((SUMIFS('Budget Mapping'!AT:AT,'Budget Mapping'!$E:$E,$C156))/AT$45,0)</f>
        <v>0</v>
      </c>
      <c r="AU156" s="80">
        <f>IFERROR((SUMIFS('Budget Mapping'!AU:AU,'Budget Mapping'!$E:$E,$C156))/AU$45,0)</f>
        <v>0</v>
      </c>
      <c r="AV156" s="80">
        <f>IFERROR((SUMIFS('Budget Mapping'!AV:AV,'Budget Mapping'!$E:$E,$C156))/AV$45,0)</f>
        <v>0</v>
      </c>
      <c r="AW156" s="80">
        <f>IFERROR((SUMIFS('Budget Mapping'!AW:AW,'Budget Mapping'!$E:$E,$C156))/AW$45,0)</f>
        <v>0</v>
      </c>
      <c r="AX156" s="80">
        <f>IFERROR((SUMIFS('Budget Mapping'!AX:AX,'Budget Mapping'!$E:$E,$C156))/AX$45,0)</f>
        <v>0</v>
      </c>
      <c r="AY156" s="80">
        <f>IFERROR((SUMIFS('Budget Mapping'!AY:AY,'Budget Mapping'!$E:$E,$C156))/AY$45,0)</f>
        <v>0</v>
      </c>
      <c r="AZ156" s="122" t="e">
        <f t="shared" si="463"/>
        <v>#DIV/0!</v>
      </c>
      <c r="BA156" s="79">
        <f>IFERROR((SUMIFS('Budget Mapping'!AZ:AZ,'Budget Mapping'!$E:$E,$C156))/BA$45,0)</f>
        <v>0</v>
      </c>
      <c r="BB156" s="80">
        <f>IFERROR((SUMIFS('Budget Mapping'!BA:BA,'Budget Mapping'!$E:$E,$C156))/BB$45,0)</f>
        <v>0</v>
      </c>
      <c r="BC156" s="80">
        <f>IFERROR((SUMIFS('Budget Mapping'!BB:BB,'Budget Mapping'!$E:$E,$C156))/BC$45,0)</f>
        <v>0</v>
      </c>
      <c r="BD156" s="80">
        <f>IFERROR((SUMIFS('Budget Mapping'!BC:BC,'Budget Mapping'!$E:$E,$C156))/BD$45,0)</f>
        <v>0</v>
      </c>
      <c r="BE156" s="80">
        <f>IFERROR((SUMIFS('Budget Mapping'!BD:BD,'Budget Mapping'!$E:$E,$C156))/BE$45,0)</f>
        <v>0</v>
      </c>
      <c r="BF156" s="80">
        <f>IFERROR((SUMIFS('Budget Mapping'!BE:BE,'Budget Mapping'!$E:$E,$C156))/BF$45,0)</f>
        <v>0</v>
      </c>
      <c r="BG156" s="80">
        <f>IFERROR((SUMIFS('Budget Mapping'!BF:BF,'Budget Mapping'!$E:$E,$C156))/BG$45,0)</f>
        <v>0</v>
      </c>
      <c r="BH156" s="80">
        <f>IFERROR((SUMIFS('Budget Mapping'!BG:BG,'Budget Mapping'!$E:$E,$C156))/BH$45,0)</f>
        <v>0</v>
      </c>
      <c r="BI156" s="80">
        <f>IFERROR((SUMIFS('Budget Mapping'!BH:BH,'Budget Mapping'!$E:$E,$C156))/BI$45,0)</f>
        <v>0</v>
      </c>
      <c r="BJ156" s="80">
        <f>IFERROR((SUMIFS('Budget Mapping'!BI:BI,'Budget Mapping'!$E:$E,$C156))/BJ$45,0)</f>
        <v>0</v>
      </c>
      <c r="BK156" s="80">
        <f>IFERROR((SUMIFS('Budget Mapping'!BJ:BJ,'Budget Mapping'!$E:$E,$C156))/BK$45,0)</f>
        <v>0</v>
      </c>
      <c r="BL156" s="80">
        <f>IFERROR((SUMIFS('Budget Mapping'!BK:BK,'Budget Mapping'!$E:$E,$C156))/BL$45,0)</f>
        <v>0</v>
      </c>
      <c r="BM156" s="80">
        <f>IFERROR((SUMIFS('Budget Mapping'!BL:BL,'Budget Mapping'!$E:$E,$C156))/BM$45,0)</f>
        <v>0</v>
      </c>
      <c r="BN156" s="80">
        <f>IFERROR((SUMIFS('Budget Mapping'!BM:BM,'Budget Mapping'!$E:$E,$C156))/BN$45,0)</f>
        <v>0</v>
      </c>
      <c r="BO156" s="80">
        <f>IFERROR((SUMIFS('Budget Mapping'!BN:BN,'Budget Mapping'!$E:$E,$C156))/BO$45,0)</f>
        <v>0</v>
      </c>
      <c r="BP156" s="80">
        <f>IFERROR((SUMIFS('Budget Mapping'!BO:BO,'Budget Mapping'!$E:$E,$C156))/BP$45,0)</f>
        <v>0</v>
      </c>
      <c r="BQ156" s="80">
        <f>IFERROR((SUMIFS('Budget Mapping'!BP:BP,'Budget Mapping'!$E:$E,$C156))/BQ$45,0)</f>
        <v>0</v>
      </c>
      <c r="BR156" s="80">
        <f>IFERROR((SUMIFS('Budget Mapping'!BQ:BQ,'Budget Mapping'!$E:$E,$C156))/BR$45,0)</f>
        <v>0</v>
      </c>
      <c r="BS156" s="80">
        <f>IFERROR((SUMIFS('Budget Mapping'!BR:BR,'Budget Mapping'!$E:$E,$C156))/BS$45,0)</f>
        <v>0</v>
      </c>
      <c r="BT156" s="80">
        <f>IFERROR((SUMIFS('Budget Mapping'!BS:BS,'Budget Mapping'!$E:$E,$C156))/BT$45,0)</f>
        <v>0</v>
      </c>
      <c r="BU156" s="122" t="e">
        <f t="shared" si="464"/>
        <v>#DIV/0!</v>
      </c>
      <c r="BV156" s="79">
        <f>IFERROR((SUMIFS('Budget Mapping'!BT:BT,'Budget Mapping'!$E:$E,$C156))/BV$45,0)</f>
        <v>0</v>
      </c>
      <c r="BW156" s="80">
        <f>IFERROR((SUMIFS('Budget Mapping'!BU:BU,'Budget Mapping'!$E:$E,$C156))/BW$45,0)</f>
        <v>0</v>
      </c>
      <c r="BX156" s="80">
        <f>IFERROR((SUMIFS('Budget Mapping'!BV:BV,'Budget Mapping'!$E:$E,$C156))/BX$45,0)</f>
        <v>0</v>
      </c>
      <c r="BY156" s="80">
        <f>IFERROR((SUMIFS('Budget Mapping'!BW:BW,'Budget Mapping'!$E:$E,$C156))/BY$45,0)</f>
        <v>0</v>
      </c>
      <c r="BZ156" s="80">
        <f>IFERROR((SUMIFS('Budget Mapping'!BX:BX,'Budget Mapping'!$E:$E,$C156))/BZ$45,0)</f>
        <v>0</v>
      </c>
      <c r="CA156" s="80">
        <f>IFERROR((SUMIFS('Budget Mapping'!BY:BY,'Budget Mapping'!$E:$E,$C156))/CA$45,0)</f>
        <v>0</v>
      </c>
      <c r="CB156" s="80">
        <f>IFERROR((SUMIFS('Budget Mapping'!BZ:BZ,'Budget Mapping'!$E:$E,$C156))/CB$45,0)</f>
        <v>0</v>
      </c>
      <c r="CC156" s="80">
        <f>IFERROR((SUMIFS('Budget Mapping'!CA:CA,'Budget Mapping'!$E:$E,$C156))/CC$45,0)</f>
        <v>0</v>
      </c>
      <c r="CD156" s="80">
        <f>IFERROR((SUMIFS('Budget Mapping'!CB:CB,'Budget Mapping'!$E:$E,$C156))/CD$45,0)</f>
        <v>0</v>
      </c>
      <c r="CE156" s="80">
        <f>IFERROR((SUMIFS('Budget Mapping'!CC:CC,'Budget Mapping'!$E:$E,$C156))/CE$45,0)</f>
        <v>0</v>
      </c>
      <c r="CF156" s="80">
        <f>IFERROR((SUMIFS('Budget Mapping'!CD:CD,'Budget Mapping'!$E:$E,$C156))/CF$45,0)</f>
        <v>0</v>
      </c>
      <c r="CG156" s="80">
        <f>IFERROR((SUMIFS('Budget Mapping'!CE:CE,'Budget Mapping'!$E:$E,$C156))/CG$45,0)</f>
        <v>0</v>
      </c>
      <c r="CH156" s="80">
        <f>IFERROR((SUMIFS('Budget Mapping'!CF:CF,'Budget Mapping'!$E:$E,$C156))/CH$45,0)</f>
        <v>0</v>
      </c>
      <c r="CI156" s="80">
        <f>IFERROR((SUMIFS('Budget Mapping'!CG:CG,'Budget Mapping'!$E:$E,$C156))/CI$45,0)</f>
        <v>0</v>
      </c>
      <c r="CJ156" s="80">
        <f>IFERROR((SUMIFS('Budget Mapping'!CH:CH,'Budget Mapping'!$E:$E,$C156))/CJ$45,0)</f>
        <v>0</v>
      </c>
      <c r="CK156" s="80">
        <f>IFERROR((SUMIFS('Budget Mapping'!CI:CI,'Budget Mapping'!$E:$E,$C156))/CK$45,0)</f>
        <v>0</v>
      </c>
      <c r="CL156" s="80">
        <f>IFERROR((SUMIFS('Budget Mapping'!CJ:CJ,'Budget Mapping'!$E:$E,$C156))/CL$45,0)</f>
        <v>0</v>
      </c>
      <c r="CM156" s="80">
        <f>IFERROR((SUMIFS('Budget Mapping'!CK:CK,'Budget Mapping'!$E:$E,$C156))/CM$45,0)</f>
        <v>0</v>
      </c>
      <c r="CN156" s="80">
        <f>IFERROR((SUMIFS('Budget Mapping'!CL:CL,'Budget Mapping'!$E:$E,$C156))/CN$45,0)</f>
        <v>0</v>
      </c>
      <c r="CO156" s="80">
        <f>IFERROR((SUMIFS('Budget Mapping'!CM:CM,'Budget Mapping'!$E:$E,$C156))/CO$45,0)</f>
        <v>0</v>
      </c>
      <c r="CP156" s="122" t="e">
        <f t="shared" si="465"/>
        <v>#DIV/0!</v>
      </c>
    </row>
    <row r="157" spans="2:94" x14ac:dyDescent="0.3">
      <c r="B157" t="str">
        <f t="shared" si="460"/>
        <v>HIDE</v>
      </c>
      <c r="C157" s="11" t="str">
        <f>Lists!$C16</f>
        <v>Midday Supervisors</v>
      </c>
      <c r="D157" s="78">
        <f>IFERROR((SUMIFS('Budget Mapping'!F:F,'Budget Mapping'!$E:$E,$C157))/D$45,0)</f>
        <v>0</v>
      </c>
      <c r="E157" s="79">
        <f>IFERROR((SUMIFS('Budget Mapping'!G:G,'Budget Mapping'!$E:$E,$C157))/E$45,0)</f>
        <v>0</v>
      </c>
      <c r="F157" s="80">
        <f>IFERROR((SUMIFS('Budget Mapping'!H:H,'Budget Mapping'!$E:$E,$C157))/F$45,0)</f>
        <v>0</v>
      </c>
      <c r="G157" s="80">
        <f>IFERROR((SUMIFS('Budget Mapping'!I:I,'Budget Mapping'!$E:$E,$C157))/G$45,0)</f>
        <v>0</v>
      </c>
      <c r="H157" s="80">
        <f>IFERROR((SUMIFS('Budget Mapping'!J:J,'Budget Mapping'!$E:$E,$C157))/H$45,0)</f>
        <v>0</v>
      </c>
      <c r="I157" s="80">
        <f>IFERROR((SUMIFS('Budget Mapping'!K:K,'Budget Mapping'!$E:$E,$C157))/I$45,0)</f>
        <v>0</v>
      </c>
      <c r="J157" s="81" t="e">
        <f t="shared" si="461"/>
        <v>#DIV/0!</v>
      </c>
      <c r="K157" s="79">
        <f>IFERROR((SUMIFS('Budget Mapping'!L:L,'Budget Mapping'!$E:$E,$C157))/K$45,0)</f>
        <v>0</v>
      </c>
      <c r="L157" s="80">
        <f>IFERROR((SUMIFS('Budget Mapping'!M:M,'Budget Mapping'!$E:$E,$C157))/L$45,0)</f>
        <v>0</v>
      </c>
      <c r="M157" s="80">
        <f>IFERROR((SUMIFS('Budget Mapping'!N:N,'Budget Mapping'!$E:$E,$C157))/M$45,0)</f>
        <v>0</v>
      </c>
      <c r="N157" s="80">
        <f>IFERROR((SUMIFS('Budget Mapping'!O:O,'Budget Mapping'!$E:$E,$C157))/N$45,0)</f>
        <v>0</v>
      </c>
      <c r="O157" s="80">
        <f>IFERROR((SUMIFS('Budget Mapping'!P:P,'Budget Mapping'!$E:$E,$C157))/O$45,0)</f>
        <v>0</v>
      </c>
      <c r="P157" s="80">
        <f>IFERROR((SUMIFS('Budget Mapping'!Q:Q,'Budget Mapping'!$E:$E,$C157))/P$45,0)</f>
        <v>0</v>
      </c>
      <c r="Q157" s="80">
        <f>IFERROR((SUMIFS('Budget Mapping'!R:R,'Budget Mapping'!$E:$E,$C157))/Q$45,0)</f>
        <v>0</v>
      </c>
      <c r="R157" s="80">
        <f>IFERROR((SUMIFS('Budget Mapping'!S:S,'Budget Mapping'!$E:$E,$C157))/R$45,0)</f>
        <v>0</v>
      </c>
      <c r="S157" s="80">
        <f>IFERROR((SUMIFS('Budget Mapping'!T:T,'Budget Mapping'!$E:$E,$C157))/S$45,0)</f>
        <v>0</v>
      </c>
      <c r="T157" s="80">
        <f>IFERROR((SUMIFS('Budget Mapping'!U:U,'Budget Mapping'!$E:$E,$C157))/T$45,0)</f>
        <v>0</v>
      </c>
      <c r="U157" s="80">
        <f>IFERROR((SUMIFS('Budget Mapping'!V:V,'Budget Mapping'!$E:$E,$C157))/U$45,0)</f>
        <v>0</v>
      </c>
      <c r="V157" s="80">
        <f>IFERROR((SUMIFS('Budget Mapping'!W:W,'Budget Mapping'!$E:$E,$C157))/V$45,0)</f>
        <v>0</v>
      </c>
      <c r="W157" s="80">
        <f>IFERROR((SUMIFS('Budget Mapping'!X:X,'Budget Mapping'!$E:$E,$C157))/W$45,0)</f>
        <v>0</v>
      </c>
      <c r="X157" s="80">
        <f>IFERROR((SUMIFS('Budget Mapping'!Y:Y,'Budget Mapping'!$E:$E,$C157))/X$45,0)</f>
        <v>0</v>
      </c>
      <c r="Y157" s="80">
        <f>IFERROR((SUMIFS('Budget Mapping'!Z:Z,'Budget Mapping'!$E:$E,$C157))/Y$45,0)</f>
        <v>0</v>
      </c>
      <c r="Z157" s="80">
        <f>IFERROR((SUMIFS('Budget Mapping'!AA:AA,'Budget Mapping'!$E:$E,$C157))/Z$45,0)</f>
        <v>0</v>
      </c>
      <c r="AA157" s="80">
        <f>IFERROR((SUMIFS('Budget Mapping'!AB:AB,'Budget Mapping'!$E:$E,$C157))/AA$45,0)</f>
        <v>0</v>
      </c>
      <c r="AB157" s="80">
        <f>IFERROR((SUMIFS('Budget Mapping'!AC:AC,'Budget Mapping'!$E:$E,$C157))/AB$45,0)</f>
        <v>0</v>
      </c>
      <c r="AC157" s="80">
        <f>IFERROR((SUMIFS('Budget Mapping'!AD:AD,'Budget Mapping'!$E:$E,$C157))/AC$45,0)</f>
        <v>0</v>
      </c>
      <c r="AD157" s="80">
        <f>IFERROR((SUMIFS('Budget Mapping'!AE:AE,'Budget Mapping'!$E:$E,$C157))/AD$45,0)</f>
        <v>0</v>
      </c>
      <c r="AE157" s="122" t="e">
        <f t="shared" si="462"/>
        <v>#DIV/0!</v>
      </c>
      <c r="AF157" s="79">
        <f>IFERROR((SUMIFS('Budget Mapping'!AF:AF,'Budget Mapping'!$E:$E,$C157))/AF$45,0)</f>
        <v>0</v>
      </c>
      <c r="AG157" s="80">
        <f>IFERROR((SUMIFS('Budget Mapping'!AG:AG,'Budget Mapping'!$E:$E,$C157))/AG$45,0)</f>
        <v>0</v>
      </c>
      <c r="AH157" s="80">
        <f>IFERROR((SUMIFS('Budget Mapping'!AH:AH,'Budget Mapping'!$E:$E,$C157))/AH$45,0)</f>
        <v>0</v>
      </c>
      <c r="AI157" s="80">
        <f>IFERROR((SUMIFS('Budget Mapping'!AI:AI,'Budget Mapping'!$E:$E,$C157))/AI$45,0)</f>
        <v>0</v>
      </c>
      <c r="AJ157" s="80">
        <f>IFERROR((SUMIFS('Budget Mapping'!AJ:AJ,'Budget Mapping'!$E:$E,$C157))/AJ$45,0)</f>
        <v>0</v>
      </c>
      <c r="AK157" s="80">
        <f>IFERROR((SUMIFS('Budget Mapping'!AK:AK,'Budget Mapping'!$E:$E,$C157))/AK$45,0)</f>
        <v>0</v>
      </c>
      <c r="AL157" s="80">
        <f>IFERROR((SUMIFS('Budget Mapping'!AL:AL,'Budget Mapping'!$E:$E,$C157))/AL$45,0)</f>
        <v>0</v>
      </c>
      <c r="AM157" s="80">
        <f>IFERROR((SUMIFS('Budget Mapping'!AM:AM,'Budget Mapping'!$E:$E,$C157))/AM$45,0)</f>
        <v>0</v>
      </c>
      <c r="AN157" s="80">
        <f>IFERROR((SUMIFS('Budget Mapping'!AN:AN,'Budget Mapping'!$E:$E,$C157))/AN$45,0)</f>
        <v>0</v>
      </c>
      <c r="AO157" s="80">
        <f>IFERROR((SUMIFS('Budget Mapping'!AO:AO,'Budget Mapping'!$E:$E,$C157))/AO$45,0)</f>
        <v>0</v>
      </c>
      <c r="AP157" s="80">
        <f>IFERROR((SUMIFS('Budget Mapping'!AP:AP,'Budget Mapping'!$E:$E,$C157))/AP$45,0)</f>
        <v>0</v>
      </c>
      <c r="AQ157" s="80">
        <f>IFERROR((SUMIFS('Budget Mapping'!AQ:AQ,'Budget Mapping'!$E:$E,$C157))/AQ$45,0)</f>
        <v>0</v>
      </c>
      <c r="AR157" s="80">
        <f>IFERROR((SUMIFS('Budget Mapping'!AR:AR,'Budget Mapping'!$E:$E,$C157))/AR$45,0)</f>
        <v>0</v>
      </c>
      <c r="AS157" s="80">
        <f>IFERROR((SUMIFS('Budget Mapping'!AS:AS,'Budget Mapping'!$E:$E,$C157))/AS$45,0)</f>
        <v>0</v>
      </c>
      <c r="AT157" s="80">
        <f>IFERROR((SUMIFS('Budget Mapping'!AT:AT,'Budget Mapping'!$E:$E,$C157))/AT$45,0)</f>
        <v>0</v>
      </c>
      <c r="AU157" s="80">
        <f>IFERROR((SUMIFS('Budget Mapping'!AU:AU,'Budget Mapping'!$E:$E,$C157))/AU$45,0)</f>
        <v>0</v>
      </c>
      <c r="AV157" s="80">
        <f>IFERROR((SUMIFS('Budget Mapping'!AV:AV,'Budget Mapping'!$E:$E,$C157))/AV$45,0)</f>
        <v>0</v>
      </c>
      <c r="AW157" s="80">
        <f>IFERROR((SUMIFS('Budget Mapping'!AW:AW,'Budget Mapping'!$E:$E,$C157))/AW$45,0)</f>
        <v>0</v>
      </c>
      <c r="AX157" s="80">
        <f>IFERROR((SUMIFS('Budget Mapping'!AX:AX,'Budget Mapping'!$E:$E,$C157))/AX$45,0)</f>
        <v>0</v>
      </c>
      <c r="AY157" s="80">
        <f>IFERROR((SUMIFS('Budget Mapping'!AY:AY,'Budget Mapping'!$E:$E,$C157))/AY$45,0)</f>
        <v>0</v>
      </c>
      <c r="AZ157" s="122" t="e">
        <f t="shared" si="463"/>
        <v>#DIV/0!</v>
      </c>
      <c r="BA157" s="79">
        <f>IFERROR((SUMIFS('Budget Mapping'!AZ:AZ,'Budget Mapping'!$E:$E,$C157))/BA$45,0)</f>
        <v>0</v>
      </c>
      <c r="BB157" s="80">
        <f>IFERROR((SUMIFS('Budget Mapping'!BA:BA,'Budget Mapping'!$E:$E,$C157))/BB$45,0)</f>
        <v>0</v>
      </c>
      <c r="BC157" s="80">
        <f>IFERROR((SUMIFS('Budget Mapping'!BB:BB,'Budget Mapping'!$E:$E,$C157))/BC$45,0)</f>
        <v>0</v>
      </c>
      <c r="BD157" s="80">
        <f>IFERROR((SUMIFS('Budget Mapping'!BC:BC,'Budget Mapping'!$E:$E,$C157))/BD$45,0)</f>
        <v>0</v>
      </c>
      <c r="BE157" s="80">
        <f>IFERROR((SUMIFS('Budget Mapping'!BD:BD,'Budget Mapping'!$E:$E,$C157))/BE$45,0)</f>
        <v>0</v>
      </c>
      <c r="BF157" s="80">
        <f>IFERROR((SUMIFS('Budget Mapping'!BE:BE,'Budget Mapping'!$E:$E,$C157))/BF$45,0)</f>
        <v>0</v>
      </c>
      <c r="BG157" s="80">
        <f>IFERROR((SUMIFS('Budget Mapping'!BF:BF,'Budget Mapping'!$E:$E,$C157))/BG$45,0)</f>
        <v>0</v>
      </c>
      <c r="BH157" s="80">
        <f>IFERROR((SUMIFS('Budget Mapping'!BG:BG,'Budget Mapping'!$E:$E,$C157))/BH$45,0)</f>
        <v>0</v>
      </c>
      <c r="BI157" s="80">
        <f>IFERROR((SUMIFS('Budget Mapping'!BH:BH,'Budget Mapping'!$E:$E,$C157))/BI$45,0)</f>
        <v>0</v>
      </c>
      <c r="BJ157" s="80">
        <f>IFERROR((SUMIFS('Budget Mapping'!BI:BI,'Budget Mapping'!$E:$E,$C157))/BJ$45,0)</f>
        <v>0</v>
      </c>
      <c r="BK157" s="80">
        <f>IFERROR((SUMIFS('Budget Mapping'!BJ:BJ,'Budget Mapping'!$E:$E,$C157))/BK$45,0)</f>
        <v>0</v>
      </c>
      <c r="BL157" s="80">
        <f>IFERROR((SUMIFS('Budget Mapping'!BK:BK,'Budget Mapping'!$E:$E,$C157))/BL$45,0)</f>
        <v>0</v>
      </c>
      <c r="BM157" s="80">
        <f>IFERROR((SUMIFS('Budget Mapping'!BL:BL,'Budget Mapping'!$E:$E,$C157))/BM$45,0)</f>
        <v>0</v>
      </c>
      <c r="BN157" s="80">
        <f>IFERROR((SUMIFS('Budget Mapping'!BM:BM,'Budget Mapping'!$E:$E,$C157))/BN$45,0)</f>
        <v>0</v>
      </c>
      <c r="BO157" s="80">
        <f>IFERROR((SUMIFS('Budget Mapping'!BN:BN,'Budget Mapping'!$E:$E,$C157))/BO$45,0)</f>
        <v>0</v>
      </c>
      <c r="BP157" s="80">
        <f>IFERROR((SUMIFS('Budget Mapping'!BO:BO,'Budget Mapping'!$E:$E,$C157))/BP$45,0)</f>
        <v>0</v>
      </c>
      <c r="BQ157" s="80">
        <f>IFERROR((SUMIFS('Budget Mapping'!BP:BP,'Budget Mapping'!$E:$E,$C157))/BQ$45,0)</f>
        <v>0</v>
      </c>
      <c r="BR157" s="80">
        <f>IFERROR((SUMIFS('Budget Mapping'!BQ:BQ,'Budget Mapping'!$E:$E,$C157))/BR$45,0)</f>
        <v>0</v>
      </c>
      <c r="BS157" s="80">
        <f>IFERROR((SUMIFS('Budget Mapping'!BR:BR,'Budget Mapping'!$E:$E,$C157))/BS$45,0)</f>
        <v>0</v>
      </c>
      <c r="BT157" s="80">
        <f>IFERROR((SUMIFS('Budget Mapping'!BS:BS,'Budget Mapping'!$E:$E,$C157))/BT$45,0)</f>
        <v>0</v>
      </c>
      <c r="BU157" s="122" t="e">
        <f t="shared" si="464"/>
        <v>#DIV/0!</v>
      </c>
      <c r="BV157" s="79">
        <f>IFERROR((SUMIFS('Budget Mapping'!BT:BT,'Budget Mapping'!$E:$E,$C157))/BV$45,0)</f>
        <v>0</v>
      </c>
      <c r="BW157" s="80">
        <f>IFERROR((SUMIFS('Budget Mapping'!BU:BU,'Budget Mapping'!$E:$E,$C157))/BW$45,0)</f>
        <v>0</v>
      </c>
      <c r="BX157" s="80">
        <f>IFERROR((SUMIFS('Budget Mapping'!BV:BV,'Budget Mapping'!$E:$E,$C157))/BX$45,0)</f>
        <v>0</v>
      </c>
      <c r="BY157" s="80">
        <f>IFERROR((SUMIFS('Budget Mapping'!BW:BW,'Budget Mapping'!$E:$E,$C157))/BY$45,0)</f>
        <v>0</v>
      </c>
      <c r="BZ157" s="80">
        <f>IFERROR((SUMIFS('Budget Mapping'!BX:BX,'Budget Mapping'!$E:$E,$C157))/BZ$45,0)</f>
        <v>0</v>
      </c>
      <c r="CA157" s="80">
        <f>IFERROR((SUMIFS('Budget Mapping'!BY:BY,'Budget Mapping'!$E:$E,$C157))/CA$45,0)</f>
        <v>0</v>
      </c>
      <c r="CB157" s="80">
        <f>IFERROR((SUMIFS('Budget Mapping'!BZ:BZ,'Budget Mapping'!$E:$E,$C157))/CB$45,0)</f>
        <v>0</v>
      </c>
      <c r="CC157" s="80">
        <f>IFERROR((SUMIFS('Budget Mapping'!CA:CA,'Budget Mapping'!$E:$E,$C157))/CC$45,0)</f>
        <v>0</v>
      </c>
      <c r="CD157" s="80">
        <f>IFERROR((SUMIFS('Budget Mapping'!CB:CB,'Budget Mapping'!$E:$E,$C157))/CD$45,0)</f>
        <v>0</v>
      </c>
      <c r="CE157" s="80">
        <f>IFERROR((SUMIFS('Budget Mapping'!CC:CC,'Budget Mapping'!$E:$E,$C157))/CE$45,0)</f>
        <v>0</v>
      </c>
      <c r="CF157" s="80">
        <f>IFERROR((SUMIFS('Budget Mapping'!CD:CD,'Budget Mapping'!$E:$E,$C157))/CF$45,0)</f>
        <v>0</v>
      </c>
      <c r="CG157" s="80">
        <f>IFERROR((SUMIFS('Budget Mapping'!CE:CE,'Budget Mapping'!$E:$E,$C157))/CG$45,0)</f>
        <v>0</v>
      </c>
      <c r="CH157" s="80">
        <f>IFERROR((SUMIFS('Budget Mapping'!CF:CF,'Budget Mapping'!$E:$E,$C157))/CH$45,0)</f>
        <v>0</v>
      </c>
      <c r="CI157" s="80">
        <f>IFERROR((SUMIFS('Budget Mapping'!CG:CG,'Budget Mapping'!$E:$E,$C157))/CI$45,0)</f>
        <v>0</v>
      </c>
      <c r="CJ157" s="80">
        <f>IFERROR((SUMIFS('Budget Mapping'!CH:CH,'Budget Mapping'!$E:$E,$C157))/CJ$45,0)</f>
        <v>0</v>
      </c>
      <c r="CK157" s="80">
        <f>IFERROR((SUMIFS('Budget Mapping'!CI:CI,'Budget Mapping'!$E:$E,$C157))/CK$45,0)</f>
        <v>0</v>
      </c>
      <c r="CL157" s="80">
        <f>IFERROR((SUMIFS('Budget Mapping'!CJ:CJ,'Budget Mapping'!$E:$E,$C157))/CL$45,0)</f>
        <v>0</v>
      </c>
      <c r="CM157" s="80">
        <f>IFERROR((SUMIFS('Budget Mapping'!CK:CK,'Budget Mapping'!$E:$E,$C157))/CM$45,0)</f>
        <v>0</v>
      </c>
      <c r="CN157" s="80">
        <f>IFERROR((SUMIFS('Budget Mapping'!CL:CL,'Budget Mapping'!$E:$E,$C157))/CN$45,0)</f>
        <v>0</v>
      </c>
      <c r="CO157" s="80">
        <f>IFERROR((SUMIFS('Budget Mapping'!CM:CM,'Budget Mapping'!$E:$E,$C157))/CO$45,0)</f>
        <v>0</v>
      </c>
      <c r="CP157" s="122" t="e">
        <f t="shared" si="465"/>
        <v>#DIV/0!</v>
      </c>
    </row>
    <row r="158" spans="2:94" x14ac:dyDescent="0.3">
      <c r="B158" t="str">
        <f t="shared" si="460"/>
        <v>HIDE</v>
      </c>
      <c r="C158" s="11" t="str">
        <f>Lists!$C17</f>
        <v>Nursery Staff</v>
      </c>
      <c r="D158" s="78">
        <f>IFERROR((SUMIFS('Budget Mapping'!F:F,'Budget Mapping'!$E:$E,$C158))/D$45,0)</f>
        <v>0</v>
      </c>
      <c r="E158" s="79">
        <f>IFERROR((SUMIFS('Budget Mapping'!G:G,'Budget Mapping'!$E:$E,$C158))/E$45,0)</f>
        <v>0</v>
      </c>
      <c r="F158" s="80">
        <f>IFERROR((SUMIFS('Budget Mapping'!H:H,'Budget Mapping'!$E:$E,$C158))/F$45,0)</f>
        <v>0</v>
      </c>
      <c r="G158" s="80">
        <f>IFERROR((SUMIFS('Budget Mapping'!I:I,'Budget Mapping'!$E:$E,$C158))/G$45,0)</f>
        <v>0</v>
      </c>
      <c r="H158" s="80">
        <f>IFERROR((SUMIFS('Budget Mapping'!J:J,'Budget Mapping'!$E:$E,$C158))/H$45,0)</f>
        <v>0</v>
      </c>
      <c r="I158" s="80">
        <f>IFERROR((SUMIFS('Budget Mapping'!K:K,'Budget Mapping'!$E:$E,$C158))/I$45,0)</f>
        <v>0</v>
      </c>
      <c r="J158" s="81" t="e">
        <f t="shared" si="461"/>
        <v>#DIV/0!</v>
      </c>
      <c r="K158" s="79">
        <f>IFERROR((SUMIFS('Budget Mapping'!L:L,'Budget Mapping'!$E:$E,$C158))/K$45,0)</f>
        <v>0</v>
      </c>
      <c r="L158" s="80">
        <f>IFERROR((SUMIFS('Budget Mapping'!M:M,'Budget Mapping'!$E:$E,$C158))/L$45,0)</f>
        <v>0</v>
      </c>
      <c r="M158" s="80">
        <f>IFERROR((SUMIFS('Budget Mapping'!N:N,'Budget Mapping'!$E:$E,$C158))/M$45,0)</f>
        <v>0</v>
      </c>
      <c r="N158" s="80">
        <f>IFERROR((SUMIFS('Budget Mapping'!O:O,'Budget Mapping'!$E:$E,$C158))/N$45,0)</f>
        <v>0</v>
      </c>
      <c r="O158" s="80">
        <f>IFERROR((SUMIFS('Budget Mapping'!P:P,'Budget Mapping'!$E:$E,$C158))/O$45,0)</f>
        <v>0</v>
      </c>
      <c r="P158" s="80">
        <f>IFERROR((SUMIFS('Budget Mapping'!Q:Q,'Budget Mapping'!$E:$E,$C158))/P$45,0)</f>
        <v>0</v>
      </c>
      <c r="Q158" s="80">
        <f>IFERROR((SUMIFS('Budget Mapping'!R:R,'Budget Mapping'!$E:$E,$C158))/Q$45,0)</f>
        <v>0</v>
      </c>
      <c r="R158" s="80">
        <f>IFERROR((SUMIFS('Budget Mapping'!S:S,'Budget Mapping'!$E:$E,$C158))/R$45,0)</f>
        <v>0</v>
      </c>
      <c r="S158" s="80">
        <f>IFERROR((SUMIFS('Budget Mapping'!T:T,'Budget Mapping'!$E:$E,$C158))/S$45,0)</f>
        <v>0</v>
      </c>
      <c r="T158" s="80">
        <f>IFERROR((SUMIFS('Budget Mapping'!U:U,'Budget Mapping'!$E:$E,$C158))/T$45,0)</f>
        <v>0</v>
      </c>
      <c r="U158" s="80">
        <f>IFERROR((SUMIFS('Budget Mapping'!V:V,'Budget Mapping'!$E:$E,$C158))/U$45,0)</f>
        <v>0</v>
      </c>
      <c r="V158" s="80">
        <f>IFERROR((SUMIFS('Budget Mapping'!W:W,'Budget Mapping'!$E:$E,$C158))/V$45,0)</f>
        <v>0</v>
      </c>
      <c r="W158" s="80">
        <f>IFERROR((SUMIFS('Budget Mapping'!X:X,'Budget Mapping'!$E:$E,$C158))/W$45,0)</f>
        <v>0</v>
      </c>
      <c r="X158" s="80">
        <f>IFERROR((SUMIFS('Budget Mapping'!Y:Y,'Budget Mapping'!$E:$E,$C158))/X$45,0)</f>
        <v>0</v>
      </c>
      <c r="Y158" s="80">
        <f>IFERROR((SUMIFS('Budget Mapping'!Z:Z,'Budget Mapping'!$E:$E,$C158))/Y$45,0)</f>
        <v>0</v>
      </c>
      <c r="Z158" s="80">
        <f>IFERROR((SUMIFS('Budget Mapping'!AA:AA,'Budget Mapping'!$E:$E,$C158))/Z$45,0)</f>
        <v>0</v>
      </c>
      <c r="AA158" s="80">
        <f>IFERROR((SUMIFS('Budget Mapping'!AB:AB,'Budget Mapping'!$E:$E,$C158))/AA$45,0)</f>
        <v>0</v>
      </c>
      <c r="AB158" s="80">
        <f>IFERROR((SUMIFS('Budget Mapping'!AC:AC,'Budget Mapping'!$E:$E,$C158))/AB$45,0)</f>
        <v>0</v>
      </c>
      <c r="AC158" s="80">
        <f>IFERROR((SUMIFS('Budget Mapping'!AD:AD,'Budget Mapping'!$E:$E,$C158))/AC$45,0)</f>
        <v>0</v>
      </c>
      <c r="AD158" s="80">
        <f>IFERROR((SUMIFS('Budget Mapping'!AE:AE,'Budget Mapping'!$E:$E,$C158))/AD$45,0)</f>
        <v>0</v>
      </c>
      <c r="AE158" s="122" t="e">
        <f t="shared" si="462"/>
        <v>#DIV/0!</v>
      </c>
      <c r="AF158" s="79">
        <f>IFERROR((SUMIFS('Budget Mapping'!AF:AF,'Budget Mapping'!$E:$E,$C158))/AF$45,0)</f>
        <v>0</v>
      </c>
      <c r="AG158" s="80">
        <f>IFERROR((SUMIFS('Budget Mapping'!AG:AG,'Budget Mapping'!$E:$E,$C158))/AG$45,0)</f>
        <v>0</v>
      </c>
      <c r="AH158" s="80">
        <f>IFERROR((SUMIFS('Budget Mapping'!AH:AH,'Budget Mapping'!$E:$E,$C158))/AH$45,0)</f>
        <v>0</v>
      </c>
      <c r="AI158" s="80">
        <f>IFERROR((SUMIFS('Budget Mapping'!AI:AI,'Budget Mapping'!$E:$E,$C158))/AI$45,0)</f>
        <v>0</v>
      </c>
      <c r="AJ158" s="80">
        <f>IFERROR((SUMIFS('Budget Mapping'!AJ:AJ,'Budget Mapping'!$E:$E,$C158))/AJ$45,0)</f>
        <v>0</v>
      </c>
      <c r="AK158" s="80">
        <f>IFERROR((SUMIFS('Budget Mapping'!AK:AK,'Budget Mapping'!$E:$E,$C158))/AK$45,0)</f>
        <v>0</v>
      </c>
      <c r="AL158" s="80">
        <f>IFERROR((SUMIFS('Budget Mapping'!AL:AL,'Budget Mapping'!$E:$E,$C158))/AL$45,0)</f>
        <v>0</v>
      </c>
      <c r="AM158" s="80">
        <f>IFERROR((SUMIFS('Budget Mapping'!AM:AM,'Budget Mapping'!$E:$E,$C158))/AM$45,0)</f>
        <v>0</v>
      </c>
      <c r="AN158" s="80">
        <f>IFERROR((SUMIFS('Budget Mapping'!AN:AN,'Budget Mapping'!$E:$E,$C158))/AN$45,0)</f>
        <v>0</v>
      </c>
      <c r="AO158" s="80">
        <f>IFERROR((SUMIFS('Budget Mapping'!AO:AO,'Budget Mapping'!$E:$E,$C158))/AO$45,0)</f>
        <v>0</v>
      </c>
      <c r="AP158" s="80">
        <f>IFERROR((SUMIFS('Budget Mapping'!AP:AP,'Budget Mapping'!$E:$E,$C158))/AP$45,0)</f>
        <v>0</v>
      </c>
      <c r="AQ158" s="80">
        <f>IFERROR((SUMIFS('Budget Mapping'!AQ:AQ,'Budget Mapping'!$E:$E,$C158))/AQ$45,0)</f>
        <v>0</v>
      </c>
      <c r="AR158" s="80">
        <f>IFERROR((SUMIFS('Budget Mapping'!AR:AR,'Budget Mapping'!$E:$E,$C158))/AR$45,0)</f>
        <v>0</v>
      </c>
      <c r="AS158" s="80">
        <f>IFERROR((SUMIFS('Budget Mapping'!AS:AS,'Budget Mapping'!$E:$E,$C158))/AS$45,0)</f>
        <v>0</v>
      </c>
      <c r="AT158" s="80">
        <f>IFERROR((SUMIFS('Budget Mapping'!AT:AT,'Budget Mapping'!$E:$E,$C158))/AT$45,0)</f>
        <v>0</v>
      </c>
      <c r="AU158" s="80">
        <f>IFERROR((SUMIFS('Budget Mapping'!AU:AU,'Budget Mapping'!$E:$E,$C158))/AU$45,0)</f>
        <v>0</v>
      </c>
      <c r="AV158" s="80">
        <f>IFERROR((SUMIFS('Budget Mapping'!AV:AV,'Budget Mapping'!$E:$E,$C158))/AV$45,0)</f>
        <v>0</v>
      </c>
      <c r="AW158" s="80">
        <f>IFERROR((SUMIFS('Budget Mapping'!AW:AW,'Budget Mapping'!$E:$E,$C158))/AW$45,0)</f>
        <v>0</v>
      </c>
      <c r="AX158" s="80">
        <f>IFERROR((SUMIFS('Budget Mapping'!AX:AX,'Budget Mapping'!$E:$E,$C158))/AX$45,0)</f>
        <v>0</v>
      </c>
      <c r="AY158" s="80">
        <f>IFERROR((SUMIFS('Budget Mapping'!AY:AY,'Budget Mapping'!$E:$E,$C158))/AY$45,0)</f>
        <v>0</v>
      </c>
      <c r="AZ158" s="122" t="e">
        <f t="shared" si="463"/>
        <v>#DIV/0!</v>
      </c>
      <c r="BA158" s="79">
        <f>IFERROR((SUMIFS('Budget Mapping'!AZ:AZ,'Budget Mapping'!$E:$E,$C158))/BA$45,0)</f>
        <v>0</v>
      </c>
      <c r="BB158" s="80">
        <f>IFERROR((SUMIFS('Budget Mapping'!BA:BA,'Budget Mapping'!$E:$E,$C158))/BB$45,0)</f>
        <v>0</v>
      </c>
      <c r="BC158" s="80">
        <f>IFERROR((SUMIFS('Budget Mapping'!BB:BB,'Budget Mapping'!$E:$E,$C158))/BC$45,0)</f>
        <v>0</v>
      </c>
      <c r="BD158" s="80">
        <f>IFERROR((SUMIFS('Budget Mapping'!BC:BC,'Budget Mapping'!$E:$E,$C158))/BD$45,0)</f>
        <v>0</v>
      </c>
      <c r="BE158" s="80">
        <f>IFERROR((SUMIFS('Budget Mapping'!BD:BD,'Budget Mapping'!$E:$E,$C158))/BE$45,0)</f>
        <v>0</v>
      </c>
      <c r="BF158" s="80">
        <f>IFERROR((SUMIFS('Budget Mapping'!BE:BE,'Budget Mapping'!$E:$E,$C158))/BF$45,0)</f>
        <v>0</v>
      </c>
      <c r="BG158" s="80">
        <f>IFERROR((SUMIFS('Budget Mapping'!BF:BF,'Budget Mapping'!$E:$E,$C158))/BG$45,0)</f>
        <v>0</v>
      </c>
      <c r="BH158" s="80">
        <f>IFERROR((SUMIFS('Budget Mapping'!BG:BG,'Budget Mapping'!$E:$E,$C158))/BH$45,0)</f>
        <v>0</v>
      </c>
      <c r="BI158" s="80">
        <f>IFERROR((SUMIFS('Budget Mapping'!BH:BH,'Budget Mapping'!$E:$E,$C158))/BI$45,0)</f>
        <v>0</v>
      </c>
      <c r="BJ158" s="80">
        <f>IFERROR((SUMIFS('Budget Mapping'!BI:BI,'Budget Mapping'!$E:$E,$C158))/BJ$45,0)</f>
        <v>0</v>
      </c>
      <c r="BK158" s="80">
        <f>IFERROR((SUMIFS('Budget Mapping'!BJ:BJ,'Budget Mapping'!$E:$E,$C158))/BK$45,0)</f>
        <v>0</v>
      </c>
      <c r="BL158" s="80">
        <f>IFERROR((SUMIFS('Budget Mapping'!BK:BK,'Budget Mapping'!$E:$E,$C158))/BL$45,0)</f>
        <v>0</v>
      </c>
      <c r="BM158" s="80">
        <f>IFERROR((SUMIFS('Budget Mapping'!BL:BL,'Budget Mapping'!$E:$E,$C158))/BM$45,0)</f>
        <v>0</v>
      </c>
      <c r="BN158" s="80">
        <f>IFERROR((SUMIFS('Budget Mapping'!BM:BM,'Budget Mapping'!$E:$E,$C158))/BN$45,0)</f>
        <v>0</v>
      </c>
      <c r="BO158" s="80">
        <f>IFERROR((SUMIFS('Budget Mapping'!BN:BN,'Budget Mapping'!$E:$E,$C158))/BO$45,0)</f>
        <v>0</v>
      </c>
      <c r="BP158" s="80">
        <f>IFERROR((SUMIFS('Budget Mapping'!BO:BO,'Budget Mapping'!$E:$E,$C158))/BP$45,0)</f>
        <v>0</v>
      </c>
      <c r="BQ158" s="80">
        <f>IFERROR((SUMIFS('Budget Mapping'!BP:BP,'Budget Mapping'!$E:$E,$C158))/BQ$45,0)</f>
        <v>0</v>
      </c>
      <c r="BR158" s="80">
        <f>IFERROR((SUMIFS('Budget Mapping'!BQ:BQ,'Budget Mapping'!$E:$E,$C158))/BR$45,0)</f>
        <v>0</v>
      </c>
      <c r="BS158" s="80">
        <f>IFERROR((SUMIFS('Budget Mapping'!BR:BR,'Budget Mapping'!$E:$E,$C158))/BS$45,0)</f>
        <v>0</v>
      </c>
      <c r="BT158" s="80">
        <f>IFERROR((SUMIFS('Budget Mapping'!BS:BS,'Budget Mapping'!$E:$E,$C158))/BT$45,0)</f>
        <v>0</v>
      </c>
      <c r="BU158" s="122" t="e">
        <f t="shared" si="464"/>
        <v>#DIV/0!</v>
      </c>
      <c r="BV158" s="79">
        <f>IFERROR((SUMIFS('Budget Mapping'!BT:BT,'Budget Mapping'!$E:$E,$C158))/BV$45,0)</f>
        <v>0</v>
      </c>
      <c r="BW158" s="80">
        <f>IFERROR((SUMIFS('Budget Mapping'!BU:BU,'Budget Mapping'!$E:$E,$C158))/BW$45,0)</f>
        <v>0</v>
      </c>
      <c r="BX158" s="80">
        <f>IFERROR((SUMIFS('Budget Mapping'!BV:BV,'Budget Mapping'!$E:$E,$C158))/BX$45,0)</f>
        <v>0</v>
      </c>
      <c r="BY158" s="80">
        <f>IFERROR((SUMIFS('Budget Mapping'!BW:BW,'Budget Mapping'!$E:$E,$C158))/BY$45,0)</f>
        <v>0</v>
      </c>
      <c r="BZ158" s="80">
        <f>IFERROR((SUMIFS('Budget Mapping'!BX:BX,'Budget Mapping'!$E:$E,$C158))/BZ$45,0)</f>
        <v>0</v>
      </c>
      <c r="CA158" s="80">
        <f>IFERROR((SUMIFS('Budget Mapping'!BY:BY,'Budget Mapping'!$E:$E,$C158))/CA$45,0)</f>
        <v>0</v>
      </c>
      <c r="CB158" s="80">
        <f>IFERROR((SUMIFS('Budget Mapping'!BZ:BZ,'Budget Mapping'!$E:$E,$C158))/CB$45,0)</f>
        <v>0</v>
      </c>
      <c r="CC158" s="80">
        <f>IFERROR((SUMIFS('Budget Mapping'!CA:CA,'Budget Mapping'!$E:$E,$C158))/CC$45,0)</f>
        <v>0</v>
      </c>
      <c r="CD158" s="80">
        <f>IFERROR((SUMIFS('Budget Mapping'!CB:CB,'Budget Mapping'!$E:$E,$C158))/CD$45,0)</f>
        <v>0</v>
      </c>
      <c r="CE158" s="80">
        <f>IFERROR((SUMIFS('Budget Mapping'!CC:CC,'Budget Mapping'!$E:$E,$C158))/CE$45,0)</f>
        <v>0</v>
      </c>
      <c r="CF158" s="80">
        <f>IFERROR((SUMIFS('Budget Mapping'!CD:CD,'Budget Mapping'!$E:$E,$C158))/CF$45,0)</f>
        <v>0</v>
      </c>
      <c r="CG158" s="80">
        <f>IFERROR((SUMIFS('Budget Mapping'!CE:CE,'Budget Mapping'!$E:$E,$C158))/CG$45,0)</f>
        <v>0</v>
      </c>
      <c r="CH158" s="80">
        <f>IFERROR((SUMIFS('Budget Mapping'!CF:CF,'Budget Mapping'!$E:$E,$C158))/CH$45,0)</f>
        <v>0</v>
      </c>
      <c r="CI158" s="80">
        <f>IFERROR((SUMIFS('Budget Mapping'!CG:CG,'Budget Mapping'!$E:$E,$C158))/CI$45,0)</f>
        <v>0</v>
      </c>
      <c r="CJ158" s="80">
        <f>IFERROR((SUMIFS('Budget Mapping'!CH:CH,'Budget Mapping'!$E:$E,$C158))/CJ$45,0)</f>
        <v>0</v>
      </c>
      <c r="CK158" s="80">
        <f>IFERROR((SUMIFS('Budget Mapping'!CI:CI,'Budget Mapping'!$E:$E,$C158))/CK$45,0)</f>
        <v>0</v>
      </c>
      <c r="CL158" s="80">
        <f>IFERROR((SUMIFS('Budget Mapping'!CJ:CJ,'Budget Mapping'!$E:$E,$C158))/CL$45,0)</f>
        <v>0</v>
      </c>
      <c r="CM158" s="80">
        <f>IFERROR((SUMIFS('Budget Mapping'!CK:CK,'Budget Mapping'!$E:$E,$C158))/CM$45,0)</f>
        <v>0</v>
      </c>
      <c r="CN158" s="80">
        <f>IFERROR((SUMIFS('Budget Mapping'!CL:CL,'Budget Mapping'!$E:$E,$C158))/CN$45,0)</f>
        <v>0</v>
      </c>
      <c r="CO158" s="80">
        <f>IFERROR((SUMIFS('Budget Mapping'!CM:CM,'Budget Mapping'!$E:$E,$C158))/CO$45,0)</f>
        <v>0</v>
      </c>
      <c r="CP158" s="122" t="e">
        <f t="shared" si="465"/>
        <v>#DIV/0!</v>
      </c>
    </row>
    <row r="159" spans="2:94" x14ac:dyDescent="0.3">
      <c r="B159" t="str">
        <f t="shared" si="460"/>
        <v>HIDE</v>
      </c>
      <c r="C159" s="11" t="str">
        <f>Lists!$C18</f>
        <v>Other staff - Direct costs</v>
      </c>
      <c r="D159" s="78">
        <f>IFERROR((SUMIFS('Budget Mapping'!F:F,'Budget Mapping'!$E:$E,$C159))/D$45,0)</f>
        <v>0</v>
      </c>
      <c r="E159" s="79">
        <f>IFERROR((SUMIFS('Budget Mapping'!G:G,'Budget Mapping'!$E:$E,$C159))/E$45,0)</f>
        <v>0</v>
      </c>
      <c r="F159" s="80">
        <f>IFERROR((SUMIFS('Budget Mapping'!H:H,'Budget Mapping'!$E:$E,$C159))/F$45,0)</f>
        <v>0</v>
      </c>
      <c r="G159" s="80">
        <f>IFERROR((SUMIFS('Budget Mapping'!I:I,'Budget Mapping'!$E:$E,$C159))/G$45,0)</f>
        <v>0</v>
      </c>
      <c r="H159" s="80">
        <f>IFERROR((SUMIFS('Budget Mapping'!J:J,'Budget Mapping'!$E:$E,$C159))/H$45,0)</f>
        <v>0</v>
      </c>
      <c r="I159" s="80">
        <f>IFERROR((SUMIFS('Budget Mapping'!K:K,'Budget Mapping'!$E:$E,$C159))/I$45,0)</f>
        <v>0</v>
      </c>
      <c r="J159" s="81" t="e">
        <f t="shared" si="461"/>
        <v>#DIV/0!</v>
      </c>
      <c r="K159" s="79">
        <f>IFERROR((SUMIFS('Budget Mapping'!L:L,'Budget Mapping'!$E:$E,$C159))/K$45,0)</f>
        <v>0</v>
      </c>
      <c r="L159" s="80">
        <f>IFERROR((SUMIFS('Budget Mapping'!M:M,'Budget Mapping'!$E:$E,$C159))/L$45,0)</f>
        <v>0</v>
      </c>
      <c r="M159" s="80">
        <f>IFERROR((SUMIFS('Budget Mapping'!N:N,'Budget Mapping'!$E:$E,$C159))/M$45,0)</f>
        <v>0</v>
      </c>
      <c r="N159" s="80">
        <f>IFERROR((SUMIFS('Budget Mapping'!O:O,'Budget Mapping'!$E:$E,$C159))/N$45,0)</f>
        <v>0</v>
      </c>
      <c r="O159" s="80">
        <f>IFERROR((SUMIFS('Budget Mapping'!P:P,'Budget Mapping'!$E:$E,$C159))/O$45,0)</f>
        <v>0</v>
      </c>
      <c r="P159" s="80">
        <f>IFERROR((SUMIFS('Budget Mapping'!Q:Q,'Budget Mapping'!$E:$E,$C159))/P$45,0)</f>
        <v>0</v>
      </c>
      <c r="Q159" s="80">
        <f>IFERROR((SUMIFS('Budget Mapping'!R:R,'Budget Mapping'!$E:$E,$C159))/Q$45,0)</f>
        <v>0</v>
      </c>
      <c r="R159" s="80">
        <f>IFERROR((SUMIFS('Budget Mapping'!S:S,'Budget Mapping'!$E:$E,$C159))/R$45,0)</f>
        <v>0</v>
      </c>
      <c r="S159" s="80">
        <f>IFERROR((SUMIFS('Budget Mapping'!T:T,'Budget Mapping'!$E:$E,$C159))/S$45,0)</f>
        <v>0</v>
      </c>
      <c r="T159" s="80">
        <f>IFERROR((SUMIFS('Budget Mapping'!U:U,'Budget Mapping'!$E:$E,$C159))/T$45,0)</f>
        <v>0</v>
      </c>
      <c r="U159" s="80">
        <f>IFERROR((SUMIFS('Budget Mapping'!V:V,'Budget Mapping'!$E:$E,$C159))/U$45,0)</f>
        <v>0</v>
      </c>
      <c r="V159" s="80">
        <f>IFERROR((SUMIFS('Budget Mapping'!W:W,'Budget Mapping'!$E:$E,$C159))/V$45,0)</f>
        <v>0</v>
      </c>
      <c r="W159" s="80">
        <f>IFERROR((SUMIFS('Budget Mapping'!X:X,'Budget Mapping'!$E:$E,$C159))/W$45,0)</f>
        <v>0</v>
      </c>
      <c r="X159" s="80">
        <f>IFERROR((SUMIFS('Budget Mapping'!Y:Y,'Budget Mapping'!$E:$E,$C159))/X$45,0)</f>
        <v>0</v>
      </c>
      <c r="Y159" s="80">
        <f>IFERROR((SUMIFS('Budget Mapping'!Z:Z,'Budget Mapping'!$E:$E,$C159))/Y$45,0)</f>
        <v>0</v>
      </c>
      <c r="Z159" s="80">
        <f>IFERROR((SUMIFS('Budget Mapping'!AA:AA,'Budget Mapping'!$E:$E,$C159))/Z$45,0)</f>
        <v>0</v>
      </c>
      <c r="AA159" s="80">
        <f>IFERROR((SUMIFS('Budget Mapping'!AB:AB,'Budget Mapping'!$E:$E,$C159))/AA$45,0)</f>
        <v>0</v>
      </c>
      <c r="AB159" s="80">
        <f>IFERROR((SUMIFS('Budget Mapping'!AC:AC,'Budget Mapping'!$E:$E,$C159))/AB$45,0)</f>
        <v>0</v>
      </c>
      <c r="AC159" s="80">
        <f>IFERROR((SUMIFS('Budget Mapping'!AD:AD,'Budget Mapping'!$E:$E,$C159))/AC$45,0)</f>
        <v>0</v>
      </c>
      <c r="AD159" s="80">
        <f>IFERROR((SUMIFS('Budget Mapping'!AE:AE,'Budget Mapping'!$E:$E,$C159))/AD$45,0)</f>
        <v>0</v>
      </c>
      <c r="AE159" s="122" t="e">
        <f t="shared" si="462"/>
        <v>#DIV/0!</v>
      </c>
      <c r="AF159" s="79">
        <f>IFERROR((SUMIFS('Budget Mapping'!AF:AF,'Budget Mapping'!$E:$E,$C159))/AF$45,0)</f>
        <v>0</v>
      </c>
      <c r="AG159" s="80">
        <f>IFERROR((SUMIFS('Budget Mapping'!AG:AG,'Budget Mapping'!$E:$E,$C159))/AG$45,0)</f>
        <v>0</v>
      </c>
      <c r="AH159" s="80">
        <f>IFERROR((SUMIFS('Budget Mapping'!AH:AH,'Budget Mapping'!$E:$E,$C159))/AH$45,0)</f>
        <v>0</v>
      </c>
      <c r="AI159" s="80">
        <f>IFERROR((SUMIFS('Budget Mapping'!AI:AI,'Budget Mapping'!$E:$E,$C159))/AI$45,0)</f>
        <v>0</v>
      </c>
      <c r="AJ159" s="80">
        <f>IFERROR((SUMIFS('Budget Mapping'!AJ:AJ,'Budget Mapping'!$E:$E,$C159))/AJ$45,0)</f>
        <v>0</v>
      </c>
      <c r="AK159" s="80">
        <f>IFERROR((SUMIFS('Budget Mapping'!AK:AK,'Budget Mapping'!$E:$E,$C159))/AK$45,0)</f>
        <v>0</v>
      </c>
      <c r="AL159" s="80">
        <f>IFERROR((SUMIFS('Budget Mapping'!AL:AL,'Budget Mapping'!$E:$E,$C159))/AL$45,0)</f>
        <v>0</v>
      </c>
      <c r="AM159" s="80">
        <f>IFERROR((SUMIFS('Budget Mapping'!AM:AM,'Budget Mapping'!$E:$E,$C159))/AM$45,0)</f>
        <v>0</v>
      </c>
      <c r="AN159" s="80">
        <f>IFERROR((SUMIFS('Budget Mapping'!AN:AN,'Budget Mapping'!$E:$E,$C159))/AN$45,0)</f>
        <v>0</v>
      </c>
      <c r="AO159" s="80">
        <f>IFERROR((SUMIFS('Budget Mapping'!AO:AO,'Budget Mapping'!$E:$E,$C159))/AO$45,0)</f>
        <v>0</v>
      </c>
      <c r="AP159" s="80">
        <f>IFERROR((SUMIFS('Budget Mapping'!AP:AP,'Budget Mapping'!$E:$E,$C159))/AP$45,0)</f>
        <v>0</v>
      </c>
      <c r="AQ159" s="80">
        <f>IFERROR((SUMIFS('Budget Mapping'!AQ:AQ,'Budget Mapping'!$E:$E,$C159))/AQ$45,0)</f>
        <v>0</v>
      </c>
      <c r="AR159" s="80">
        <f>IFERROR((SUMIFS('Budget Mapping'!AR:AR,'Budget Mapping'!$E:$E,$C159))/AR$45,0)</f>
        <v>0</v>
      </c>
      <c r="AS159" s="80">
        <f>IFERROR((SUMIFS('Budget Mapping'!AS:AS,'Budget Mapping'!$E:$E,$C159))/AS$45,0)</f>
        <v>0</v>
      </c>
      <c r="AT159" s="80">
        <f>IFERROR((SUMIFS('Budget Mapping'!AT:AT,'Budget Mapping'!$E:$E,$C159))/AT$45,0)</f>
        <v>0</v>
      </c>
      <c r="AU159" s="80">
        <f>IFERROR((SUMIFS('Budget Mapping'!AU:AU,'Budget Mapping'!$E:$E,$C159))/AU$45,0)</f>
        <v>0</v>
      </c>
      <c r="AV159" s="80">
        <f>IFERROR((SUMIFS('Budget Mapping'!AV:AV,'Budget Mapping'!$E:$E,$C159))/AV$45,0)</f>
        <v>0</v>
      </c>
      <c r="AW159" s="80">
        <f>IFERROR((SUMIFS('Budget Mapping'!AW:AW,'Budget Mapping'!$E:$E,$C159))/AW$45,0)</f>
        <v>0</v>
      </c>
      <c r="AX159" s="80">
        <f>IFERROR((SUMIFS('Budget Mapping'!AX:AX,'Budget Mapping'!$E:$E,$C159))/AX$45,0)</f>
        <v>0</v>
      </c>
      <c r="AY159" s="80">
        <f>IFERROR((SUMIFS('Budget Mapping'!AY:AY,'Budget Mapping'!$E:$E,$C159))/AY$45,0)</f>
        <v>0</v>
      </c>
      <c r="AZ159" s="122" t="e">
        <f t="shared" si="463"/>
        <v>#DIV/0!</v>
      </c>
      <c r="BA159" s="79">
        <f>IFERROR((SUMIFS('Budget Mapping'!AZ:AZ,'Budget Mapping'!$E:$E,$C159))/BA$45,0)</f>
        <v>0</v>
      </c>
      <c r="BB159" s="80">
        <f>IFERROR((SUMIFS('Budget Mapping'!BA:BA,'Budget Mapping'!$E:$E,$C159))/BB$45,0)</f>
        <v>0</v>
      </c>
      <c r="BC159" s="80">
        <f>IFERROR((SUMIFS('Budget Mapping'!BB:BB,'Budget Mapping'!$E:$E,$C159))/BC$45,0)</f>
        <v>0</v>
      </c>
      <c r="BD159" s="80">
        <f>IFERROR((SUMIFS('Budget Mapping'!BC:BC,'Budget Mapping'!$E:$E,$C159))/BD$45,0)</f>
        <v>0</v>
      </c>
      <c r="BE159" s="80">
        <f>IFERROR((SUMIFS('Budget Mapping'!BD:BD,'Budget Mapping'!$E:$E,$C159))/BE$45,0)</f>
        <v>0</v>
      </c>
      <c r="BF159" s="80">
        <f>IFERROR((SUMIFS('Budget Mapping'!BE:BE,'Budget Mapping'!$E:$E,$C159))/BF$45,0)</f>
        <v>0</v>
      </c>
      <c r="BG159" s="80">
        <f>IFERROR((SUMIFS('Budget Mapping'!BF:BF,'Budget Mapping'!$E:$E,$C159))/BG$45,0)</f>
        <v>0</v>
      </c>
      <c r="BH159" s="80">
        <f>IFERROR((SUMIFS('Budget Mapping'!BG:BG,'Budget Mapping'!$E:$E,$C159))/BH$45,0)</f>
        <v>0</v>
      </c>
      <c r="BI159" s="80">
        <f>IFERROR((SUMIFS('Budget Mapping'!BH:BH,'Budget Mapping'!$E:$E,$C159))/BI$45,0)</f>
        <v>0</v>
      </c>
      <c r="BJ159" s="80">
        <f>IFERROR((SUMIFS('Budget Mapping'!BI:BI,'Budget Mapping'!$E:$E,$C159))/BJ$45,0)</f>
        <v>0</v>
      </c>
      <c r="BK159" s="80">
        <f>IFERROR((SUMIFS('Budget Mapping'!BJ:BJ,'Budget Mapping'!$E:$E,$C159))/BK$45,0)</f>
        <v>0</v>
      </c>
      <c r="BL159" s="80">
        <f>IFERROR((SUMIFS('Budget Mapping'!BK:BK,'Budget Mapping'!$E:$E,$C159))/BL$45,0)</f>
        <v>0</v>
      </c>
      <c r="BM159" s="80">
        <f>IFERROR((SUMIFS('Budget Mapping'!BL:BL,'Budget Mapping'!$E:$E,$C159))/BM$45,0)</f>
        <v>0</v>
      </c>
      <c r="BN159" s="80">
        <f>IFERROR((SUMIFS('Budget Mapping'!BM:BM,'Budget Mapping'!$E:$E,$C159))/BN$45,0)</f>
        <v>0</v>
      </c>
      <c r="BO159" s="80">
        <f>IFERROR((SUMIFS('Budget Mapping'!BN:BN,'Budget Mapping'!$E:$E,$C159))/BO$45,0)</f>
        <v>0</v>
      </c>
      <c r="BP159" s="80">
        <f>IFERROR((SUMIFS('Budget Mapping'!BO:BO,'Budget Mapping'!$E:$E,$C159))/BP$45,0)</f>
        <v>0</v>
      </c>
      <c r="BQ159" s="80">
        <f>IFERROR((SUMIFS('Budget Mapping'!BP:BP,'Budget Mapping'!$E:$E,$C159))/BQ$45,0)</f>
        <v>0</v>
      </c>
      <c r="BR159" s="80">
        <f>IFERROR((SUMIFS('Budget Mapping'!BQ:BQ,'Budget Mapping'!$E:$E,$C159))/BR$45,0)</f>
        <v>0</v>
      </c>
      <c r="BS159" s="80">
        <f>IFERROR((SUMIFS('Budget Mapping'!BR:BR,'Budget Mapping'!$E:$E,$C159))/BS$45,0)</f>
        <v>0</v>
      </c>
      <c r="BT159" s="80">
        <f>IFERROR((SUMIFS('Budget Mapping'!BS:BS,'Budget Mapping'!$E:$E,$C159))/BT$45,0)</f>
        <v>0</v>
      </c>
      <c r="BU159" s="122" t="e">
        <f t="shared" si="464"/>
        <v>#DIV/0!</v>
      </c>
      <c r="BV159" s="79">
        <f>IFERROR((SUMIFS('Budget Mapping'!BT:BT,'Budget Mapping'!$E:$E,$C159))/BV$45,0)</f>
        <v>0</v>
      </c>
      <c r="BW159" s="80">
        <f>IFERROR((SUMIFS('Budget Mapping'!BU:BU,'Budget Mapping'!$E:$E,$C159))/BW$45,0)</f>
        <v>0</v>
      </c>
      <c r="BX159" s="80">
        <f>IFERROR((SUMIFS('Budget Mapping'!BV:BV,'Budget Mapping'!$E:$E,$C159))/BX$45,0)</f>
        <v>0</v>
      </c>
      <c r="BY159" s="80">
        <f>IFERROR((SUMIFS('Budget Mapping'!BW:BW,'Budget Mapping'!$E:$E,$C159))/BY$45,0)</f>
        <v>0</v>
      </c>
      <c r="BZ159" s="80">
        <f>IFERROR((SUMIFS('Budget Mapping'!BX:BX,'Budget Mapping'!$E:$E,$C159))/BZ$45,0)</f>
        <v>0</v>
      </c>
      <c r="CA159" s="80">
        <f>IFERROR((SUMIFS('Budget Mapping'!BY:BY,'Budget Mapping'!$E:$E,$C159))/CA$45,0)</f>
        <v>0</v>
      </c>
      <c r="CB159" s="80">
        <f>IFERROR((SUMIFS('Budget Mapping'!BZ:BZ,'Budget Mapping'!$E:$E,$C159))/CB$45,0)</f>
        <v>0</v>
      </c>
      <c r="CC159" s="80">
        <f>IFERROR((SUMIFS('Budget Mapping'!CA:CA,'Budget Mapping'!$E:$E,$C159))/CC$45,0)</f>
        <v>0</v>
      </c>
      <c r="CD159" s="80">
        <f>IFERROR((SUMIFS('Budget Mapping'!CB:CB,'Budget Mapping'!$E:$E,$C159))/CD$45,0)</f>
        <v>0</v>
      </c>
      <c r="CE159" s="80">
        <f>IFERROR((SUMIFS('Budget Mapping'!CC:CC,'Budget Mapping'!$E:$E,$C159))/CE$45,0)</f>
        <v>0</v>
      </c>
      <c r="CF159" s="80">
        <f>IFERROR((SUMIFS('Budget Mapping'!CD:CD,'Budget Mapping'!$E:$E,$C159))/CF$45,0)</f>
        <v>0</v>
      </c>
      <c r="CG159" s="80">
        <f>IFERROR((SUMIFS('Budget Mapping'!CE:CE,'Budget Mapping'!$E:$E,$C159))/CG$45,0)</f>
        <v>0</v>
      </c>
      <c r="CH159" s="80">
        <f>IFERROR((SUMIFS('Budget Mapping'!CF:CF,'Budget Mapping'!$E:$E,$C159))/CH$45,0)</f>
        <v>0</v>
      </c>
      <c r="CI159" s="80">
        <f>IFERROR((SUMIFS('Budget Mapping'!CG:CG,'Budget Mapping'!$E:$E,$C159))/CI$45,0)</f>
        <v>0</v>
      </c>
      <c r="CJ159" s="80">
        <f>IFERROR((SUMIFS('Budget Mapping'!CH:CH,'Budget Mapping'!$E:$E,$C159))/CJ$45,0)</f>
        <v>0</v>
      </c>
      <c r="CK159" s="80">
        <f>IFERROR((SUMIFS('Budget Mapping'!CI:CI,'Budget Mapping'!$E:$E,$C159))/CK$45,0)</f>
        <v>0</v>
      </c>
      <c r="CL159" s="80">
        <f>IFERROR((SUMIFS('Budget Mapping'!CJ:CJ,'Budget Mapping'!$E:$E,$C159))/CL$45,0)</f>
        <v>0</v>
      </c>
      <c r="CM159" s="80">
        <f>IFERROR((SUMIFS('Budget Mapping'!CK:CK,'Budget Mapping'!$E:$E,$C159))/CM$45,0)</f>
        <v>0</v>
      </c>
      <c r="CN159" s="80">
        <f>IFERROR((SUMIFS('Budget Mapping'!CL:CL,'Budget Mapping'!$E:$E,$C159))/CN$45,0)</f>
        <v>0</v>
      </c>
      <c r="CO159" s="80">
        <f>IFERROR((SUMIFS('Budget Mapping'!CM:CM,'Budget Mapping'!$E:$E,$C159))/CO$45,0)</f>
        <v>0</v>
      </c>
      <c r="CP159" s="122" t="e">
        <f t="shared" si="465"/>
        <v>#DIV/0!</v>
      </c>
    </row>
    <row r="160" spans="2:94" x14ac:dyDescent="0.3">
      <c r="B160" t="str">
        <f t="shared" si="460"/>
        <v>HIDE</v>
      </c>
      <c r="C160" s="11" t="str">
        <f>Lists!$C19</f>
        <v>Other Staff - Support costs</v>
      </c>
      <c r="D160" s="78">
        <f>IFERROR((SUMIFS('Budget Mapping'!F:F,'Budget Mapping'!$E:$E,$C160))/D$45,0)</f>
        <v>0</v>
      </c>
      <c r="E160" s="79">
        <f>IFERROR((SUMIFS('Budget Mapping'!G:G,'Budget Mapping'!$E:$E,$C160))/E$45,0)</f>
        <v>0</v>
      </c>
      <c r="F160" s="80">
        <f>IFERROR((SUMIFS('Budget Mapping'!H:H,'Budget Mapping'!$E:$E,$C160))/F$45,0)</f>
        <v>0</v>
      </c>
      <c r="G160" s="80">
        <f>IFERROR((SUMIFS('Budget Mapping'!I:I,'Budget Mapping'!$E:$E,$C160))/G$45,0)</f>
        <v>0</v>
      </c>
      <c r="H160" s="80">
        <f>IFERROR((SUMIFS('Budget Mapping'!J:J,'Budget Mapping'!$E:$E,$C160))/H$45,0)</f>
        <v>0</v>
      </c>
      <c r="I160" s="80">
        <f>IFERROR((SUMIFS('Budget Mapping'!K:K,'Budget Mapping'!$E:$E,$C160))/I$45,0)</f>
        <v>0</v>
      </c>
      <c r="J160" s="81" t="e">
        <f t="shared" si="461"/>
        <v>#DIV/0!</v>
      </c>
      <c r="K160" s="79">
        <f>IFERROR((SUMIFS('Budget Mapping'!L:L,'Budget Mapping'!$E:$E,$C160))/K$45,0)</f>
        <v>0</v>
      </c>
      <c r="L160" s="80">
        <f>IFERROR((SUMIFS('Budget Mapping'!M:M,'Budget Mapping'!$E:$E,$C160))/L$45,0)</f>
        <v>0</v>
      </c>
      <c r="M160" s="80">
        <f>IFERROR((SUMIFS('Budget Mapping'!N:N,'Budget Mapping'!$E:$E,$C160))/M$45,0)</f>
        <v>0</v>
      </c>
      <c r="N160" s="80">
        <f>IFERROR((SUMIFS('Budget Mapping'!O:O,'Budget Mapping'!$E:$E,$C160))/N$45,0)</f>
        <v>0</v>
      </c>
      <c r="O160" s="80">
        <f>IFERROR((SUMIFS('Budget Mapping'!P:P,'Budget Mapping'!$E:$E,$C160))/O$45,0)</f>
        <v>0</v>
      </c>
      <c r="P160" s="80">
        <f>IFERROR((SUMIFS('Budget Mapping'!Q:Q,'Budget Mapping'!$E:$E,$C160))/P$45,0)</f>
        <v>0</v>
      </c>
      <c r="Q160" s="80">
        <f>IFERROR((SUMIFS('Budget Mapping'!R:R,'Budget Mapping'!$E:$E,$C160))/Q$45,0)</f>
        <v>0</v>
      </c>
      <c r="R160" s="80">
        <f>IFERROR((SUMIFS('Budget Mapping'!S:S,'Budget Mapping'!$E:$E,$C160))/R$45,0)</f>
        <v>0</v>
      </c>
      <c r="S160" s="80">
        <f>IFERROR((SUMIFS('Budget Mapping'!T:T,'Budget Mapping'!$E:$E,$C160))/S$45,0)</f>
        <v>0</v>
      </c>
      <c r="T160" s="80">
        <f>IFERROR((SUMIFS('Budget Mapping'!U:U,'Budget Mapping'!$E:$E,$C160))/T$45,0)</f>
        <v>0</v>
      </c>
      <c r="U160" s="80">
        <f>IFERROR((SUMIFS('Budget Mapping'!V:V,'Budget Mapping'!$E:$E,$C160))/U$45,0)</f>
        <v>0</v>
      </c>
      <c r="V160" s="80">
        <f>IFERROR((SUMIFS('Budget Mapping'!W:W,'Budget Mapping'!$E:$E,$C160))/V$45,0)</f>
        <v>0</v>
      </c>
      <c r="W160" s="80">
        <f>IFERROR((SUMIFS('Budget Mapping'!X:X,'Budget Mapping'!$E:$E,$C160))/W$45,0)</f>
        <v>0</v>
      </c>
      <c r="X160" s="80">
        <f>IFERROR((SUMIFS('Budget Mapping'!Y:Y,'Budget Mapping'!$E:$E,$C160))/X$45,0)</f>
        <v>0</v>
      </c>
      <c r="Y160" s="80">
        <f>IFERROR((SUMIFS('Budget Mapping'!Z:Z,'Budget Mapping'!$E:$E,$C160))/Y$45,0)</f>
        <v>0</v>
      </c>
      <c r="Z160" s="80">
        <f>IFERROR((SUMIFS('Budget Mapping'!AA:AA,'Budget Mapping'!$E:$E,$C160))/Z$45,0)</f>
        <v>0</v>
      </c>
      <c r="AA160" s="80">
        <f>IFERROR((SUMIFS('Budget Mapping'!AB:AB,'Budget Mapping'!$E:$E,$C160))/AA$45,0)</f>
        <v>0</v>
      </c>
      <c r="AB160" s="80">
        <f>IFERROR((SUMIFS('Budget Mapping'!AC:AC,'Budget Mapping'!$E:$E,$C160))/AB$45,0)</f>
        <v>0</v>
      </c>
      <c r="AC160" s="80">
        <f>IFERROR((SUMIFS('Budget Mapping'!AD:AD,'Budget Mapping'!$E:$E,$C160))/AC$45,0)</f>
        <v>0</v>
      </c>
      <c r="AD160" s="80">
        <f>IFERROR((SUMIFS('Budget Mapping'!AE:AE,'Budget Mapping'!$E:$E,$C160))/AD$45,0)</f>
        <v>0</v>
      </c>
      <c r="AE160" s="122" t="e">
        <f t="shared" si="462"/>
        <v>#DIV/0!</v>
      </c>
      <c r="AF160" s="79">
        <f>IFERROR((SUMIFS('Budget Mapping'!AF:AF,'Budget Mapping'!$E:$E,$C160))/AF$45,0)</f>
        <v>0</v>
      </c>
      <c r="AG160" s="80">
        <f>IFERROR((SUMIFS('Budget Mapping'!AG:AG,'Budget Mapping'!$E:$E,$C160))/AG$45,0)</f>
        <v>0</v>
      </c>
      <c r="AH160" s="80">
        <f>IFERROR((SUMIFS('Budget Mapping'!AH:AH,'Budget Mapping'!$E:$E,$C160))/AH$45,0)</f>
        <v>0</v>
      </c>
      <c r="AI160" s="80">
        <f>IFERROR((SUMIFS('Budget Mapping'!AI:AI,'Budget Mapping'!$E:$E,$C160))/AI$45,0)</f>
        <v>0</v>
      </c>
      <c r="AJ160" s="80">
        <f>IFERROR((SUMIFS('Budget Mapping'!AJ:AJ,'Budget Mapping'!$E:$E,$C160))/AJ$45,0)</f>
        <v>0</v>
      </c>
      <c r="AK160" s="80">
        <f>IFERROR((SUMIFS('Budget Mapping'!AK:AK,'Budget Mapping'!$E:$E,$C160))/AK$45,0)</f>
        <v>0</v>
      </c>
      <c r="AL160" s="80">
        <f>IFERROR((SUMIFS('Budget Mapping'!AL:AL,'Budget Mapping'!$E:$E,$C160))/AL$45,0)</f>
        <v>0</v>
      </c>
      <c r="AM160" s="80">
        <f>IFERROR((SUMIFS('Budget Mapping'!AM:AM,'Budget Mapping'!$E:$E,$C160))/AM$45,0)</f>
        <v>0</v>
      </c>
      <c r="AN160" s="80">
        <f>IFERROR((SUMIFS('Budget Mapping'!AN:AN,'Budget Mapping'!$E:$E,$C160))/AN$45,0)</f>
        <v>0</v>
      </c>
      <c r="AO160" s="80">
        <f>IFERROR((SUMIFS('Budget Mapping'!AO:AO,'Budget Mapping'!$E:$E,$C160))/AO$45,0)</f>
        <v>0</v>
      </c>
      <c r="AP160" s="80">
        <f>IFERROR((SUMIFS('Budget Mapping'!AP:AP,'Budget Mapping'!$E:$E,$C160))/AP$45,0)</f>
        <v>0</v>
      </c>
      <c r="AQ160" s="80">
        <f>IFERROR((SUMIFS('Budget Mapping'!AQ:AQ,'Budget Mapping'!$E:$E,$C160))/AQ$45,0)</f>
        <v>0</v>
      </c>
      <c r="AR160" s="80">
        <f>IFERROR((SUMIFS('Budget Mapping'!AR:AR,'Budget Mapping'!$E:$E,$C160))/AR$45,0)</f>
        <v>0</v>
      </c>
      <c r="AS160" s="80">
        <f>IFERROR((SUMIFS('Budget Mapping'!AS:AS,'Budget Mapping'!$E:$E,$C160))/AS$45,0)</f>
        <v>0</v>
      </c>
      <c r="AT160" s="80">
        <f>IFERROR((SUMIFS('Budget Mapping'!AT:AT,'Budget Mapping'!$E:$E,$C160))/AT$45,0)</f>
        <v>0</v>
      </c>
      <c r="AU160" s="80">
        <f>IFERROR((SUMIFS('Budget Mapping'!AU:AU,'Budget Mapping'!$E:$E,$C160))/AU$45,0)</f>
        <v>0</v>
      </c>
      <c r="AV160" s="80">
        <f>IFERROR((SUMIFS('Budget Mapping'!AV:AV,'Budget Mapping'!$E:$E,$C160))/AV$45,0)</f>
        <v>0</v>
      </c>
      <c r="AW160" s="80">
        <f>IFERROR((SUMIFS('Budget Mapping'!AW:AW,'Budget Mapping'!$E:$E,$C160))/AW$45,0)</f>
        <v>0</v>
      </c>
      <c r="AX160" s="80">
        <f>IFERROR((SUMIFS('Budget Mapping'!AX:AX,'Budget Mapping'!$E:$E,$C160))/AX$45,0)</f>
        <v>0</v>
      </c>
      <c r="AY160" s="80">
        <f>IFERROR((SUMIFS('Budget Mapping'!AY:AY,'Budget Mapping'!$E:$E,$C160))/AY$45,0)</f>
        <v>0</v>
      </c>
      <c r="AZ160" s="122" t="e">
        <f t="shared" si="463"/>
        <v>#DIV/0!</v>
      </c>
      <c r="BA160" s="79">
        <f>IFERROR((SUMIFS('Budget Mapping'!AZ:AZ,'Budget Mapping'!$E:$E,$C160))/BA$45,0)</f>
        <v>0</v>
      </c>
      <c r="BB160" s="80">
        <f>IFERROR((SUMIFS('Budget Mapping'!BA:BA,'Budget Mapping'!$E:$E,$C160))/BB$45,0)</f>
        <v>0</v>
      </c>
      <c r="BC160" s="80">
        <f>IFERROR((SUMIFS('Budget Mapping'!BB:BB,'Budget Mapping'!$E:$E,$C160))/BC$45,0)</f>
        <v>0</v>
      </c>
      <c r="BD160" s="80">
        <f>IFERROR((SUMIFS('Budget Mapping'!BC:BC,'Budget Mapping'!$E:$E,$C160))/BD$45,0)</f>
        <v>0</v>
      </c>
      <c r="BE160" s="80">
        <f>IFERROR((SUMIFS('Budget Mapping'!BD:BD,'Budget Mapping'!$E:$E,$C160))/BE$45,0)</f>
        <v>0</v>
      </c>
      <c r="BF160" s="80">
        <f>IFERROR((SUMIFS('Budget Mapping'!BE:BE,'Budget Mapping'!$E:$E,$C160))/BF$45,0)</f>
        <v>0</v>
      </c>
      <c r="BG160" s="80">
        <f>IFERROR((SUMIFS('Budget Mapping'!BF:BF,'Budget Mapping'!$E:$E,$C160))/BG$45,0)</f>
        <v>0</v>
      </c>
      <c r="BH160" s="80">
        <f>IFERROR((SUMIFS('Budget Mapping'!BG:BG,'Budget Mapping'!$E:$E,$C160))/BH$45,0)</f>
        <v>0</v>
      </c>
      <c r="BI160" s="80">
        <f>IFERROR((SUMIFS('Budget Mapping'!BH:BH,'Budget Mapping'!$E:$E,$C160))/BI$45,0)</f>
        <v>0</v>
      </c>
      <c r="BJ160" s="80">
        <f>IFERROR((SUMIFS('Budget Mapping'!BI:BI,'Budget Mapping'!$E:$E,$C160))/BJ$45,0)</f>
        <v>0</v>
      </c>
      <c r="BK160" s="80">
        <f>IFERROR((SUMIFS('Budget Mapping'!BJ:BJ,'Budget Mapping'!$E:$E,$C160))/BK$45,0)</f>
        <v>0</v>
      </c>
      <c r="BL160" s="80">
        <f>IFERROR((SUMIFS('Budget Mapping'!BK:BK,'Budget Mapping'!$E:$E,$C160))/BL$45,0)</f>
        <v>0</v>
      </c>
      <c r="BM160" s="80">
        <f>IFERROR((SUMIFS('Budget Mapping'!BL:BL,'Budget Mapping'!$E:$E,$C160))/BM$45,0)</f>
        <v>0</v>
      </c>
      <c r="BN160" s="80">
        <f>IFERROR((SUMIFS('Budget Mapping'!BM:BM,'Budget Mapping'!$E:$E,$C160))/BN$45,0)</f>
        <v>0</v>
      </c>
      <c r="BO160" s="80">
        <f>IFERROR((SUMIFS('Budget Mapping'!BN:BN,'Budget Mapping'!$E:$E,$C160))/BO$45,0)</f>
        <v>0</v>
      </c>
      <c r="BP160" s="80">
        <f>IFERROR((SUMIFS('Budget Mapping'!BO:BO,'Budget Mapping'!$E:$E,$C160))/BP$45,0)</f>
        <v>0</v>
      </c>
      <c r="BQ160" s="80">
        <f>IFERROR((SUMIFS('Budget Mapping'!BP:BP,'Budget Mapping'!$E:$E,$C160))/BQ$45,0)</f>
        <v>0</v>
      </c>
      <c r="BR160" s="80">
        <f>IFERROR((SUMIFS('Budget Mapping'!BQ:BQ,'Budget Mapping'!$E:$E,$C160))/BR$45,0)</f>
        <v>0</v>
      </c>
      <c r="BS160" s="80">
        <f>IFERROR((SUMIFS('Budget Mapping'!BR:BR,'Budget Mapping'!$E:$E,$C160))/BS$45,0)</f>
        <v>0</v>
      </c>
      <c r="BT160" s="80">
        <f>IFERROR((SUMIFS('Budget Mapping'!BS:BS,'Budget Mapping'!$E:$E,$C160))/BT$45,0)</f>
        <v>0</v>
      </c>
      <c r="BU160" s="122" t="e">
        <f t="shared" si="464"/>
        <v>#DIV/0!</v>
      </c>
      <c r="BV160" s="79">
        <f>IFERROR((SUMIFS('Budget Mapping'!BT:BT,'Budget Mapping'!$E:$E,$C160))/BV$45,0)</f>
        <v>0</v>
      </c>
      <c r="BW160" s="80">
        <f>IFERROR((SUMIFS('Budget Mapping'!BU:BU,'Budget Mapping'!$E:$E,$C160))/BW$45,0)</f>
        <v>0</v>
      </c>
      <c r="BX160" s="80">
        <f>IFERROR((SUMIFS('Budget Mapping'!BV:BV,'Budget Mapping'!$E:$E,$C160))/BX$45,0)</f>
        <v>0</v>
      </c>
      <c r="BY160" s="80">
        <f>IFERROR((SUMIFS('Budget Mapping'!BW:BW,'Budget Mapping'!$E:$E,$C160))/BY$45,0)</f>
        <v>0</v>
      </c>
      <c r="BZ160" s="80">
        <f>IFERROR((SUMIFS('Budget Mapping'!BX:BX,'Budget Mapping'!$E:$E,$C160))/BZ$45,0)</f>
        <v>0</v>
      </c>
      <c r="CA160" s="80">
        <f>IFERROR((SUMIFS('Budget Mapping'!BY:BY,'Budget Mapping'!$E:$E,$C160))/CA$45,0)</f>
        <v>0</v>
      </c>
      <c r="CB160" s="80">
        <f>IFERROR((SUMIFS('Budget Mapping'!BZ:BZ,'Budget Mapping'!$E:$E,$C160))/CB$45,0)</f>
        <v>0</v>
      </c>
      <c r="CC160" s="80">
        <f>IFERROR((SUMIFS('Budget Mapping'!CA:CA,'Budget Mapping'!$E:$E,$C160))/CC$45,0)</f>
        <v>0</v>
      </c>
      <c r="CD160" s="80">
        <f>IFERROR((SUMIFS('Budget Mapping'!CB:CB,'Budget Mapping'!$E:$E,$C160))/CD$45,0)</f>
        <v>0</v>
      </c>
      <c r="CE160" s="80">
        <f>IFERROR((SUMIFS('Budget Mapping'!CC:CC,'Budget Mapping'!$E:$E,$C160))/CE$45,0)</f>
        <v>0</v>
      </c>
      <c r="CF160" s="80">
        <f>IFERROR((SUMIFS('Budget Mapping'!CD:CD,'Budget Mapping'!$E:$E,$C160))/CF$45,0)</f>
        <v>0</v>
      </c>
      <c r="CG160" s="80">
        <f>IFERROR((SUMIFS('Budget Mapping'!CE:CE,'Budget Mapping'!$E:$E,$C160))/CG$45,0)</f>
        <v>0</v>
      </c>
      <c r="CH160" s="80">
        <f>IFERROR((SUMIFS('Budget Mapping'!CF:CF,'Budget Mapping'!$E:$E,$C160))/CH$45,0)</f>
        <v>0</v>
      </c>
      <c r="CI160" s="80">
        <f>IFERROR((SUMIFS('Budget Mapping'!CG:CG,'Budget Mapping'!$E:$E,$C160))/CI$45,0)</f>
        <v>0</v>
      </c>
      <c r="CJ160" s="80">
        <f>IFERROR((SUMIFS('Budget Mapping'!CH:CH,'Budget Mapping'!$E:$E,$C160))/CJ$45,0)</f>
        <v>0</v>
      </c>
      <c r="CK160" s="80">
        <f>IFERROR((SUMIFS('Budget Mapping'!CI:CI,'Budget Mapping'!$E:$E,$C160))/CK$45,0)</f>
        <v>0</v>
      </c>
      <c r="CL160" s="80">
        <f>IFERROR((SUMIFS('Budget Mapping'!CJ:CJ,'Budget Mapping'!$E:$E,$C160))/CL$45,0)</f>
        <v>0</v>
      </c>
      <c r="CM160" s="80">
        <f>IFERROR((SUMIFS('Budget Mapping'!CK:CK,'Budget Mapping'!$E:$E,$C160))/CM$45,0)</f>
        <v>0</v>
      </c>
      <c r="CN160" s="80">
        <f>IFERROR((SUMIFS('Budget Mapping'!CL:CL,'Budget Mapping'!$E:$E,$C160))/CN$45,0)</f>
        <v>0</v>
      </c>
      <c r="CO160" s="80">
        <f>IFERROR((SUMIFS('Budget Mapping'!CM:CM,'Budget Mapping'!$E:$E,$C160))/CO$45,0)</f>
        <v>0</v>
      </c>
      <c r="CP160" s="122" t="e">
        <f t="shared" si="465"/>
        <v>#DIV/0!</v>
      </c>
    </row>
    <row r="161" spans="2:94" x14ac:dyDescent="0.3">
      <c r="B161" t="str">
        <f t="shared" si="460"/>
        <v>HIDE</v>
      </c>
      <c r="C161" s="11" t="str">
        <f>Lists!$C20</f>
        <v>Pensions</v>
      </c>
      <c r="D161" s="78">
        <f>IFERROR((SUMIFS('Budget Mapping'!F:F,'Budget Mapping'!$E:$E,$C161))/D$45,0)</f>
        <v>0</v>
      </c>
      <c r="E161" s="79">
        <f>IFERROR((SUMIFS('Budget Mapping'!G:G,'Budget Mapping'!$E:$E,$C161))/E$45,0)</f>
        <v>0</v>
      </c>
      <c r="F161" s="80">
        <f>IFERROR((SUMIFS('Budget Mapping'!H:H,'Budget Mapping'!$E:$E,$C161))/F$45,0)</f>
        <v>0</v>
      </c>
      <c r="G161" s="80">
        <f>IFERROR((SUMIFS('Budget Mapping'!I:I,'Budget Mapping'!$E:$E,$C161))/G$45,0)</f>
        <v>0</v>
      </c>
      <c r="H161" s="80">
        <f>IFERROR((SUMIFS('Budget Mapping'!J:J,'Budget Mapping'!$E:$E,$C161))/H$45,0)</f>
        <v>0</v>
      </c>
      <c r="I161" s="80">
        <f>IFERROR((SUMIFS('Budget Mapping'!K:K,'Budget Mapping'!$E:$E,$C161))/I$45,0)</f>
        <v>0</v>
      </c>
      <c r="J161" s="81" t="e">
        <f t="shared" si="461"/>
        <v>#DIV/0!</v>
      </c>
      <c r="K161" s="79">
        <f>IFERROR((SUMIFS('Budget Mapping'!L:L,'Budget Mapping'!$E:$E,$C161))/K$45,0)</f>
        <v>0</v>
      </c>
      <c r="L161" s="80">
        <f>IFERROR((SUMIFS('Budget Mapping'!M:M,'Budget Mapping'!$E:$E,$C161))/L$45,0)</f>
        <v>0</v>
      </c>
      <c r="M161" s="80">
        <f>IFERROR((SUMIFS('Budget Mapping'!N:N,'Budget Mapping'!$E:$E,$C161))/M$45,0)</f>
        <v>0</v>
      </c>
      <c r="N161" s="80">
        <f>IFERROR((SUMIFS('Budget Mapping'!O:O,'Budget Mapping'!$E:$E,$C161))/N$45,0)</f>
        <v>0</v>
      </c>
      <c r="O161" s="80">
        <f>IFERROR((SUMIFS('Budget Mapping'!P:P,'Budget Mapping'!$E:$E,$C161))/O$45,0)</f>
        <v>0</v>
      </c>
      <c r="P161" s="80">
        <f>IFERROR((SUMIFS('Budget Mapping'!Q:Q,'Budget Mapping'!$E:$E,$C161))/P$45,0)</f>
        <v>0</v>
      </c>
      <c r="Q161" s="80">
        <f>IFERROR((SUMIFS('Budget Mapping'!R:R,'Budget Mapping'!$E:$E,$C161))/Q$45,0)</f>
        <v>0</v>
      </c>
      <c r="R161" s="80">
        <f>IFERROR((SUMIFS('Budget Mapping'!S:S,'Budget Mapping'!$E:$E,$C161))/R$45,0)</f>
        <v>0</v>
      </c>
      <c r="S161" s="80">
        <f>IFERROR((SUMIFS('Budget Mapping'!T:T,'Budget Mapping'!$E:$E,$C161))/S$45,0)</f>
        <v>0</v>
      </c>
      <c r="T161" s="80">
        <f>IFERROR((SUMIFS('Budget Mapping'!U:U,'Budget Mapping'!$E:$E,$C161))/T$45,0)</f>
        <v>0</v>
      </c>
      <c r="U161" s="80">
        <f>IFERROR((SUMIFS('Budget Mapping'!V:V,'Budget Mapping'!$E:$E,$C161))/U$45,0)</f>
        <v>0</v>
      </c>
      <c r="V161" s="80">
        <f>IFERROR((SUMIFS('Budget Mapping'!W:W,'Budget Mapping'!$E:$E,$C161))/V$45,0)</f>
        <v>0</v>
      </c>
      <c r="W161" s="80">
        <f>IFERROR((SUMIFS('Budget Mapping'!X:X,'Budget Mapping'!$E:$E,$C161))/W$45,0)</f>
        <v>0</v>
      </c>
      <c r="X161" s="80">
        <f>IFERROR((SUMIFS('Budget Mapping'!Y:Y,'Budget Mapping'!$E:$E,$C161))/X$45,0)</f>
        <v>0</v>
      </c>
      <c r="Y161" s="80">
        <f>IFERROR((SUMIFS('Budget Mapping'!Z:Z,'Budget Mapping'!$E:$E,$C161))/Y$45,0)</f>
        <v>0</v>
      </c>
      <c r="Z161" s="80">
        <f>IFERROR((SUMIFS('Budget Mapping'!AA:AA,'Budget Mapping'!$E:$E,$C161))/Z$45,0)</f>
        <v>0</v>
      </c>
      <c r="AA161" s="80">
        <f>IFERROR((SUMIFS('Budget Mapping'!AB:AB,'Budget Mapping'!$E:$E,$C161))/AA$45,0)</f>
        <v>0</v>
      </c>
      <c r="AB161" s="80">
        <f>IFERROR((SUMIFS('Budget Mapping'!AC:AC,'Budget Mapping'!$E:$E,$C161))/AB$45,0)</f>
        <v>0</v>
      </c>
      <c r="AC161" s="80">
        <f>IFERROR((SUMIFS('Budget Mapping'!AD:AD,'Budget Mapping'!$E:$E,$C161))/AC$45,0)</f>
        <v>0</v>
      </c>
      <c r="AD161" s="80">
        <f>IFERROR((SUMIFS('Budget Mapping'!AE:AE,'Budget Mapping'!$E:$E,$C161))/AD$45,0)</f>
        <v>0</v>
      </c>
      <c r="AE161" s="122" t="e">
        <f t="shared" si="462"/>
        <v>#DIV/0!</v>
      </c>
      <c r="AF161" s="79">
        <f>IFERROR((SUMIFS('Budget Mapping'!AF:AF,'Budget Mapping'!$E:$E,$C161))/AF$45,0)</f>
        <v>0</v>
      </c>
      <c r="AG161" s="80">
        <f>IFERROR((SUMIFS('Budget Mapping'!AG:AG,'Budget Mapping'!$E:$E,$C161))/AG$45,0)</f>
        <v>0</v>
      </c>
      <c r="AH161" s="80">
        <f>IFERROR((SUMIFS('Budget Mapping'!AH:AH,'Budget Mapping'!$E:$E,$C161))/AH$45,0)</f>
        <v>0</v>
      </c>
      <c r="AI161" s="80">
        <f>IFERROR((SUMIFS('Budget Mapping'!AI:AI,'Budget Mapping'!$E:$E,$C161))/AI$45,0)</f>
        <v>0</v>
      </c>
      <c r="AJ161" s="80">
        <f>IFERROR((SUMIFS('Budget Mapping'!AJ:AJ,'Budget Mapping'!$E:$E,$C161))/AJ$45,0)</f>
        <v>0</v>
      </c>
      <c r="AK161" s="80">
        <f>IFERROR((SUMIFS('Budget Mapping'!AK:AK,'Budget Mapping'!$E:$E,$C161))/AK$45,0)</f>
        <v>0</v>
      </c>
      <c r="AL161" s="80">
        <f>IFERROR((SUMIFS('Budget Mapping'!AL:AL,'Budget Mapping'!$E:$E,$C161))/AL$45,0)</f>
        <v>0</v>
      </c>
      <c r="AM161" s="80">
        <f>IFERROR((SUMIFS('Budget Mapping'!AM:AM,'Budget Mapping'!$E:$E,$C161))/AM$45,0)</f>
        <v>0</v>
      </c>
      <c r="AN161" s="80">
        <f>IFERROR((SUMIFS('Budget Mapping'!AN:AN,'Budget Mapping'!$E:$E,$C161))/AN$45,0)</f>
        <v>0</v>
      </c>
      <c r="AO161" s="80">
        <f>IFERROR((SUMIFS('Budget Mapping'!AO:AO,'Budget Mapping'!$E:$E,$C161))/AO$45,0)</f>
        <v>0</v>
      </c>
      <c r="AP161" s="80">
        <f>IFERROR((SUMIFS('Budget Mapping'!AP:AP,'Budget Mapping'!$E:$E,$C161))/AP$45,0)</f>
        <v>0</v>
      </c>
      <c r="AQ161" s="80">
        <f>IFERROR((SUMIFS('Budget Mapping'!AQ:AQ,'Budget Mapping'!$E:$E,$C161))/AQ$45,0)</f>
        <v>0</v>
      </c>
      <c r="AR161" s="80">
        <f>IFERROR((SUMIFS('Budget Mapping'!AR:AR,'Budget Mapping'!$E:$E,$C161))/AR$45,0)</f>
        <v>0</v>
      </c>
      <c r="AS161" s="80">
        <f>IFERROR((SUMIFS('Budget Mapping'!AS:AS,'Budget Mapping'!$E:$E,$C161))/AS$45,0)</f>
        <v>0</v>
      </c>
      <c r="AT161" s="80">
        <f>IFERROR((SUMIFS('Budget Mapping'!AT:AT,'Budget Mapping'!$E:$E,$C161))/AT$45,0)</f>
        <v>0</v>
      </c>
      <c r="AU161" s="80">
        <f>IFERROR((SUMIFS('Budget Mapping'!AU:AU,'Budget Mapping'!$E:$E,$C161))/AU$45,0)</f>
        <v>0</v>
      </c>
      <c r="AV161" s="80">
        <f>IFERROR((SUMIFS('Budget Mapping'!AV:AV,'Budget Mapping'!$E:$E,$C161))/AV$45,0)</f>
        <v>0</v>
      </c>
      <c r="AW161" s="80">
        <f>IFERROR((SUMIFS('Budget Mapping'!AW:AW,'Budget Mapping'!$E:$E,$C161))/AW$45,0)</f>
        <v>0</v>
      </c>
      <c r="AX161" s="80">
        <f>IFERROR((SUMIFS('Budget Mapping'!AX:AX,'Budget Mapping'!$E:$E,$C161))/AX$45,0)</f>
        <v>0</v>
      </c>
      <c r="AY161" s="80">
        <f>IFERROR((SUMIFS('Budget Mapping'!AY:AY,'Budget Mapping'!$E:$E,$C161))/AY$45,0)</f>
        <v>0</v>
      </c>
      <c r="AZ161" s="122" t="e">
        <f t="shared" si="463"/>
        <v>#DIV/0!</v>
      </c>
      <c r="BA161" s="79">
        <f>IFERROR((SUMIFS('Budget Mapping'!AZ:AZ,'Budget Mapping'!$E:$E,$C161))/BA$45,0)</f>
        <v>0</v>
      </c>
      <c r="BB161" s="80">
        <f>IFERROR((SUMIFS('Budget Mapping'!BA:BA,'Budget Mapping'!$E:$E,$C161))/BB$45,0)</f>
        <v>0</v>
      </c>
      <c r="BC161" s="80">
        <f>IFERROR((SUMIFS('Budget Mapping'!BB:BB,'Budget Mapping'!$E:$E,$C161))/BC$45,0)</f>
        <v>0</v>
      </c>
      <c r="BD161" s="80">
        <f>IFERROR((SUMIFS('Budget Mapping'!BC:BC,'Budget Mapping'!$E:$E,$C161))/BD$45,0)</f>
        <v>0</v>
      </c>
      <c r="BE161" s="80">
        <f>IFERROR((SUMIFS('Budget Mapping'!BD:BD,'Budget Mapping'!$E:$E,$C161))/BE$45,0)</f>
        <v>0</v>
      </c>
      <c r="BF161" s="80">
        <f>IFERROR((SUMIFS('Budget Mapping'!BE:BE,'Budget Mapping'!$E:$E,$C161))/BF$45,0)</f>
        <v>0</v>
      </c>
      <c r="BG161" s="80">
        <f>IFERROR((SUMIFS('Budget Mapping'!BF:BF,'Budget Mapping'!$E:$E,$C161))/BG$45,0)</f>
        <v>0</v>
      </c>
      <c r="BH161" s="80">
        <f>IFERROR((SUMIFS('Budget Mapping'!BG:BG,'Budget Mapping'!$E:$E,$C161))/BH$45,0)</f>
        <v>0</v>
      </c>
      <c r="BI161" s="80">
        <f>IFERROR((SUMIFS('Budget Mapping'!BH:BH,'Budget Mapping'!$E:$E,$C161))/BI$45,0)</f>
        <v>0</v>
      </c>
      <c r="BJ161" s="80">
        <f>IFERROR((SUMIFS('Budget Mapping'!BI:BI,'Budget Mapping'!$E:$E,$C161))/BJ$45,0)</f>
        <v>0</v>
      </c>
      <c r="BK161" s="80">
        <f>IFERROR((SUMIFS('Budget Mapping'!BJ:BJ,'Budget Mapping'!$E:$E,$C161))/BK$45,0)</f>
        <v>0</v>
      </c>
      <c r="BL161" s="80">
        <f>IFERROR((SUMIFS('Budget Mapping'!BK:BK,'Budget Mapping'!$E:$E,$C161))/BL$45,0)</f>
        <v>0</v>
      </c>
      <c r="BM161" s="80">
        <f>IFERROR((SUMIFS('Budget Mapping'!BL:BL,'Budget Mapping'!$E:$E,$C161))/BM$45,0)</f>
        <v>0</v>
      </c>
      <c r="BN161" s="80">
        <f>IFERROR((SUMIFS('Budget Mapping'!BM:BM,'Budget Mapping'!$E:$E,$C161))/BN$45,0)</f>
        <v>0</v>
      </c>
      <c r="BO161" s="80">
        <f>IFERROR((SUMIFS('Budget Mapping'!BN:BN,'Budget Mapping'!$E:$E,$C161))/BO$45,0)</f>
        <v>0</v>
      </c>
      <c r="BP161" s="80">
        <f>IFERROR((SUMIFS('Budget Mapping'!BO:BO,'Budget Mapping'!$E:$E,$C161))/BP$45,0)</f>
        <v>0</v>
      </c>
      <c r="BQ161" s="80">
        <f>IFERROR((SUMIFS('Budget Mapping'!BP:BP,'Budget Mapping'!$E:$E,$C161))/BQ$45,0)</f>
        <v>0</v>
      </c>
      <c r="BR161" s="80">
        <f>IFERROR((SUMIFS('Budget Mapping'!BQ:BQ,'Budget Mapping'!$E:$E,$C161))/BR$45,0)</f>
        <v>0</v>
      </c>
      <c r="BS161" s="80">
        <f>IFERROR((SUMIFS('Budget Mapping'!BR:BR,'Budget Mapping'!$E:$E,$C161))/BS$45,0)</f>
        <v>0</v>
      </c>
      <c r="BT161" s="80">
        <f>IFERROR((SUMIFS('Budget Mapping'!BS:BS,'Budget Mapping'!$E:$E,$C161))/BT$45,0)</f>
        <v>0</v>
      </c>
      <c r="BU161" s="122" t="e">
        <f t="shared" si="464"/>
        <v>#DIV/0!</v>
      </c>
      <c r="BV161" s="79">
        <f>IFERROR((SUMIFS('Budget Mapping'!BT:BT,'Budget Mapping'!$E:$E,$C161))/BV$45,0)</f>
        <v>0</v>
      </c>
      <c r="BW161" s="80">
        <f>IFERROR((SUMIFS('Budget Mapping'!BU:BU,'Budget Mapping'!$E:$E,$C161))/BW$45,0)</f>
        <v>0</v>
      </c>
      <c r="BX161" s="80">
        <f>IFERROR((SUMIFS('Budget Mapping'!BV:BV,'Budget Mapping'!$E:$E,$C161))/BX$45,0)</f>
        <v>0</v>
      </c>
      <c r="BY161" s="80">
        <f>IFERROR((SUMIFS('Budget Mapping'!BW:BW,'Budget Mapping'!$E:$E,$C161))/BY$45,0)</f>
        <v>0</v>
      </c>
      <c r="BZ161" s="80">
        <f>IFERROR((SUMIFS('Budget Mapping'!BX:BX,'Budget Mapping'!$E:$E,$C161))/BZ$45,0)</f>
        <v>0</v>
      </c>
      <c r="CA161" s="80">
        <f>IFERROR((SUMIFS('Budget Mapping'!BY:BY,'Budget Mapping'!$E:$E,$C161))/CA$45,0)</f>
        <v>0</v>
      </c>
      <c r="CB161" s="80">
        <f>IFERROR((SUMIFS('Budget Mapping'!BZ:BZ,'Budget Mapping'!$E:$E,$C161))/CB$45,0)</f>
        <v>0</v>
      </c>
      <c r="CC161" s="80">
        <f>IFERROR((SUMIFS('Budget Mapping'!CA:CA,'Budget Mapping'!$E:$E,$C161))/CC$45,0)</f>
        <v>0</v>
      </c>
      <c r="CD161" s="80">
        <f>IFERROR((SUMIFS('Budget Mapping'!CB:CB,'Budget Mapping'!$E:$E,$C161))/CD$45,0)</f>
        <v>0</v>
      </c>
      <c r="CE161" s="80">
        <f>IFERROR((SUMIFS('Budget Mapping'!CC:CC,'Budget Mapping'!$E:$E,$C161))/CE$45,0)</f>
        <v>0</v>
      </c>
      <c r="CF161" s="80">
        <f>IFERROR((SUMIFS('Budget Mapping'!CD:CD,'Budget Mapping'!$E:$E,$C161))/CF$45,0)</f>
        <v>0</v>
      </c>
      <c r="CG161" s="80">
        <f>IFERROR((SUMIFS('Budget Mapping'!CE:CE,'Budget Mapping'!$E:$E,$C161))/CG$45,0)</f>
        <v>0</v>
      </c>
      <c r="CH161" s="80">
        <f>IFERROR((SUMIFS('Budget Mapping'!CF:CF,'Budget Mapping'!$E:$E,$C161))/CH$45,0)</f>
        <v>0</v>
      </c>
      <c r="CI161" s="80">
        <f>IFERROR((SUMIFS('Budget Mapping'!CG:CG,'Budget Mapping'!$E:$E,$C161))/CI$45,0)</f>
        <v>0</v>
      </c>
      <c r="CJ161" s="80">
        <f>IFERROR((SUMIFS('Budget Mapping'!CH:CH,'Budget Mapping'!$E:$E,$C161))/CJ$45,0)</f>
        <v>0</v>
      </c>
      <c r="CK161" s="80">
        <f>IFERROR((SUMIFS('Budget Mapping'!CI:CI,'Budget Mapping'!$E:$E,$C161))/CK$45,0)</f>
        <v>0</v>
      </c>
      <c r="CL161" s="80">
        <f>IFERROR((SUMIFS('Budget Mapping'!CJ:CJ,'Budget Mapping'!$E:$E,$C161))/CL$45,0)</f>
        <v>0</v>
      </c>
      <c r="CM161" s="80">
        <f>IFERROR((SUMIFS('Budget Mapping'!CK:CK,'Budget Mapping'!$E:$E,$C161))/CM$45,0)</f>
        <v>0</v>
      </c>
      <c r="CN161" s="80">
        <f>IFERROR((SUMIFS('Budget Mapping'!CL:CL,'Budget Mapping'!$E:$E,$C161))/CN$45,0)</f>
        <v>0</v>
      </c>
      <c r="CO161" s="80">
        <f>IFERROR((SUMIFS('Budget Mapping'!CM:CM,'Budget Mapping'!$E:$E,$C161))/CO$45,0)</f>
        <v>0</v>
      </c>
      <c r="CP161" s="122" t="e">
        <f t="shared" si="465"/>
        <v>#DIV/0!</v>
      </c>
    </row>
    <row r="162" spans="2:94" x14ac:dyDescent="0.3">
      <c r="B162" t="str">
        <f t="shared" si="460"/>
        <v>HIDE</v>
      </c>
      <c r="C162" s="11" t="str">
        <f>Lists!$C21</f>
        <v>Site Staff</v>
      </c>
      <c r="D162" s="78">
        <f>IFERROR((SUMIFS('Budget Mapping'!F:F,'Budget Mapping'!$E:$E,$C162))/D$45,0)</f>
        <v>0</v>
      </c>
      <c r="E162" s="79">
        <f>IFERROR((SUMIFS('Budget Mapping'!G:G,'Budget Mapping'!$E:$E,$C162))/E$45,0)</f>
        <v>0</v>
      </c>
      <c r="F162" s="80">
        <f>IFERROR((SUMIFS('Budget Mapping'!H:H,'Budget Mapping'!$E:$E,$C162))/F$45,0)</f>
        <v>0</v>
      </c>
      <c r="G162" s="80">
        <f>IFERROR((SUMIFS('Budget Mapping'!I:I,'Budget Mapping'!$E:$E,$C162))/G$45,0)</f>
        <v>0</v>
      </c>
      <c r="H162" s="80">
        <f>IFERROR((SUMIFS('Budget Mapping'!J:J,'Budget Mapping'!$E:$E,$C162))/H$45,0)</f>
        <v>0</v>
      </c>
      <c r="I162" s="80">
        <f>IFERROR((SUMIFS('Budget Mapping'!K:K,'Budget Mapping'!$E:$E,$C162))/I$45,0)</f>
        <v>0</v>
      </c>
      <c r="J162" s="81" t="e">
        <f t="shared" si="461"/>
        <v>#DIV/0!</v>
      </c>
      <c r="K162" s="79">
        <f>IFERROR((SUMIFS('Budget Mapping'!L:L,'Budget Mapping'!$E:$E,$C162))/K$45,0)</f>
        <v>0</v>
      </c>
      <c r="L162" s="80">
        <f>IFERROR((SUMIFS('Budget Mapping'!M:M,'Budget Mapping'!$E:$E,$C162))/L$45,0)</f>
        <v>0</v>
      </c>
      <c r="M162" s="80">
        <f>IFERROR((SUMIFS('Budget Mapping'!N:N,'Budget Mapping'!$E:$E,$C162))/M$45,0)</f>
        <v>0</v>
      </c>
      <c r="N162" s="80">
        <f>IFERROR((SUMIFS('Budget Mapping'!O:O,'Budget Mapping'!$E:$E,$C162))/N$45,0)</f>
        <v>0</v>
      </c>
      <c r="O162" s="80">
        <f>IFERROR((SUMIFS('Budget Mapping'!P:P,'Budget Mapping'!$E:$E,$C162))/O$45,0)</f>
        <v>0</v>
      </c>
      <c r="P162" s="80">
        <f>IFERROR((SUMIFS('Budget Mapping'!Q:Q,'Budget Mapping'!$E:$E,$C162))/P$45,0)</f>
        <v>0</v>
      </c>
      <c r="Q162" s="80">
        <f>IFERROR((SUMIFS('Budget Mapping'!R:R,'Budget Mapping'!$E:$E,$C162))/Q$45,0)</f>
        <v>0</v>
      </c>
      <c r="R162" s="80">
        <f>IFERROR((SUMIFS('Budget Mapping'!S:S,'Budget Mapping'!$E:$E,$C162))/R$45,0)</f>
        <v>0</v>
      </c>
      <c r="S162" s="80">
        <f>IFERROR((SUMIFS('Budget Mapping'!T:T,'Budget Mapping'!$E:$E,$C162))/S$45,0)</f>
        <v>0</v>
      </c>
      <c r="T162" s="80">
        <f>IFERROR((SUMIFS('Budget Mapping'!U:U,'Budget Mapping'!$E:$E,$C162))/T$45,0)</f>
        <v>0</v>
      </c>
      <c r="U162" s="80">
        <f>IFERROR((SUMIFS('Budget Mapping'!V:V,'Budget Mapping'!$E:$E,$C162))/U$45,0)</f>
        <v>0</v>
      </c>
      <c r="V162" s="80">
        <f>IFERROR((SUMIFS('Budget Mapping'!W:W,'Budget Mapping'!$E:$E,$C162))/V$45,0)</f>
        <v>0</v>
      </c>
      <c r="W162" s="80">
        <f>IFERROR((SUMIFS('Budget Mapping'!X:X,'Budget Mapping'!$E:$E,$C162))/W$45,0)</f>
        <v>0</v>
      </c>
      <c r="X162" s="80">
        <f>IFERROR((SUMIFS('Budget Mapping'!Y:Y,'Budget Mapping'!$E:$E,$C162))/X$45,0)</f>
        <v>0</v>
      </c>
      <c r="Y162" s="80">
        <f>IFERROR((SUMIFS('Budget Mapping'!Z:Z,'Budget Mapping'!$E:$E,$C162))/Y$45,0)</f>
        <v>0</v>
      </c>
      <c r="Z162" s="80">
        <f>IFERROR((SUMIFS('Budget Mapping'!AA:AA,'Budget Mapping'!$E:$E,$C162))/Z$45,0)</f>
        <v>0</v>
      </c>
      <c r="AA162" s="80">
        <f>IFERROR((SUMIFS('Budget Mapping'!AB:AB,'Budget Mapping'!$E:$E,$C162))/AA$45,0)</f>
        <v>0</v>
      </c>
      <c r="AB162" s="80">
        <f>IFERROR((SUMIFS('Budget Mapping'!AC:AC,'Budget Mapping'!$E:$E,$C162))/AB$45,0)</f>
        <v>0</v>
      </c>
      <c r="AC162" s="80">
        <f>IFERROR((SUMIFS('Budget Mapping'!AD:AD,'Budget Mapping'!$E:$E,$C162))/AC$45,0)</f>
        <v>0</v>
      </c>
      <c r="AD162" s="80">
        <f>IFERROR((SUMIFS('Budget Mapping'!AE:AE,'Budget Mapping'!$E:$E,$C162))/AD$45,0)</f>
        <v>0</v>
      </c>
      <c r="AE162" s="122" t="e">
        <f t="shared" si="462"/>
        <v>#DIV/0!</v>
      </c>
      <c r="AF162" s="79">
        <f>IFERROR((SUMIFS('Budget Mapping'!AF:AF,'Budget Mapping'!$E:$E,$C162))/AF$45,0)</f>
        <v>0</v>
      </c>
      <c r="AG162" s="80">
        <f>IFERROR((SUMIFS('Budget Mapping'!AG:AG,'Budget Mapping'!$E:$E,$C162))/AG$45,0)</f>
        <v>0</v>
      </c>
      <c r="AH162" s="80">
        <f>IFERROR((SUMIFS('Budget Mapping'!AH:AH,'Budget Mapping'!$E:$E,$C162))/AH$45,0)</f>
        <v>0</v>
      </c>
      <c r="AI162" s="80">
        <f>IFERROR((SUMIFS('Budget Mapping'!AI:AI,'Budget Mapping'!$E:$E,$C162))/AI$45,0)</f>
        <v>0</v>
      </c>
      <c r="AJ162" s="80">
        <f>IFERROR((SUMIFS('Budget Mapping'!AJ:AJ,'Budget Mapping'!$E:$E,$C162))/AJ$45,0)</f>
        <v>0</v>
      </c>
      <c r="AK162" s="80">
        <f>IFERROR((SUMIFS('Budget Mapping'!AK:AK,'Budget Mapping'!$E:$E,$C162))/AK$45,0)</f>
        <v>0</v>
      </c>
      <c r="AL162" s="80">
        <f>IFERROR((SUMIFS('Budget Mapping'!AL:AL,'Budget Mapping'!$E:$E,$C162))/AL$45,0)</f>
        <v>0</v>
      </c>
      <c r="AM162" s="80">
        <f>IFERROR((SUMIFS('Budget Mapping'!AM:AM,'Budget Mapping'!$E:$E,$C162))/AM$45,0)</f>
        <v>0</v>
      </c>
      <c r="AN162" s="80">
        <f>IFERROR((SUMIFS('Budget Mapping'!AN:AN,'Budget Mapping'!$E:$E,$C162))/AN$45,0)</f>
        <v>0</v>
      </c>
      <c r="AO162" s="80">
        <f>IFERROR((SUMIFS('Budget Mapping'!AO:AO,'Budget Mapping'!$E:$E,$C162))/AO$45,0)</f>
        <v>0</v>
      </c>
      <c r="AP162" s="80">
        <f>IFERROR((SUMIFS('Budget Mapping'!AP:AP,'Budget Mapping'!$E:$E,$C162))/AP$45,0)</f>
        <v>0</v>
      </c>
      <c r="AQ162" s="80">
        <f>IFERROR((SUMIFS('Budget Mapping'!AQ:AQ,'Budget Mapping'!$E:$E,$C162))/AQ$45,0)</f>
        <v>0</v>
      </c>
      <c r="AR162" s="80">
        <f>IFERROR((SUMIFS('Budget Mapping'!AR:AR,'Budget Mapping'!$E:$E,$C162))/AR$45,0)</f>
        <v>0</v>
      </c>
      <c r="AS162" s="80">
        <f>IFERROR((SUMIFS('Budget Mapping'!AS:AS,'Budget Mapping'!$E:$E,$C162))/AS$45,0)</f>
        <v>0</v>
      </c>
      <c r="AT162" s="80">
        <f>IFERROR((SUMIFS('Budget Mapping'!AT:AT,'Budget Mapping'!$E:$E,$C162))/AT$45,0)</f>
        <v>0</v>
      </c>
      <c r="AU162" s="80">
        <f>IFERROR((SUMIFS('Budget Mapping'!AU:AU,'Budget Mapping'!$E:$E,$C162))/AU$45,0)</f>
        <v>0</v>
      </c>
      <c r="AV162" s="80">
        <f>IFERROR((SUMIFS('Budget Mapping'!AV:AV,'Budget Mapping'!$E:$E,$C162))/AV$45,0)</f>
        <v>0</v>
      </c>
      <c r="AW162" s="80">
        <f>IFERROR((SUMIFS('Budget Mapping'!AW:AW,'Budget Mapping'!$E:$E,$C162))/AW$45,0)</f>
        <v>0</v>
      </c>
      <c r="AX162" s="80">
        <f>IFERROR((SUMIFS('Budget Mapping'!AX:AX,'Budget Mapping'!$E:$E,$C162))/AX$45,0)</f>
        <v>0</v>
      </c>
      <c r="AY162" s="80">
        <f>IFERROR((SUMIFS('Budget Mapping'!AY:AY,'Budget Mapping'!$E:$E,$C162))/AY$45,0)</f>
        <v>0</v>
      </c>
      <c r="AZ162" s="122" t="e">
        <f t="shared" si="463"/>
        <v>#DIV/0!</v>
      </c>
      <c r="BA162" s="79">
        <f>IFERROR((SUMIFS('Budget Mapping'!AZ:AZ,'Budget Mapping'!$E:$E,$C162))/BA$45,0)</f>
        <v>0</v>
      </c>
      <c r="BB162" s="80">
        <f>IFERROR((SUMIFS('Budget Mapping'!BA:BA,'Budget Mapping'!$E:$E,$C162))/BB$45,0)</f>
        <v>0</v>
      </c>
      <c r="BC162" s="80">
        <f>IFERROR((SUMIFS('Budget Mapping'!BB:BB,'Budget Mapping'!$E:$E,$C162))/BC$45,0)</f>
        <v>0</v>
      </c>
      <c r="BD162" s="80">
        <f>IFERROR((SUMIFS('Budget Mapping'!BC:BC,'Budget Mapping'!$E:$E,$C162))/BD$45,0)</f>
        <v>0</v>
      </c>
      <c r="BE162" s="80">
        <f>IFERROR((SUMIFS('Budget Mapping'!BD:BD,'Budget Mapping'!$E:$E,$C162))/BE$45,0)</f>
        <v>0</v>
      </c>
      <c r="BF162" s="80">
        <f>IFERROR((SUMIFS('Budget Mapping'!BE:BE,'Budget Mapping'!$E:$E,$C162))/BF$45,0)</f>
        <v>0</v>
      </c>
      <c r="BG162" s="80">
        <f>IFERROR((SUMIFS('Budget Mapping'!BF:BF,'Budget Mapping'!$E:$E,$C162))/BG$45,0)</f>
        <v>0</v>
      </c>
      <c r="BH162" s="80">
        <f>IFERROR((SUMIFS('Budget Mapping'!BG:BG,'Budget Mapping'!$E:$E,$C162))/BH$45,0)</f>
        <v>0</v>
      </c>
      <c r="BI162" s="80">
        <f>IFERROR((SUMIFS('Budget Mapping'!BH:BH,'Budget Mapping'!$E:$E,$C162))/BI$45,0)</f>
        <v>0</v>
      </c>
      <c r="BJ162" s="80">
        <f>IFERROR((SUMIFS('Budget Mapping'!BI:BI,'Budget Mapping'!$E:$E,$C162))/BJ$45,0)</f>
        <v>0</v>
      </c>
      <c r="BK162" s="80">
        <f>IFERROR((SUMIFS('Budget Mapping'!BJ:BJ,'Budget Mapping'!$E:$E,$C162))/BK$45,0)</f>
        <v>0</v>
      </c>
      <c r="BL162" s="80">
        <f>IFERROR((SUMIFS('Budget Mapping'!BK:BK,'Budget Mapping'!$E:$E,$C162))/BL$45,0)</f>
        <v>0</v>
      </c>
      <c r="BM162" s="80">
        <f>IFERROR((SUMIFS('Budget Mapping'!BL:BL,'Budget Mapping'!$E:$E,$C162))/BM$45,0)</f>
        <v>0</v>
      </c>
      <c r="BN162" s="80">
        <f>IFERROR((SUMIFS('Budget Mapping'!BM:BM,'Budget Mapping'!$E:$E,$C162))/BN$45,0)</f>
        <v>0</v>
      </c>
      <c r="BO162" s="80">
        <f>IFERROR((SUMIFS('Budget Mapping'!BN:BN,'Budget Mapping'!$E:$E,$C162))/BO$45,0)</f>
        <v>0</v>
      </c>
      <c r="BP162" s="80">
        <f>IFERROR((SUMIFS('Budget Mapping'!BO:BO,'Budget Mapping'!$E:$E,$C162))/BP$45,0)</f>
        <v>0</v>
      </c>
      <c r="BQ162" s="80">
        <f>IFERROR((SUMIFS('Budget Mapping'!BP:BP,'Budget Mapping'!$E:$E,$C162))/BQ$45,0)</f>
        <v>0</v>
      </c>
      <c r="BR162" s="80">
        <f>IFERROR((SUMIFS('Budget Mapping'!BQ:BQ,'Budget Mapping'!$E:$E,$C162))/BR$45,0)</f>
        <v>0</v>
      </c>
      <c r="BS162" s="80">
        <f>IFERROR((SUMIFS('Budget Mapping'!BR:BR,'Budget Mapping'!$E:$E,$C162))/BS$45,0)</f>
        <v>0</v>
      </c>
      <c r="BT162" s="80">
        <f>IFERROR((SUMIFS('Budget Mapping'!BS:BS,'Budget Mapping'!$E:$E,$C162))/BT$45,0)</f>
        <v>0</v>
      </c>
      <c r="BU162" s="122" t="e">
        <f t="shared" si="464"/>
        <v>#DIV/0!</v>
      </c>
      <c r="BV162" s="79">
        <f>IFERROR((SUMIFS('Budget Mapping'!BT:BT,'Budget Mapping'!$E:$E,$C162))/BV$45,0)</f>
        <v>0</v>
      </c>
      <c r="BW162" s="80">
        <f>IFERROR((SUMIFS('Budget Mapping'!BU:BU,'Budget Mapping'!$E:$E,$C162))/BW$45,0)</f>
        <v>0</v>
      </c>
      <c r="BX162" s="80">
        <f>IFERROR((SUMIFS('Budget Mapping'!BV:BV,'Budget Mapping'!$E:$E,$C162))/BX$45,0)</f>
        <v>0</v>
      </c>
      <c r="BY162" s="80">
        <f>IFERROR((SUMIFS('Budget Mapping'!BW:BW,'Budget Mapping'!$E:$E,$C162))/BY$45,0)</f>
        <v>0</v>
      </c>
      <c r="BZ162" s="80">
        <f>IFERROR((SUMIFS('Budget Mapping'!BX:BX,'Budget Mapping'!$E:$E,$C162))/BZ$45,0)</f>
        <v>0</v>
      </c>
      <c r="CA162" s="80">
        <f>IFERROR((SUMIFS('Budget Mapping'!BY:BY,'Budget Mapping'!$E:$E,$C162))/CA$45,0)</f>
        <v>0</v>
      </c>
      <c r="CB162" s="80">
        <f>IFERROR((SUMIFS('Budget Mapping'!BZ:BZ,'Budget Mapping'!$E:$E,$C162))/CB$45,0)</f>
        <v>0</v>
      </c>
      <c r="CC162" s="80">
        <f>IFERROR((SUMIFS('Budget Mapping'!CA:CA,'Budget Mapping'!$E:$E,$C162))/CC$45,0)</f>
        <v>0</v>
      </c>
      <c r="CD162" s="80">
        <f>IFERROR((SUMIFS('Budget Mapping'!CB:CB,'Budget Mapping'!$E:$E,$C162))/CD$45,0)</f>
        <v>0</v>
      </c>
      <c r="CE162" s="80">
        <f>IFERROR((SUMIFS('Budget Mapping'!CC:CC,'Budget Mapping'!$E:$E,$C162))/CE$45,0)</f>
        <v>0</v>
      </c>
      <c r="CF162" s="80">
        <f>IFERROR((SUMIFS('Budget Mapping'!CD:CD,'Budget Mapping'!$E:$E,$C162))/CF$45,0)</f>
        <v>0</v>
      </c>
      <c r="CG162" s="80">
        <f>IFERROR((SUMIFS('Budget Mapping'!CE:CE,'Budget Mapping'!$E:$E,$C162))/CG$45,0)</f>
        <v>0</v>
      </c>
      <c r="CH162" s="80">
        <f>IFERROR((SUMIFS('Budget Mapping'!CF:CF,'Budget Mapping'!$E:$E,$C162))/CH$45,0)</f>
        <v>0</v>
      </c>
      <c r="CI162" s="80">
        <f>IFERROR((SUMIFS('Budget Mapping'!CG:CG,'Budget Mapping'!$E:$E,$C162))/CI$45,0)</f>
        <v>0</v>
      </c>
      <c r="CJ162" s="80">
        <f>IFERROR((SUMIFS('Budget Mapping'!CH:CH,'Budget Mapping'!$E:$E,$C162))/CJ$45,0)</f>
        <v>0</v>
      </c>
      <c r="CK162" s="80">
        <f>IFERROR((SUMIFS('Budget Mapping'!CI:CI,'Budget Mapping'!$E:$E,$C162))/CK$45,0)</f>
        <v>0</v>
      </c>
      <c r="CL162" s="80">
        <f>IFERROR((SUMIFS('Budget Mapping'!CJ:CJ,'Budget Mapping'!$E:$E,$C162))/CL$45,0)</f>
        <v>0</v>
      </c>
      <c r="CM162" s="80">
        <f>IFERROR((SUMIFS('Budget Mapping'!CK:CK,'Budget Mapping'!$E:$E,$C162))/CM$45,0)</f>
        <v>0</v>
      </c>
      <c r="CN162" s="80">
        <f>IFERROR((SUMIFS('Budget Mapping'!CL:CL,'Budget Mapping'!$E:$E,$C162))/CN$45,0)</f>
        <v>0</v>
      </c>
      <c r="CO162" s="80">
        <f>IFERROR((SUMIFS('Budget Mapping'!CM:CM,'Budget Mapping'!$E:$E,$C162))/CO$45,0)</f>
        <v>0</v>
      </c>
      <c r="CP162" s="122" t="e">
        <f t="shared" si="465"/>
        <v>#DIV/0!</v>
      </c>
    </row>
    <row r="163" spans="2:94" x14ac:dyDescent="0.3">
      <c r="B163" t="str">
        <f t="shared" si="460"/>
        <v>HIDE</v>
      </c>
      <c r="C163" s="11" t="str">
        <f>Lists!$C22</f>
        <v>Supply Staff</v>
      </c>
      <c r="D163" s="78">
        <f>IFERROR((SUMIFS('Budget Mapping'!F:F,'Budget Mapping'!$E:$E,$C163))/D$45,0)</f>
        <v>0</v>
      </c>
      <c r="E163" s="79">
        <f>IFERROR((SUMIFS('Budget Mapping'!G:G,'Budget Mapping'!$E:$E,$C163))/E$45,0)</f>
        <v>0</v>
      </c>
      <c r="F163" s="80">
        <f>IFERROR((SUMIFS('Budget Mapping'!H:H,'Budget Mapping'!$E:$E,$C163))/F$45,0)</f>
        <v>0</v>
      </c>
      <c r="G163" s="80">
        <f>IFERROR((SUMIFS('Budget Mapping'!I:I,'Budget Mapping'!$E:$E,$C163))/G$45,0)</f>
        <v>0</v>
      </c>
      <c r="H163" s="80">
        <f>IFERROR((SUMIFS('Budget Mapping'!J:J,'Budget Mapping'!$E:$E,$C163))/H$45,0)</f>
        <v>0</v>
      </c>
      <c r="I163" s="80">
        <f>IFERROR((SUMIFS('Budget Mapping'!K:K,'Budget Mapping'!$E:$E,$C163))/I$45,0)</f>
        <v>0</v>
      </c>
      <c r="J163" s="81" t="e">
        <f t="shared" si="461"/>
        <v>#DIV/0!</v>
      </c>
      <c r="K163" s="79">
        <f>IFERROR((SUMIFS('Budget Mapping'!L:L,'Budget Mapping'!$E:$E,$C163))/K$45,0)</f>
        <v>0</v>
      </c>
      <c r="L163" s="80">
        <f>IFERROR((SUMIFS('Budget Mapping'!M:M,'Budget Mapping'!$E:$E,$C163))/L$45,0)</f>
        <v>0</v>
      </c>
      <c r="M163" s="80">
        <f>IFERROR((SUMIFS('Budget Mapping'!N:N,'Budget Mapping'!$E:$E,$C163))/M$45,0)</f>
        <v>0</v>
      </c>
      <c r="N163" s="80">
        <f>IFERROR((SUMIFS('Budget Mapping'!O:O,'Budget Mapping'!$E:$E,$C163))/N$45,0)</f>
        <v>0</v>
      </c>
      <c r="O163" s="80">
        <f>IFERROR((SUMIFS('Budget Mapping'!P:P,'Budget Mapping'!$E:$E,$C163))/O$45,0)</f>
        <v>0</v>
      </c>
      <c r="P163" s="80">
        <f>IFERROR((SUMIFS('Budget Mapping'!Q:Q,'Budget Mapping'!$E:$E,$C163))/P$45,0)</f>
        <v>0</v>
      </c>
      <c r="Q163" s="80">
        <f>IFERROR((SUMIFS('Budget Mapping'!R:R,'Budget Mapping'!$E:$E,$C163))/Q$45,0)</f>
        <v>0</v>
      </c>
      <c r="R163" s="80">
        <f>IFERROR((SUMIFS('Budget Mapping'!S:S,'Budget Mapping'!$E:$E,$C163))/R$45,0)</f>
        <v>0</v>
      </c>
      <c r="S163" s="80">
        <f>IFERROR((SUMIFS('Budget Mapping'!T:T,'Budget Mapping'!$E:$E,$C163))/S$45,0)</f>
        <v>0</v>
      </c>
      <c r="T163" s="80">
        <f>IFERROR((SUMIFS('Budget Mapping'!U:U,'Budget Mapping'!$E:$E,$C163))/T$45,0)</f>
        <v>0</v>
      </c>
      <c r="U163" s="80">
        <f>IFERROR((SUMIFS('Budget Mapping'!V:V,'Budget Mapping'!$E:$E,$C163))/U$45,0)</f>
        <v>0</v>
      </c>
      <c r="V163" s="80">
        <f>IFERROR((SUMIFS('Budget Mapping'!W:W,'Budget Mapping'!$E:$E,$C163))/V$45,0)</f>
        <v>0</v>
      </c>
      <c r="W163" s="80">
        <f>IFERROR((SUMIFS('Budget Mapping'!X:X,'Budget Mapping'!$E:$E,$C163))/W$45,0)</f>
        <v>0</v>
      </c>
      <c r="X163" s="80">
        <f>IFERROR((SUMIFS('Budget Mapping'!Y:Y,'Budget Mapping'!$E:$E,$C163))/X$45,0)</f>
        <v>0</v>
      </c>
      <c r="Y163" s="80">
        <f>IFERROR((SUMIFS('Budget Mapping'!Z:Z,'Budget Mapping'!$E:$E,$C163))/Y$45,0)</f>
        <v>0</v>
      </c>
      <c r="Z163" s="80">
        <f>IFERROR((SUMIFS('Budget Mapping'!AA:AA,'Budget Mapping'!$E:$E,$C163))/Z$45,0)</f>
        <v>0</v>
      </c>
      <c r="AA163" s="80">
        <f>IFERROR((SUMIFS('Budget Mapping'!AB:AB,'Budget Mapping'!$E:$E,$C163))/AA$45,0)</f>
        <v>0</v>
      </c>
      <c r="AB163" s="80">
        <f>IFERROR((SUMIFS('Budget Mapping'!AC:AC,'Budget Mapping'!$E:$E,$C163))/AB$45,0)</f>
        <v>0</v>
      </c>
      <c r="AC163" s="80">
        <f>IFERROR((SUMIFS('Budget Mapping'!AD:AD,'Budget Mapping'!$E:$E,$C163))/AC$45,0)</f>
        <v>0</v>
      </c>
      <c r="AD163" s="80">
        <f>IFERROR((SUMIFS('Budget Mapping'!AE:AE,'Budget Mapping'!$E:$E,$C163))/AD$45,0)</f>
        <v>0</v>
      </c>
      <c r="AE163" s="122" t="e">
        <f t="shared" si="462"/>
        <v>#DIV/0!</v>
      </c>
      <c r="AF163" s="79">
        <f>IFERROR((SUMIFS('Budget Mapping'!AF:AF,'Budget Mapping'!$E:$E,$C163))/AF$45,0)</f>
        <v>0</v>
      </c>
      <c r="AG163" s="80">
        <f>IFERROR((SUMIFS('Budget Mapping'!AG:AG,'Budget Mapping'!$E:$E,$C163))/AG$45,0)</f>
        <v>0</v>
      </c>
      <c r="AH163" s="80">
        <f>IFERROR((SUMIFS('Budget Mapping'!AH:AH,'Budget Mapping'!$E:$E,$C163))/AH$45,0)</f>
        <v>0</v>
      </c>
      <c r="AI163" s="80">
        <f>IFERROR((SUMIFS('Budget Mapping'!AI:AI,'Budget Mapping'!$E:$E,$C163))/AI$45,0)</f>
        <v>0</v>
      </c>
      <c r="AJ163" s="80">
        <f>IFERROR((SUMIFS('Budget Mapping'!AJ:AJ,'Budget Mapping'!$E:$E,$C163))/AJ$45,0)</f>
        <v>0</v>
      </c>
      <c r="AK163" s="80">
        <f>IFERROR((SUMIFS('Budget Mapping'!AK:AK,'Budget Mapping'!$E:$E,$C163))/AK$45,0)</f>
        <v>0</v>
      </c>
      <c r="AL163" s="80">
        <f>IFERROR((SUMIFS('Budget Mapping'!AL:AL,'Budget Mapping'!$E:$E,$C163))/AL$45,0)</f>
        <v>0</v>
      </c>
      <c r="AM163" s="80">
        <f>IFERROR((SUMIFS('Budget Mapping'!AM:AM,'Budget Mapping'!$E:$E,$C163))/AM$45,0)</f>
        <v>0</v>
      </c>
      <c r="AN163" s="80">
        <f>IFERROR((SUMIFS('Budget Mapping'!AN:AN,'Budget Mapping'!$E:$E,$C163))/AN$45,0)</f>
        <v>0</v>
      </c>
      <c r="AO163" s="80">
        <f>IFERROR((SUMIFS('Budget Mapping'!AO:AO,'Budget Mapping'!$E:$E,$C163))/AO$45,0)</f>
        <v>0</v>
      </c>
      <c r="AP163" s="80">
        <f>IFERROR((SUMIFS('Budget Mapping'!AP:AP,'Budget Mapping'!$E:$E,$C163))/AP$45,0)</f>
        <v>0</v>
      </c>
      <c r="AQ163" s="80">
        <f>IFERROR((SUMIFS('Budget Mapping'!AQ:AQ,'Budget Mapping'!$E:$E,$C163))/AQ$45,0)</f>
        <v>0</v>
      </c>
      <c r="AR163" s="80">
        <f>IFERROR((SUMIFS('Budget Mapping'!AR:AR,'Budget Mapping'!$E:$E,$C163))/AR$45,0)</f>
        <v>0</v>
      </c>
      <c r="AS163" s="80">
        <f>IFERROR((SUMIFS('Budget Mapping'!AS:AS,'Budget Mapping'!$E:$E,$C163))/AS$45,0)</f>
        <v>0</v>
      </c>
      <c r="AT163" s="80">
        <f>IFERROR((SUMIFS('Budget Mapping'!AT:AT,'Budget Mapping'!$E:$E,$C163))/AT$45,0)</f>
        <v>0</v>
      </c>
      <c r="AU163" s="80">
        <f>IFERROR((SUMIFS('Budget Mapping'!AU:AU,'Budget Mapping'!$E:$E,$C163))/AU$45,0)</f>
        <v>0</v>
      </c>
      <c r="AV163" s="80">
        <f>IFERROR((SUMIFS('Budget Mapping'!AV:AV,'Budget Mapping'!$E:$E,$C163))/AV$45,0)</f>
        <v>0</v>
      </c>
      <c r="AW163" s="80">
        <f>IFERROR((SUMIFS('Budget Mapping'!AW:AW,'Budget Mapping'!$E:$E,$C163))/AW$45,0)</f>
        <v>0</v>
      </c>
      <c r="AX163" s="80">
        <f>IFERROR((SUMIFS('Budget Mapping'!AX:AX,'Budget Mapping'!$E:$E,$C163))/AX$45,0)</f>
        <v>0</v>
      </c>
      <c r="AY163" s="80">
        <f>IFERROR((SUMIFS('Budget Mapping'!AY:AY,'Budget Mapping'!$E:$E,$C163))/AY$45,0)</f>
        <v>0</v>
      </c>
      <c r="AZ163" s="122" t="e">
        <f t="shared" si="463"/>
        <v>#DIV/0!</v>
      </c>
      <c r="BA163" s="79">
        <f>IFERROR((SUMIFS('Budget Mapping'!AZ:AZ,'Budget Mapping'!$E:$E,$C163))/BA$45,0)</f>
        <v>0</v>
      </c>
      <c r="BB163" s="80">
        <f>IFERROR((SUMIFS('Budget Mapping'!BA:BA,'Budget Mapping'!$E:$E,$C163))/BB$45,0)</f>
        <v>0</v>
      </c>
      <c r="BC163" s="80">
        <f>IFERROR((SUMIFS('Budget Mapping'!BB:BB,'Budget Mapping'!$E:$E,$C163))/BC$45,0)</f>
        <v>0</v>
      </c>
      <c r="BD163" s="80">
        <f>IFERROR((SUMIFS('Budget Mapping'!BC:BC,'Budget Mapping'!$E:$E,$C163))/BD$45,0)</f>
        <v>0</v>
      </c>
      <c r="BE163" s="80">
        <f>IFERROR((SUMIFS('Budget Mapping'!BD:BD,'Budget Mapping'!$E:$E,$C163))/BE$45,0)</f>
        <v>0</v>
      </c>
      <c r="BF163" s="80">
        <f>IFERROR((SUMIFS('Budget Mapping'!BE:BE,'Budget Mapping'!$E:$E,$C163))/BF$45,0)</f>
        <v>0</v>
      </c>
      <c r="BG163" s="80">
        <f>IFERROR((SUMIFS('Budget Mapping'!BF:BF,'Budget Mapping'!$E:$E,$C163))/BG$45,0)</f>
        <v>0</v>
      </c>
      <c r="BH163" s="80">
        <f>IFERROR((SUMIFS('Budget Mapping'!BG:BG,'Budget Mapping'!$E:$E,$C163))/BH$45,0)</f>
        <v>0</v>
      </c>
      <c r="BI163" s="80">
        <f>IFERROR((SUMIFS('Budget Mapping'!BH:BH,'Budget Mapping'!$E:$E,$C163))/BI$45,0)</f>
        <v>0</v>
      </c>
      <c r="BJ163" s="80">
        <f>IFERROR((SUMIFS('Budget Mapping'!BI:BI,'Budget Mapping'!$E:$E,$C163))/BJ$45,0)</f>
        <v>0</v>
      </c>
      <c r="BK163" s="80">
        <f>IFERROR((SUMIFS('Budget Mapping'!BJ:BJ,'Budget Mapping'!$E:$E,$C163))/BK$45,0)</f>
        <v>0</v>
      </c>
      <c r="BL163" s="80">
        <f>IFERROR((SUMIFS('Budget Mapping'!BK:BK,'Budget Mapping'!$E:$E,$C163))/BL$45,0)</f>
        <v>0</v>
      </c>
      <c r="BM163" s="80">
        <f>IFERROR((SUMIFS('Budget Mapping'!BL:BL,'Budget Mapping'!$E:$E,$C163))/BM$45,0)</f>
        <v>0</v>
      </c>
      <c r="BN163" s="80">
        <f>IFERROR((SUMIFS('Budget Mapping'!BM:BM,'Budget Mapping'!$E:$E,$C163))/BN$45,0)</f>
        <v>0</v>
      </c>
      <c r="BO163" s="80">
        <f>IFERROR((SUMIFS('Budget Mapping'!BN:BN,'Budget Mapping'!$E:$E,$C163))/BO$45,0)</f>
        <v>0</v>
      </c>
      <c r="BP163" s="80">
        <f>IFERROR((SUMIFS('Budget Mapping'!BO:BO,'Budget Mapping'!$E:$E,$C163))/BP$45,0)</f>
        <v>0</v>
      </c>
      <c r="BQ163" s="80">
        <f>IFERROR((SUMIFS('Budget Mapping'!BP:BP,'Budget Mapping'!$E:$E,$C163))/BQ$45,0)</f>
        <v>0</v>
      </c>
      <c r="BR163" s="80">
        <f>IFERROR((SUMIFS('Budget Mapping'!BQ:BQ,'Budget Mapping'!$E:$E,$C163))/BR$45,0)</f>
        <v>0</v>
      </c>
      <c r="BS163" s="80">
        <f>IFERROR((SUMIFS('Budget Mapping'!BR:BR,'Budget Mapping'!$E:$E,$C163))/BS$45,0)</f>
        <v>0</v>
      </c>
      <c r="BT163" s="80">
        <f>IFERROR((SUMIFS('Budget Mapping'!BS:BS,'Budget Mapping'!$E:$E,$C163))/BT$45,0)</f>
        <v>0</v>
      </c>
      <c r="BU163" s="122" t="e">
        <f t="shared" si="464"/>
        <v>#DIV/0!</v>
      </c>
      <c r="BV163" s="79">
        <f>IFERROR((SUMIFS('Budget Mapping'!BT:BT,'Budget Mapping'!$E:$E,$C163))/BV$45,0)</f>
        <v>0</v>
      </c>
      <c r="BW163" s="80">
        <f>IFERROR((SUMIFS('Budget Mapping'!BU:BU,'Budget Mapping'!$E:$E,$C163))/BW$45,0)</f>
        <v>0</v>
      </c>
      <c r="BX163" s="80">
        <f>IFERROR((SUMIFS('Budget Mapping'!BV:BV,'Budget Mapping'!$E:$E,$C163))/BX$45,0)</f>
        <v>0</v>
      </c>
      <c r="BY163" s="80">
        <f>IFERROR((SUMIFS('Budget Mapping'!BW:BW,'Budget Mapping'!$E:$E,$C163))/BY$45,0)</f>
        <v>0</v>
      </c>
      <c r="BZ163" s="80">
        <f>IFERROR((SUMIFS('Budget Mapping'!BX:BX,'Budget Mapping'!$E:$E,$C163))/BZ$45,0)</f>
        <v>0</v>
      </c>
      <c r="CA163" s="80">
        <f>IFERROR((SUMIFS('Budget Mapping'!BY:BY,'Budget Mapping'!$E:$E,$C163))/CA$45,0)</f>
        <v>0</v>
      </c>
      <c r="CB163" s="80">
        <f>IFERROR((SUMIFS('Budget Mapping'!BZ:BZ,'Budget Mapping'!$E:$E,$C163))/CB$45,0)</f>
        <v>0</v>
      </c>
      <c r="CC163" s="80">
        <f>IFERROR((SUMIFS('Budget Mapping'!CA:CA,'Budget Mapping'!$E:$E,$C163))/CC$45,0)</f>
        <v>0</v>
      </c>
      <c r="CD163" s="80">
        <f>IFERROR((SUMIFS('Budget Mapping'!CB:CB,'Budget Mapping'!$E:$E,$C163))/CD$45,0)</f>
        <v>0</v>
      </c>
      <c r="CE163" s="80">
        <f>IFERROR((SUMIFS('Budget Mapping'!CC:CC,'Budget Mapping'!$E:$E,$C163))/CE$45,0)</f>
        <v>0</v>
      </c>
      <c r="CF163" s="80">
        <f>IFERROR((SUMIFS('Budget Mapping'!CD:CD,'Budget Mapping'!$E:$E,$C163))/CF$45,0)</f>
        <v>0</v>
      </c>
      <c r="CG163" s="80">
        <f>IFERROR((SUMIFS('Budget Mapping'!CE:CE,'Budget Mapping'!$E:$E,$C163))/CG$45,0)</f>
        <v>0</v>
      </c>
      <c r="CH163" s="80">
        <f>IFERROR((SUMIFS('Budget Mapping'!CF:CF,'Budget Mapping'!$E:$E,$C163))/CH$45,0)</f>
        <v>0</v>
      </c>
      <c r="CI163" s="80">
        <f>IFERROR((SUMIFS('Budget Mapping'!CG:CG,'Budget Mapping'!$E:$E,$C163))/CI$45,0)</f>
        <v>0</v>
      </c>
      <c r="CJ163" s="80">
        <f>IFERROR((SUMIFS('Budget Mapping'!CH:CH,'Budget Mapping'!$E:$E,$C163))/CJ$45,0)</f>
        <v>0</v>
      </c>
      <c r="CK163" s="80">
        <f>IFERROR((SUMIFS('Budget Mapping'!CI:CI,'Budget Mapping'!$E:$E,$C163))/CK$45,0)</f>
        <v>0</v>
      </c>
      <c r="CL163" s="80">
        <f>IFERROR((SUMIFS('Budget Mapping'!CJ:CJ,'Budget Mapping'!$E:$E,$C163))/CL$45,0)</f>
        <v>0</v>
      </c>
      <c r="CM163" s="80">
        <f>IFERROR((SUMIFS('Budget Mapping'!CK:CK,'Budget Mapping'!$E:$E,$C163))/CM$45,0)</f>
        <v>0</v>
      </c>
      <c r="CN163" s="80">
        <f>IFERROR((SUMIFS('Budget Mapping'!CL:CL,'Budget Mapping'!$E:$E,$C163))/CN$45,0)</f>
        <v>0</v>
      </c>
      <c r="CO163" s="80">
        <f>IFERROR((SUMIFS('Budget Mapping'!CM:CM,'Budget Mapping'!$E:$E,$C163))/CO$45,0)</f>
        <v>0</v>
      </c>
      <c r="CP163" s="122" t="e">
        <f t="shared" si="465"/>
        <v>#DIV/0!</v>
      </c>
    </row>
    <row r="164" spans="2:94" x14ac:dyDescent="0.3">
      <c r="B164" t="str">
        <f t="shared" si="460"/>
        <v>HIDE</v>
      </c>
      <c r="C164" s="11" t="str">
        <f>Lists!$C23</f>
        <v>Teachers</v>
      </c>
      <c r="D164" s="78">
        <f>IFERROR((SUMIFS('Budget Mapping'!F:F,'Budget Mapping'!$E:$E,$C164))/D$45,0)</f>
        <v>0</v>
      </c>
      <c r="E164" s="79">
        <f>IFERROR((SUMIFS('Budget Mapping'!G:G,'Budget Mapping'!$E:$E,$C164))/E$45,0)</f>
        <v>0</v>
      </c>
      <c r="F164" s="80">
        <f>IFERROR((SUMIFS('Budget Mapping'!H:H,'Budget Mapping'!$E:$E,$C164))/F$45,0)</f>
        <v>0</v>
      </c>
      <c r="G164" s="80">
        <f>IFERROR((SUMIFS('Budget Mapping'!I:I,'Budget Mapping'!$E:$E,$C164))/G$45,0)</f>
        <v>0</v>
      </c>
      <c r="H164" s="80">
        <f>IFERROR((SUMIFS('Budget Mapping'!J:J,'Budget Mapping'!$E:$E,$C164))/H$45,0)</f>
        <v>0</v>
      </c>
      <c r="I164" s="80">
        <f>IFERROR((SUMIFS('Budget Mapping'!K:K,'Budget Mapping'!$E:$E,$C164))/I$45,0)</f>
        <v>0</v>
      </c>
      <c r="J164" s="81" t="e">
        <f t="shared" ref="J164:J195" si="476">AVERAGEIF($E$7:$I$7,"&lt;&gt;"&amp;"HIDE",E164:I164)</f>
        <v>#DIV/0!</v>
      </c>
      <c r="K164" s="79">
        <f>IFERROR((SUMIFS('Budget Mapping'!L:L,'Budget Mapping'!$E:$E,$C164))/K$45,0)</f>
        <v>0</v>
      </c>
      <c r="L164" s="80">
        <f>IFERROR((SUMIFS('Budget Mapping'!M:M,'Budget Mapping'!$E:$E,$C164))/L$45,0)</f>
        <v>0</v>
      </c>
      <c r="M164" s="80">
        <f>IFERROR((SUMIFS('Budget Mapping'!N:N,'Budget Mapping'!$E:$E,$C164))/M$45,0)</f>
        <v>0</v>
      </c>
      <c r="N164" s="80">
        <f>IFERROR((SUMIFS('Budget Mapping'!O:O,'Budget Mapping'!$E:$E,$C164))/N$45,0)</f>
        <v>0</v>
      </c>
      <c r="O164" s="80">
        <f>IFERROR((SUMIFS('Budget Mapping'!P:P,'Budget Mapping'!$E:$E,$C164))/O$45,0)</f>
        <v>0</v>
      </c>
      <c r="P164" s="80">
        <f>IFERROR((SUMIFS('Budget Mapping'!Q:Q,'Budget Mapping'!$E:$E,$C164))/P$45,0)</f>
        <v>0</v>
      </c>
      <c r="Q164" s="80">
        <f>IFERROR((SUMIFS('Budget Mapping'!R:R,'Budget Mapping'!$E:$E,$C164))/Q$45,0)</f>
        <v>0</v>
      </c>
      <c r="R164" s="80">
        <f>IFERROR((SUMIFS('Budget Mapping'!S:S,'Budget Mapping'!$E:$E,$C164))/R$45,0)</f>
        <v>0</v>
      </c>
      <c r="S164" s="80">
        <f>IFERROR((SUMIFS('Budget Mapping'!T:T,'Budget Mapping'!$E:$E,$C164))/S$45,0)</f>
        <v>0</v>
      </c>
      <c r="T164" s="80">
        <f>IFERROR((SUMIFS('Budget Mapping'!U:U,'Budget Mapping'!$E:$E,$C164))/T$45,0)</f>
        <v>0</v>
      </c>
      <c r="U164" s="80">
        <f>IFERROR((SUMIFS('Budget Mapping'!V:V,'Budget Mapping'!$E:$E,$C164))/U$45,0)</f>
        <v>0</v>
      </c>
      <c r="V164" s="80">
        <f>IFERROR((SUMIFS('Budget Mapping'!W:W,'Budget Mapping'!$E:$E,$C164))/V$45,0)</f>
        <v>0</v>
      </c>
      <c r="W164" s="80">
        <f>IFERROR((SUMIFS('Budget Mapping'!X:X,'Budget Mapping'!$E:$E,$C164))/W$45,0)</f>
        <v>0</v>
      </c>
      <c r="X164" s="80">
        <f>IFERROR((SUMIFS('Budget Mapping'!Y:Y,'Budget Mapping'!$E:$E,$C164))/X$45,0)</f>
        <v>0</v>
      </c>
      <c r="Y164" s="80">
        <f>IFERROR((SUMIFS('Budget Mapping'!Z:Z,'Budget Mapping'!$E:$E,$C164))/Y$45,0)</f>
        <v>0</v>
      </c>
      <c r="Z164" s="80">
        <f>IFERROR((SUMIFS('Budget Mapping'!AA:AA,'Budget Mapping'!$E:$E,$C164))/Z$45,0)</f>
        <v>0</v>
      </c>
      <c r="AA164" s="80">
        <f>IFERROR((SUMIFS('Budget Mapping'!AB:AB,'Budget Mapping'!$E:$E,$C164))/AA$45,0)</f>
        <v>0</v>
      </c>
      <c r="AB164" s="80">
        <f>IFERROR((SUMIFS('Budget Mapping'!AC:AC,'Budget Mapping'!$E:$E,$C164))/AB$45,0)</f>
        <v>0</v>
      </c>
      <c r="AC164" s="80">
        <f>IFERROR((SUMIFS('Budget Mapping'!AD:AD,'Budget Mapping'!$E:$E,$C164))/AC$45,0)</f>
        <v>0</v>
      </c>
      <c r="AD164" s="80">
        <f>IFERROR((SUMIFS('Budget Mapping'!AE:AE,'Budget Mapping'!$E:$E,$C164))/AD$45,0)</f>
        <v>0</v>
      </c>
      <c r="AE164" s="122" t="e">
        <f t="shared" ref="AE164:AE195" si="477">AVERAGEIF(K$7:AD$7,"&lt;&gt;"&amp;"HIDE",K164:AD164)</f>
        <v>#DIV/0!</v>
      </c>
      <c r="AF164" s="79">
        <f>IFERROR((SUMIFS('Budget Mapping'!AF:AF,'Budget Mapping'!$E:$E,$C164))/AF$45,0)</f>
        <v>0</v>
      </c>
      <c r="AG164" s="80">
        <f>IFERROR((SUMIFS('Budget Mapping'!AG:AG,'Budget Mapping'!$E:$E,$C164))/AG$45,0)</f>
        <v>0</v>
      </c>
      <c r="AH164" s="80">
        <f>IFERROR((SUMIFS('Budget Mapping'!AH:AH,'Budget Mapping'!$E:$E,$C164))/AH$45,0)</f>
        <v>0</v>
      </c>
      <c r="AI164" s="80">
        <f>IFERROR((SUMIFS('Budget Mapping'!AI:AI,'Budget Mapping'!$E:$E,$C164))/AI$45,0)</f>
        <v>0</v>
      </c>
      <c r="AJ164" s="80">
        <f>IFERROR((SUMIFS('Budget Mapping'!AJ:AJ,'Budget Mapping'!$E:$E,$C164))/AJ$45,0)</f>
        <v>0</v>
      </c>
      <c r="AK164" s="80">
        <f>IFERROR((SUMIFS('Budget Mapping'!AK:AK,'Budget Mapping'!$E:$E,$C164))/AK$45,0)</f>
        <v>0</v>
      </c>
      <c r="AL164" s="80">
        <f>IFERROR((SUMIFS('Budget Mapping'!AL:AL,'Budget Mapping'!$E:$E,$C164))/AL$45,0)</f>
        <v>0</v>
      </c>
      <c r="AM164" s="80">
        <f>IFERROR((SUMIFS('Budget Mapping'!AM:AM,'Budget Mapping'!$E:$E,$C164))/AM$45,0)</f>
        <v>0</v>
      </c>
      <c r="AN164" s="80">
        <f>IFERROR((SUMIFS('Budget Mapping'!AN:AN,'Budget Mapping'!$E:$E,$C164))/AN$45,0)</f>
        <v>0</v>
      </c>
      <c r="AO164" s="80">
        <f>IFERROR((SUMIFS('Budget Mapping'!AO:AO,'Budget Mapping'!$E:$E,$C164))/AO$45,0)</f>
        <v>0</v>
      </c>
      <c r="AP164" s="80">
        <f>IFERROR((SUMIFS('Budget Mapping'!AP:AP,'Budget Mapping'!$E:$E,$C164))/AP$45,0)</f>
        <v>0</v>
      </c>
      <c r="AQ164" s="80">
        <f>IFERROR((SUMIFS('Budget Mapping'!AQ:AQ,'Budget Mapping'!$E:$E,$C164))/AQ$45,0)</f>
        <v>0</v>
      </c>
      <c r="AR164" s="80">
        <f>IFERROR((SUMIFS('Budget Mapping'!AR:AR,'Budget Mapping'!$E:$E,$C164))/AR$45,0)</f>
        <v>0</v>
      </c>
      <c r="AS164" s="80">
        <f>IFERROR((SUMIFS('Budget Mapping'!AS:AS,'Budget Mapping'!$E:$E,$C164))/AS$45,0)</f>
        <v>0</v>
      </c>
      <c r="AT164" s="80">
        <f>IFERROR((SUMIFS('Budget Mapping'!AT:AT,'Budget Mapping'!$E:$E,$C164))/AT$45,0)</f>
        <v>0</v>
      </c>
      <c r="AU164" s="80">
        <f>IFERROR((SUMIFS('Budget Mapping'!AU:AU,'Budget Mapping'!$E:$E,$C164))/AU$45,0)</f>
        <v>0</v>
      </c>
      <c r="AV164" s="80">
        <f>IFERROR((SUMIFS('Budget Mapping'!AV:AV,'Budget Mapping'!$E:$E,$C164))/AV$45,0)</f>
        <v>0</v>
      </c>
      <c r="AW164" s="80">
        <f>IFERROR((SUMIFS('Budget Mapping'!AW:AW,'Budget Mapping'!$E:$E,$C164))/AW$45,0)</f>
        <v>0</v>
      </c>
      <c r="AX164" s="80">
        <f>IFERROR((SUMIFS('Budget Mapping'!AX:AX,'Budget Mapping'!$E:$E,$C164))/AX$45,0)</f>
        <v>0</v>
      </c>
      <c r="AY164" s="80">
        <f>IFERROR((SUMIFS('Budget Mapping'!AY:AY,'Budget Mapping'!$E:$E,$C164))/AY$45,0)</f>
        <v>0</v>
      </c>
      <c r="AZ164" s="122" t="e">
        <f t="shared" ref="AZ164:AZ195" si="478">AVERAGEIF(AF$7:AY$7,"&lt;&gt;"&amp;"HIDE",AF164:AY164)</f>
        <v>#DIV/0!</v>
      </c>
      <c r="BA164" s="79">
        <f>IFERROR((SUMIFS('Budget Mapping'!AZ:AZ,'Budget Mapping'!$E:$E,$C164))/BA$45,0)</f>
        <v>0</v>
      </c>
      <c r="BB164" s="80">
        <f>IFERROR((SUMIFS('Budget Mapping'!BA:BA,'Budget Mapping'!$E:$E,$C164))/BB$45,0)</f>
        <v>0</v>
      </c>
      <c r="BC164" s="80">
        <f>IFERROR((SUMIFS('Budget Mapping'!BB:BB,'Budget Mapping'!$E:$E,$C164))/BC$45,0)</f>
        <v>0</v>
      </c>
      <c r="BD164" s="80">
        <f>IFERROR((SUMIFS('Budget Mapping'!BC:BC,'Budget Mapping'!$E:$E,$C164))/BD$45,0)</f>
        <v>0</v>
      </c>
      <c r="BE164" s="80">
        <f>IFERROR((SUMIFS('Budget Mapping'!BD:BD,'Budget Mapping'!$E:$E,$C164))/BE$45,0)</f>
        <v>0</v>
      </c>
      <c r="BF164" s="80">
        <f>IFERROR((SUMIFS('Budget Mapping'!BE:BE,'Budget Mapping'!$E:$E,$C164))/BF$45,0)</f>
        <v>0</v>
      </c>
      <c r="BG164" s="80">
        <f>IFERROR((SUMIFS('Budget Mapping'!BF:BF,'Budget Mapping'!$E:$E,$C164))/BG$45,0)</f>
        <v>0</v>
      </c>
      <c r="BH164" s="80">
        <f>IFERROR((SUMIFS('Budget Mapping'!BG:BG,'Budget Mapping'!$E:$E,$C164))/BH$45,0)</f>
        <v>0</v>
      </c>
      <c r="BI164" s="80">
        <f>IFERROR((SUMIFS('Budget Mapping'!BH:BH,'Budget Mapping'!$E:$E,$C164))/BI$45,0)</f>
        <v>0</v>
      </c>
      <c r="BJ164" s="80">
        <f>IFERROR((SUMIFS('Budget Mapping'!BI:BI,'Budget Mapping'!$E:$E,$C164))/BJ$45,0)</f>
        <v>0</v>
      </c>
      <c r="BK164" s="80">
        <f>IFERROR((SUMIFS('Budget Mapping'!BJ:BJ,'Budget Mapping'!$E:$E,$C164))/BK$45,0)</f>
        <v>0</v>
      </c>
      <c r="BL164" s="80">
        <f>IFERROR((SUMIFS('Budget Mapping'!BK:BK,'Budget Mapping'!$E:$E,$C164))/BL$45,0)</f>
        <v>0</v>
      </c>
      <c r="BM164" s="80">
        <f>IFERROR((SUMIFS('Budget Mapping'!BL:BL,'Budget Mapping'!$E:$E,$C164))/BM$45,0)</f>
        <v>0</v>
      </c>
      <c r="BN164" s="80">
        <f>IFERROR((SUMIFS('Budget Mapping'!BM:BM,'Budget Mapping'!$E:$E,$C164))/BN$45,0)</f>
        <v>0</v>
      </c>
      <c r="BO164" s="80">
        <f>IFERROR((SUMIFS('Budget Mapping'!BN:BN,'Budget Mapping'!$E:$E,$C164))/BO$45,0)</f>
        <v>0</v>
      </c>
      <c r="BP164" s="80">
        <f>IFERROR((SUMIFS('Budget Mapping'!BO:BO,'Budget Mapping'!$E:$E,$C164))/BP$45,0)</f>
        <v>0</v>
      </c>
      <c r="BQ164" s="80">
        <f>IFERROR((SUMIFS('Budget Mapping'!BP:BP,'Budget Mapping'!$E:$E,$C164))/BQ$45,0)</f>
        <v>0</v>
      </c>
      <c r="BR164" s="80">
        <f>IFERROR((SUMIFS('Budget Mapping'!BQ:BQ,'Budget Mapping'!$E:$E,$C164))/BR$45,0)</f>
        <v>0</v>
      </c>
      <c r="BS164" s="80">
        <f>IFERROR((SUMIFS('Budget Mapping'!BR:BR,'Budget Mapping'!$E:$E,$C164))/BS$45,0)</f>
        <v>0</v>
      </c>
      <c r="BT164" s="80">
        <f>IFERROR((SUMIFS('Budget Mapping'!BS:BS,'Budget Mapping'!$E:$E,$C164))/BT$45,0)</f>
        <v>0</v>
      </c>
      <c r="BU164" s="122" t="e">
        <f t="shared" ref="BU164:BU195" si="479">AVERAGEIF(BA$7:BT$7,"&lt;&gt;"&amp;"HIDE",BA164:BT164)</f>
        <v>#DIV/0!</v>
      </c>
      <c r="BV164" s="79">
        <f>IFERROR((SUMIFS('Budget Mapping'!BT:BT,'Budget Mapping'!$E:$E,$C164))/BV$45,0)</f>
        <v>0</v>
      </c>
      <c r="BW164" s="80">
        <f>IFERROR((SUMIFS('Budget Mapping'!BU:BU,'Budget Mapping'!$E:$E,$C164))/BW$45,0)</f>
        <v>0</v>
      </c>
      <c r="BX164" s="80">
        <f>IFERROR((SUMIFS('Budget Mapping'!BV:BV,'Budget Mapping'!$E:$E,$C164))/BX$45,0)</f>
        <v>0</v>
      </c>
      <c r="BY164" s="80">
        <f>IFERROR((SUMIFS('Budget Mapping'!BW:BW,'Budget Mapping'!$E:$E,$C164))/BY$45,0)</f>
        <v>0</v>
      </c>
      <c r="BZ164" s="80">
        <f>IFERROR((SUMIFS('Budget Mapping'!BX:BX,'Budget Mapping'!$E:$E,$C164))/BZ$45,0)</f>
        <v>0</v>
      </c>
      <c r="CA164" s="80">
        <f>IFERROR((SUMIFS('Budget Mapping'!BY:BY,'Budget Mapping'!$E:$E,$C164))/CA$45,0)</f>
        <v>0</v>
      </c>
      <c r="CB164" s="80">
        <f>IFERROR((SUMIFS('Budget Mapping'!BZ:BZ,'Budget Mapping'!$E:$E,$C164))/CB$45,0)</f>
        <v>0</v>
      </c>
      <c r="CC164" s="80">
        <f>IFERROR((SUMIFS('Budget Mapping'!CA:CA,'Budget Mapping'!$E:$E,$C164))/CC$45,0)</f>
        <v>0</v>
      </c>
      <c r="CD164" s="80">
        <f>IFERROR((SUMIFS('Budget Mapping'!CB:CB,'Budget Mapping'!$E:$E,$C164))/CD$45,0)</f>
        <v>0</v>
      </c>
      <c r="CE164" s="80">
        <f>IFERROR((SUMIFS('Budget Mapping'!CC:CC,'Budget Mapping'!$E:$E,$C164))/CE$45,0)</f>
        <v>0</v>
      </c>
      <c r="CF164" s="80">
        <f>IFERROR((SUMIFS('Budget Mapping'!CD:CD,'Budget Mapping'!$E:$E,$C164))/CF$45,0)</f>
        <v>0</v>
      </c>
      <c r="CG164" s="80">
        <f>IFERROR((SUMIFS('Budget Mapping'!CE:CE,'Budget Mapping'!$E:$E,$C164))/CG$45,0)</f>
        <v>0</v>
      </c>
      <c r="CH164" s="80">
        <f>IFERROR((SUMIFS('Budget Mapping'!CF:CF,'Budget Mapping'!$E:$E,$C164))/CH$45,0)</f>
        <v>0</v>
      </c>
      <c r="CI164" s="80">
        <f>IFERROR((SUMIFS('Budget Mapping'!CG:CG,'Budget Mapping'!$E:$E,$C164))/CI$45,0)</f>
        <v>0</v>
      </c>
      <c r="CJ164" s="80">
        <f>IFERROR((SUMIFS('Budget Mapping'!CH:CH,'Budget Mapping'!$E:$E,$C164))/CJ$45,0)</f>
        <v>0</v>
      </c>
      <c r="CK164" s="80">
        <f>IFERROR((SUMIFS('Budget Mapping'!CI:CI,'Budget Mapping'!$E:$E,$C164))/CK$45,0)</f>
        <v>0</v>
      </c>
      <c r="CL164" s="80">
        <f>IFERROR((SUMIFS('Budget Mapping'!CJ:CJ,'Budget Mapping'!$E:$E,$C164))/CL$45,0)</f>
        <v>0</v>
      </c>
      <c r="CM164" s="80">
        <f>IFERROR((SUMIFS('Budget Mapping'!CK:CK,'Budget Mapping'!$E:$E,$C164))/CM$45,0)</f>
        <v>0</v>
      </c>
      <c r="CN164" s="80">
        <f>IFERROR((SUMIFS('Budget Mapping'!CL:CL,'Budget Mapping'!$E:$E,$C164))/CN$45,0)</f>
        <v>0</v>
      </c>
      <c r="CO164" s="80">
        <f>IFERROR((SUMIFS('Budget Mapping'!CM:CM,'Budget Mapping'!$E:$E,$C164))/CO$45,0)</f>
        <v>0</v>
      </c>
      <c r="CP164" s="122" t="e">
        <f t="shared" ref="CP164:CP195" si="480">AVERAGEIF(BV$7:CO$7,"&lt;&gt;"&amp;"HIDE",BV164:CO164)</f>
        <v>#DIV/0!</v>
      </c>
    </row>
    <row r="165" spans="2:94" x14ac:dyDescent="0.3">
      <c r="B165" t="str">
        <f t="shared" si="460"/>
        <v>HIDE</v>
      </c>
      <c r="C165" s="11" t="str">
        <f>Lists!$C24</f>
        <v>Teaching Assistants</v>
      </c>
      <c r="D165" s="78">
        <f>IFERROR((SUMIFS('Budget Mapping'!F:F,'Budget Mapping'!$E:$E,$C165))/D$45,0)</f>
        <v>0</v>
      </c>
      <c r="E165" s="79">
        <f>IFERROR((SUMIFS('Budget Mapping'!G:G,'Budget Mapping'!$E:$E,$C165))/E$45,0)</f>
        <v>0</v>
      </c>
      <c r="F165" s="80">
        <f>IFERROR((SUMIFS('Budget Mapping'!H:H,'Budget Mapping'!$E:$E,$C165))/F$45,0)</f>
        <v>0</v>
      </c>
      <c r="G165" s="80">
        <f>IFERROR((SUMIFS('Budget Mapping'!I:I,'Budget Mapping'!$E:$E,$C165))/G$45,0)</f>
        <v>0</v>
      </c>
      <c r="H165" s="80">
        <f>IFERROR((SUMIFS('Budget Mapping'!J:J,'Budget Mapping'!$E:$E,$C165))/H$45,0)</f>
        <v>0</v>
      </c>
      <c r="I165" s="80">
        <f>IFERROR((SUMIFS('Budget Mapping'!K:K,'Budget Mapping'!$E:$E,$C165))/I$45,0)</f>
        <v>0</v>
      </c>
      <c r="J165" s="81" t="e">
        <f t="shared" si="476"/>
        <v>#DIV/0!</v>
      </c>
      <c r="K165" s="79">
        <f>IFERROR((SUMIFS('Budget Mapping'!L:L,'Budget Mapping'!$E:$E,$C165))/K$45,0)</f>
        <v>0</v>
      </c>
      <c r="L165" s="80">
        <f>IFERROR((SUMIFS('Budget Mapping'!M:M,'Budget Mapping'!$E:$E,$C165))/L$45,0)</f>
        <v>0</v>
      </c>
      <c r="M165" s="80">
        <f>IFERROR((SUMIFS('Budget Mapping'!N:N,'Budget Mapping'!$E:$E,$C165))/M$45,0)</f>
        <v>0</v>
      </c>
      <c r="N165" s="80">
        <f>IFERROR((SUMIFS('Budget Mapping'!O:O,'Budget Mapping'!$E:$E,$C165))/N$45,0)</f>
        <v>0</v>
      </c>
      <c r="O165" s="80">
        <f>IFERROR((SUMIFS('Budget Mapping'!P:P,'Budget Mapping'!$E:$E,$C165))/O$45,0)</f>
        <v>0</v>
      </c>
      <c r="P165" s="80">
        <f>IFERROR((SUMIFS('Budget Mapping'!Q:Q,'Budget Mapping'!$E:$E,$C165))/P$45,0)</f>
        <v>0</v>
      </c>
      <c r="Q165" s="80">
        <f>IFERROR((SUMIFS('Budget Mapping'!R:R,'Budget Mapping'!$E:$E,$C165))/Q$45,0)</f>
        <v>0</v>
      </c>
      <c r="R165" s="80">
        <f>IFERROR((SUMIFS('Budget Mapping'!S:S,'Budget Mapping'!$E:$E,$C165))/R$45,0)</f>
        <v>0</v>
      </c>
      <c r="S165" s="80">
        <f>IFERROR((SUMIFS('Budget Mapping'!T:T,'Budget Mapping'!$E:$E,$C165))/S$45,0)</f>
        <v>0</v>
      </c>
      <c r="T165" s="80">
        <f>IFERROR((SUMIFS('Budget Mapping'!U:U,'Budget Mapping'!$E:$E,$C165))/T$45,0)</f>
        <v>0</v>
      </c>
      <c r="U165" s="80">
        <f>IFERROR((SUMIFS('Budget Mapping'!V:V,'Budget Mapping'!$E:$E,$C165))/U$45,0)</f>
        <v>0</v>
      </c>
      <c r="V165" s="80">
        <f>IFERROR((SUMIFS('Budget Mapping'!W:W,'Budget Mapping'!$E:$E,$C165))/V$45,0)</f>
        <v>0</v>
      </c>
      <c r="W165" s="80">
        <f>IFERROR((SUMIFS('Budget Mapping'!X:X,'Budget Mapping'!$E:$E,$C165))/W$45,0)</f>
        <v>0</v>
      </c>
      <c r="X165" s="80">
        <f>IFERROR((SUMIFS('Budget Mapping'!Y:Y,'Budget Mapping'!$E:$E,$C165))/X$45,0)</f>
        <v>0</v>
      </c>
      <c r="Y165" s="80">
        <f>IFERROR((SUMIFS('Budget Mapping'!Z:Z,'Budget Mapping'!$E:$E,$C165))/Y$45,0)</f>
        <v>0</v>
      </c>
      <c r="Z165" s="80">
        <f>IFERROR((SUMIFS('Budget Mapping'!AA:AA,'Budget Mapping'!$E:$E,$C165))/Z$45,0)</f>
        <v>0</v>
      </c>
      <c r="AA165" s="80">
        <f>IFERROR((SUMIFS('Budget Mapping'!AB:AB,'Budget Mapping'!$E:$E,$C165))/AA$45,0)</f>
        <v>0</v>
      </c>
      <c r="AB165" s="80">
        <f>IFERROR((SUMIFS('Budget Mapping'!AC:AC,'Budget Mapping'!$E:$E,$C165))/AB$45,0)</f>
        <v>0</v>
      </c>
      <c r="AC165" s="80">
        <f>IFERROR((SUMIFS('Budget Mapping'!AD:AD,'Budget Mapping'!$E:$E,$C165))/AC$45,0)</f>
        <v>0</v>
      </c>
      <c r="AD165" s="80">
        <f>IFERROR((SUMIFS('Budget Mapping'!AE:AE,'Budget Mapping'!$E:$E,$C165))/AD$45,0)</f>
        <v>0</v>
      </c>
      <c r="AE165" s="122" t="e">
        <f t="shared" si="477"/>
        <v>#DIV/0!</v>
      </c>
      <c r="AF165" s="79">
        <f>IFERROR((SUMIFS('Budget Mapping'!AF:AF,'Budget Mapping'!$E:$E,$C165))/AF$45,0)</f>
        <v>0</v>
      </c>
      <c r="AG165" s="80">
        <f>IFERROR((SUMIFS('Budget Mapping'!AG:AG,'Budget Mapping'!$E:$E,$C165))/AG$45,0)</f>
        <v>0</v>
      </c>
      <c r="AH165" s="80">
        <f>IFERROR((SUMIFS('Budget Mapping'!AH:AH,'Budget Mapping'!$E:$E,$C165))/AH$45,0)</f>
        <v>0</v>
      </c>
      <c r="AI165" s="80">
        <f>IFERROR((SUMIFS('Budget Mapping'!AI:AI,'Budget Mapping'!$E:$E,$C165))/AI$45,0)</f>
        <v>0</v>
      </c>
      <c r="AJ165" s="80">
        <f>IFERROR((SUMIFS('Budget Mapping'!AJ:AJ,'Budget Mapping'!$E:$E,$C165))/AJ$45,0)</f>
        <v>0</v>
      </c>
      <c r="AK165" s="80">
        <f>IFERROR((SUMIFS('Budget Mapping'!AK:AK,'Budget Mapping'!$E:$E,$C165))/AK$45,0)</f>
        <v>0</v>
      </c>
      <c r="AL165" s="80">
        <f>IFERROR((SUMIFS('Budget Mapping'!AL:AL,'Budget Mapping'!$E:$E,$C165))/AL$45,0)</f>
        <v>0</v>
      </c>
      <c r="AM165" s="80">
        <f>IFERROR((SUMIFS('Budget Mapping'!AM:AM,'Budget Mapping'!$E:$E,$C165))/AM$45,0)</f>
        <v>0</v>
      </c>
      <c r="AN165" s="80">
        <f>IFERROR((SUMIFS('Budget Mapping'!AN:AN,'Budget Mapping'!$E:$E,$C165))/AN$45,0)</f>
        <v>0</v>
      </c>
      <c r="AO165" s="80">
        <f>IFERROR((SUMIFS('Budget Mapping'!AO:AO,'Budget Mapping'!$E:$E,$C165))/AO$45,0)</f>
        <v>0</v>
      </c>
      <c r="AP165" s="80">
        <f>IFERROR((SUMIFS('Budget Mapping'!AP:AP,'Budget Mapping'!$E:$E,$C165))/AP$45,0)</f>
        <v>0</v>
      </c>
      <c r="AQ165" s="80">
        <f>IFERROR((SUMIFS('Budget Mapping'!AQ:AQ,'Budget Mapping'!$E:$E,$C165))/AQ$45,0)</f>
        <v>0</v>
      </c>
      <c r="AR165" s="80">
        <f>IFERROR((SUMIFS('Budget Mapping'!AR:AR,'Budget Mapping'!$E:$E,$C165))/AR$45,0)</f>
        <v>0</v>
      </c>
      <c r="AS165" s="80">
        <f>IFERROR((SUMIFS('Budget Mapping'!AS:AS,'Budget Mapping'!$E:$E,$C165))/AS$45,0)</f>
        <v>0</v>
      </c>
      <c r="AT165" s="80">
        <f>IFERROR((SUMIFS('Budget Mapping'!AT:AT,'Budget Mapping'!$E:$E,$C165))/AT$45,0)</f>
        <v>0</v>
      </c>
      <c r="AU165" s="80">
        <f>IFERROR((SUMIFS('Budget Mapping'!AU:AU,'Budget Mapping'!$E:$E,$C165))/AU$45,0)</f>
        <v>0</v>
      </c>
      <c r="AV165" s="80">
        <f>IFERROR((SUMIFS('Budget Mapping'!AV:AV,'Budget Mapping'!$E:$E,$C165))/AV$45,0)</f>
        <v>0</v>
      </c>
      <c r="AW165" s="80">
        <f>IFERROR((SUMIFS('Budget Mapping'!AW:AW,'Budget Mapping'!$E:$E,$C165))/AW$45,0)</f>
        <v>0</v>
      </c>
      <c r="AX165" s="80">
        <f>IFERROR((SUMIFS('Budget Mapping'!AX:AX,'Budget Mapping'!$E:$E,$C165))/AX$45,0)</f>
        <v>0</v>
      </c>
      <c r="AY165" s="80">
        <f>IFERROR((SUMIFS('Budget Mapping'!AY:AY,'Budget Mapping'!$E:$E,$C165))/AY$45,0)</f>
        <v>0</v>
      </c>
      <c r="AZ165" s="122" t="e">
        <f t="shared" si="478"/>
        <v>#DIV/0!</v>
      </c>
      <c r="BA165" s="79">
        <f>IFERROR((SUMIFS('Budget Mapping'!AZ:AZ,'Budget Mapping'!$E:$E,$C165))/BA$45,0)</f>
        <v>0</v>
      </c>
      <c r="BB165" s="80">
        <f>IFERROR((SUMIFS('Budget Mapping'!BA:BA,'Budget Mapping'!$E:$E,$C165))/BB$45,0)</f>
        <v>0</v>
      </c>
      <c r="BC165" s="80">
        <f>IFERROR((SUMIFS('Budget Mapping'!BB:BB,'Budget Mapping'!$E:$E,$C165))/BC$45,0)</f>
        <v>0</v>
      </c>
      <c r="BD165" s="80">
        <f>IFERROR((SUMIFS('Budget Mapping'!BC:BC,'Budget Mapping'!$E:$E,$C165))/BD$45,0)</f>
        <v>0</v>
      </c>
      <c r="BE165" s="80">
        <f>IFERROR((SUMIFS('Budget Mapping'!BD:BD,'Budget Mapping'!$E:$E,$C165))/BE$45,0)</f>
        <v>0</v>
      </c>
      <c r="BF165" s="80">
        <f>IFERROR((SUMIFS('Budget Mapping'!BE:BE,'Budget Mapping'!$E:$E,$C165))/BF$45,0)</f>
        <v>0</v>
      </c>
      <c r="BG165" s="80">
        <f>IFERROR((SUMIFS('Budget Mapping'!BF:BF,'Budget Mapping'!$E:$E,$C165))/BG$45,0)</f>
        <v>0</v>
      </c>
      <c r="BH165" s="80">
        <f>IFERROR((SUMIFS('Budget Mapping'!BG:BG,'Budget Mapping'!$E:$E,$C165))/BH$45,0)</f>
        <v>0</v>
      </c>
      <c r="BI165" s="80">
        <f>IFERROR((SUMIFS('Budget Mapping'!BH:BH,'Budget Mapping'!$E:$E,$C165))/BI$45,0)</f>
        <v>0</v>
      </c>
      <c r="BJ165" s="80">
        <f>IFERROR((SUMIFS('Budget Mapping'!BI:BI,'Budget Mapping'!$E:$E,$C165))/BJ$45,0)</f>
        <v>0</v>
      </c>
      <c r="BK165" s="80">
        <f>IFERROR((SUMIFS('Budget Mapping'!BJ:BJ,'Budget Mapping'!$E:$E,$C165))/BK$45,0)</f>
        <v>0</v>
      </c>
      <c r="BL165" s="80">
        <f>IFERROR((SUMIFS('Budget Mapping'!BK:BK,'Budget Mapping'!$E:$E,$C165))/BL$45,0)</f>
        <v>0</v>
      </c>
      <c r="BM165" s="80">
        <f>IFERROR((SUMIFS('Budget Mapping'!BL:BL,'Budget Mapping'!$E:$E,$C165))/BM$45,0)</f>
        <v>0</v>
      </c>
      <c r="BN165" s="80">
        <f>IFERROR((SUMIFS('Budget Mapping'!BM:BM,'Budget Mapping'!$E:$E,$C165))/BN$45,0)</f>
        <v>0</v>
      </c>
      <c r="BO165" s="80">
        <f>IFERROR((SUMIFS('Budget Mapping'!BN:BN,'Budget Mapping'!$E:$E,$C165))/BO$45,0)</f>
        <v>0</v>
      </c>
      <c r="BP165" s="80">
        <f>IFERROR((SUMIFS('Budget Mapping'!BO:BO,'Budget Mapping'!$E:$E,$C165))/BP$45,0)</f>
        <v>0</v>
      </c>
      <c r="BQ165" s="80">
        <f>IFERROR((SUMIFS('Budget Mapping'!BP:BP,'Budget Mapping'!$E:$E,$C165))/BQ$45,0)</f>
        <v>0</v>
      </c>
      <c r="BR165" s="80">
        <f>IFERROR((SUMIFS('Budget Mapping'!BQ:BQ,'Budget Mapping'!$E:$E,$C165))/BR$45,0)</f>
        <v>0</v>
      </c>
      <c r="BS165" s="80">
        <f>IFERROR((SUMIFS('Budget Mapping'!BR:BR,'Budget Mapping'!$E:$E,$C165))/BS$45,0)</f>
        <v>0</v>
      </c>
      <c r="BT165" s="80">
        <f>IFERROR((SUMIFS('Budget Mapping'!BS:BS,'Budget Mapping'!$E:$E,$C165))/BT$45,0)</f>
        <v>0</v>
      </c>
      <c r="BU165" s="122" t="e">
        <f t="shared" si="479"/>
        <v>#DIV/0!</v>
      </c>
      <c r="BV165" s="79">
        <f>IFERROR((SUMIFS('Budget Mapping'!BT:BT,'Budget Mapping'!$E:$E,$C165))/BV$45,0)</f>
        <v>0</v>
      </c>
      <c r="BW165" s="80">
        <f>IFERROR((SUMIFS('Budget Mapping'!BU:BU,'Budget Mapping'!$E:$E,$C165))/BW$45,0)</f>
        <v>0</v>
      </c>
      <c r="BX165" s="80">
        <f>IFERROR((SUMIFS('Budget Mapping'!BV:BV,'Budget Mapping'!$E:$E,$C165))/BX$45,0)</f>
        <v>0</v>
      </c>
      <c r="BY165" s="80">
        <f>IFERROR((SUMIFS('Budget Mapping'!BW:BW,'Budget Mapping'!$E:$E,$C165))/BY$45,0)</f>
        <v>0</v>
      </c>
      <c r="BZ165" s="80">
        <f>IFERROR((SUMIFS('Budget Mapping'!BX:BX,'Budget Mapping'!$E:$E,$C165))/BZ$45,0)</f>
        <v>0</v>
      </c>
      <c r="CA165" s="80">
        <f>IFERROR((SUMIFS('Budget Mapping'!BY:BY,'Budget Mapping'!$E:$E,$C165))/CA$45,0)</f>
        <v>0</v>
      </c>
      <c r="CB165" s="80">
        <f>IFERROR((SUMIFS('Budget Mapping'!BZ:BZ,'Budget Mapping'!$E:$E,$C165))/CB$45,0)</f>
        <v>0</v>
      </c>
      <c r="CC165" s="80">
        <f>IFERROR((SUMIFS('Budget Mapping'!CA:CA,'Budget Mapping'!$E:$E,$C165))/CC$45,0)</f>
        <v>0</v>
      </c>
      <c r="CD165" s="80">
        <f>IFERROR((SUMIFS('Budget Mapping'!CB:CB,'Budget Mapping'!$E:$E,$C165))/CD$45,0)</f>
        <v>0</v>
      </c>
      <c r="CE165" s="80">
        <f>IFERROR((SUMIFS('Budget Mapping'!CC:CC,'Budget Mapping'!$E:$E,$C165))/CE$45,0)</f>
        <v>0</v>
      </c>
      <c r="CF165" s="80">
        <f>IFERROR((SUMIFS('Budget Mapping'!CD:CD,'Budget Mapping'!$E:$E,$C165))/CF$45,0)</f>
        <v>0</v>
      </c>
      <c r="CG165" s="80">
        <f>IFERROR((SUMIFS('Budget Mapping'!CE:CE,'Budget Mapping'!$E:$E,$C165))/CG$45,0)</f>
        <v>0</v>
      </c>
      <c r="CH165" s="80">
        <f>IFERROR((SUMIFS('Budget Mapping'!CF:CF,'Budget Mapping'!$E:$E,$C165))/CH$45,0)</f>
        <v>0</v>
      </c>
      <c r="CI165" s="80">
        <f>IFERROR((SUMIFS('Budget Mapping'!CG:CG,'Budget Mapping'!$E:$E,$C165))/CI$45,0)</f>
        <v>0</v>
      </c>
      <c r="CJ165" s="80">
        <f>IFERROR((SUMIFS('Budget Mapping'!CH:CH,'Budget Mapping'!$E:$E,$C165))/CJ$45,0)</f>
        <v>0</v>
      </c>
      <c r="CK165" s="80">
        <f>IFERROR((SUMIFS('Budget Mapping'!CI:CI,'Budget Mapping'!$E:$E,$C165))/CK$45,0)</f>
        <v>0</v>
      </c>
      <c r="CL165" s="80">
        <f>IFERROR((SUMIFS('Budget Mapping'!CJ:CJ,'Budget Mapping'!$E:$E,$C165))/CL$45,0)</f>
        <v>0</v>
      </c>
      <c r="CM165" s="80">
        <f>IFERROR((SUMIFS('Budget Mapping'!CK:CK,'Budget Mapping'!$E:$E,$C165))/CM$45,0)</f>
        <v>0</v>
      </c>
      <c r="CN165" s="80">
        <f>IFERROR((SUMIFS('Budget Mapping'!CL:CL,'Budget Mapping'!$E:$E,$C165))/CN$45,0)</f>
        <v>0</v>
      </c>
      <c r="CO165" s="80">
        <f>IFERROR((SUMIFS('Budget Mapping'!CM:CM,'Budget Mapping'!$E:$E,$C165))/CO$45,0)</f>
        <v>0</v>
      </c>
      <c r="CP165" s="122" t="e">
        <f t="shared" si="480"/>
        <v>#DIV/0!</v>
      </c>
    </row>
    <row r="166" spans="2:94" x14ac:dyDescent="0.3">
      <c r="B166" t="str">
        <f t="shared" si="460"/>
        <v>HIDE</v>
      </c>
      <c r="C166" s="11" t="str">
        <f>Lists!$C25</f>
        <v>Technicians</v>
      </c>
      <c r="D166" s="78">
        <f>IFERROR((SUMIFS('Budget Mapping'!F:F,'Budget Mapping'!$E:$E,$C166))/D$45,0)</f>
        <v>0</v>
      </c>
      <c r="E166" s="79">
        <f>IFERROR((SUMIFS('Budget Mapping'!G:G,'Budget Mapping'!$E:$E,$C166))/E$45,0)</f>
        <v>0</v>
      </c>
      <c r="F166" s="80">
        <f>IFERROR((SUMIFS('Budget Mapping'!H:H,'Budget Mapping'!$E:$E,$C166))/F$45,0)</f>
        <v>0</v>
      </c>
      <c r="G166" s="80">
        <f>IFERROR((SUMIFS('Budget Mapping'!I:I,'Budget Mapping'!$E:$E,$C166))/G$45,0)</f>
        <v>0</v>
      </c>
      <c r="H166" s="80">
        <f>IFERROR((SUMIFS('Budget Mapping'!J:J,'Budget Mapping'!$E:$E,$C166))/H$45,0)</f>
        <v>0</v>
      </c>
      <c r="I166" s="80">
        <f>IFERROR((SUMIFS('Budget Mapping'!K:K,'Budget Mapping'!$E:$E,$C166))/I$45,0)</f>
        <v>0</v>
      </c>
      <c r="J166" s="81" t="e">
        <f t="shared" si="476"/>
        <v>#DIV/0!</v>
      </c>
      <c r="K166" s="79">
        <f>IFERROR((SUMIFS('Budget Mapping'!L:L,'Budget Mapping'!$E:$E,$C166))/K$45,0)</f>
        <v>0</v>
      </c>
      <c r="L166" s="80">
        <f>IFERROR((SUMIFS('Budget Mapping'!M:M,'Budget Mapping'!$E:$E,$C166))/L$45,0)</f>
        <v>0</v>
      </c>
      <c r="M166" s="80">
        <f>IFERROR((SUMIFS('Budget Mapping'!N:N,'Budget Mapping'!$E:$E,$C166))/M$45,0)</f>
        <v>0</v>
      </c>
      <c r="N166" s="80">
        <f>IFERROR((SUMIFS('Budget Mapping'!O:O,'Budget Mapping'!$E:$E,$C166))/N$45,0)</f>
        <v>0</v>
      </c>
      <c r="O166" s="80">
        <f>IFERROR((SUMIFS('Budget Mapping'!P:P,'Budget Mapping'!$E:$E,$C166))/O$45,0)</f>
        <v>0</v>
      </c>
      <c r="P166" s="80">
        <f>IFERROR((SUMIFS('Budget Mapping'!Q:Q,'Budget Mapping'!$E:$E,$C166))/P$45,0)</f>
        <v>0</v>
      </c>
      <c r="Q166" s="80">
        <f>IFERROR((SUMIFS('Budget Mapping'!R:R,'Budget Mapping'!$E:$E,$C166))/Q$45,0)</f>
        <v>0</v>
      </c>
      <c r="R166" s="80">
        <f>IFERROR((SUMIFS('Budget Mapping'!S:S,'Budget Mapping'!$E:$E,$C166))/R$45,0)</f>
        <v>0</v>
      </c>
      <c r="S166" s="80">
        <f>IFERROR((SUMIFS('Budget Mapping'!T:T,'Budget Mapping'!$E:$E,$C166))/S$45,0)</f>
        <v>0</v>
      </c>
      <c r="T166" s="80">
        <f>IFERROR((SUMIFS('Budget Mapping'!U:U,'Budget Mapping'!$E:$E,$C166))/T$45,0)</f>
        <v>0</v>
      </c>
      <c r="U166" s="80">
        <f>IFERROR((SUMIFS('Budget Mapping'!V:V,'Budget Mapping'!$E:$E,$C166))/U$45,0)</f>
        <v>0</v>
      </c>
      <c r="V166" s="80">
        <f>IFERROR((SUMIFS('Budget Mapping'!W:W,'Budget Mapping'!$E:$E,$C166))/V$45,0)</f>
        <v>0</v>
      </c>
      <c r="W166" s="80">
        <f>IFERROR((SUMIFS('Budget Mapping'!X:X,'Budget Mapping'!$E:$E,$C166))/W$45,0)</f>
        <v>0</v>
      </c>
      <c r="X166" s="80">
        <f>IFERROR((SUMIFS('Budget Mapping'!Y:Y,'Budget Mapping'!$E:$E,$C166))/X$45,0)</f>
        <v>0</v>
      </c>
      <c r="Y166" s="80">
        <f>IFERROR((SUMIFS('Budget Mapping'!Z:Z,'Budget Mapping'!$E:$E,$C166))/Y$45,0)</f>
        <v>0</v>
      </c>
      <c r="Z166" s="80">
        <f>IFERROR((SUMIFS('Budget Mapping'!AA:AA,'Budget Mapping'!$E:$E,$C166))/Z$45,0)</f>
        <v>0</v>
      </c>
      <c r="AA166" s="80">
        <f>IFERROR((SUMIFS('Budget Mapping'!AB:AB,'Budget Mapping'!$E:$E,$C166))/AA$45,0)</f>
        <v>0</v>
      </c>
      <c r="AB166" s="80">
        <f>IFERROR((SUMIFS('Budget Mapping'!AC:AC,'Budget Mapping'!$E:$E,$C166))/AB$45,0)</f>
        <v>0</v>
      </c>
      <c r="AC166" s="80">
        <f>IFERROR((SUMIFS('Budget Mapping'!AD:AD,'Budget Mapping'!$E:$E,$C166))/AC$45,0)</f>
        <v>0</v>
      </c>
      <c r="AD166" s="80">
        <f>IFERROR((SUMIFS('Budget Mapping'!AE:AE,'Budget Mapping'!$E:$E,$C166))/AD$45,0)</f>
        <v>0</v>
      </c>
      <c r="AE166" s="122" t="e">
        <f t="shared" si="477"/>
        <v>#DIV/0!</v>
      </c>
      <c r="AF166" s="79">
        <f>IFERROR((SUMIFS('Budget Mapping'!AF:AF,'Budget Mapping'!$E:$E,$C166))/AF$45,0)</f>
        <v>0</v>
      </c>
      <c r="AG166" s="80">
        <f>IFERROR((SUMIFS('Budget Mapping'!AG:AG,'Budget Mapping'!$E:$E,$C166))/AG$45,0)</f>
        <v>0</v>
      </c>
      <c r="AH166" s="80">
        <f>IFERROR((SUMIFS('Budget Mapping'!AH:AH,'Budget Mapping'!$E:$E,$C166))/AH$45,0)</f>
        <v>0</v>
      </c>
      <c r="AI166" s="80">
        <f>IFERROR((SUMIFS('Budget Mapping'!AI:AI,'Budget Mapping'!$E:$E,$C166))/AI$45,0)</f>
        <v>0</v>
      </c>
      <c r="AJ166" s="80">
        <f>IFERROR((SUMIFS('Budget Mapping'!AJ:AJ,'Budget Mapping'!$E:$E,$C166))/AJ$45,0)</f>
        <v>0</v>
      </c>
      <c r="AK166" s="80">
        <f>IFERROR((SUMIFS('Budget Mapping'!AK:AK,'Budget Mapping'!$E:$E,$C166))/AK$45,0)</f>
        <v>0</v>
      </c>
      <c r="AL166" s="80">
        <f>IFERROR((SUMIFS('Budget Mapping'!AL:AL,'Budget Mapping'!$E:$E,$C166))/AL$45,0)</f>
        <v>0</v>
      </c>
      <c r="AM166" s="80">
        <f>IFERROR((SUMIFS('Budget Mapping'!AM:AM,'Budget Mapping'!$E:$E,$C166))/AM$45,0)</f>
        <v>0</v>
      </c>
      <c r="AN166" s="80">
        <f>IFERROR((SUMIFS('Budget Mapping'!AN:AN,'Budget Mapping'!$E:$E,$C166))/AN$45,0)</f>
        <v>0</v>
      </c>
      <c r="AO166" s="80">
        <f>IFERROR((SUMIFS('Budget Mapping'!AO:AO,'Budget Mapping'!$E:$E,$C166))/AO$45,0)</f>
        <v>0</v>
      </c>
      <c r="AP166" s="80">
        <f>IFERROR((SUMIFS('Budget Mapping'!AP:AP,'Budget Mapping'!$E:$E,$C166))/AP$45,0)</f>
        <v>0</v>
      </c>
      <c r="AQ166" s="80">
        <f>IFERROR((SUMIFS('Budget Mapping'!AQ:AQ,'Budget Mapping'!$E:$E,$C166))/AQ$45,0)</f>
        <v>0</v>
      </c>
      <c r="AR166" s="80">
        <f>IFERROR((SUMIFS('Budget Mapping'!AR:AR,'Budget Mapping'!$E:$E,$C166))/AR$45,0)</f>
        <v>0</v>
      </c>
      <c r="AS166" s="80">
        <f>IFERROR((SUMIFS('Budget Mapping'!AS:AS,'Budget Mapping'!$E:$E,$C166))/AS$45,0)</f>
        <v>0</v>
      </c>
      <c r="AT166" s="80">
        <f>IFERROR((SUMIFS('Budget Mapping'!AT:AT,'Budget Mapping'!$E:$E,$C166))/AT$45,0)</f>
        <v>0</v>
      </c>
      <c r="AU166" s="80">
        <f>IFERROR((SUMIFS('Budget Mapping'!AU:AU,'Budget Mapping'!$E:$E,$C166))/AU$45,0)</f>
        <v>0</v>
      </c>
      <c r="AV166" s="80">
        <f>IFERROR((SUMIFS('Budget Mapping'!AV:AV,'Budget Mapping'!$E:$E,$C166))/AV$45,0)</f>
        <v>0</v>
      </c>
      <c r="AW166" s="80">
        <f>IFERROR((SUMIFS('Budget Mapping'!AW:AW,'Budget Mapping'!$E:$E,$C166))/AW$45,0)</f>
        <v>0</v>
      </c>
      <c r="AX166" s="80">
        <f>IFERROR((SUMIFS('Budget Mapping'!AX:AX,'Budget Mapping'!$E:$E,$C166))/AX$45,0)</f>
        <v>0</v>
      </c>
      <c r="AY166" s="80">
        <f>IFERROR((SUMIFS('Budget Mapping'!AY:AY,'Budget Mapping'!$E:$E,$C166))/AY$45,0)</f>
        <v>0</v>
      </c>
      <c r="AZ166" s="122" t="e">
        <f t="shared" si="478"/>
        <v>#DIV/0!</v>
      </c>
      <c r="BA166" s="79">
        <f>IFERROR((SUMIFS('Budget Mapping'!AZ:AZ,'Budget Mapping'!$E:$E,$C166))/BA$45,0)</f>
        <v>0</v>
      </c>
      <c r="BB166" s="80">
        <f>IFERROR((SUMIFS('Budget Mapping'!BA:BA,'Budget Mapping'!$E:$E,$C166))/BB$45,0)</f>
        <v>0</v>
      </c>
      <c r="BC166" s="80">
        <f>IFERROR((SUMIFS('Budget Mapping'!BB:BB,'Budget Mapping'!$E:$E,$C166))/BC$45,0)</f>
        <v>0</v>
      </c>
      <c r="BD166" s="80">
        <f>IFERROR((SUMIFS('Budget Mapping'!BC:BC,'Budget Mapping'!$E:$E,$C166))/BD$45,0)</f>
        <v>0</v>
      </c>
      <c r="BE166" s="80">
        <f>IFERROR((SUMIFS('Budget Mapping'!BD:BD,'Budget Mapping'!$E:$E,$C166))/BE$45,0)</f>
        <v>0</v>
      </c>
      <c r="BF166" s="80">
        <f>IFERROR((SUMIFS('Budget Mapping'!BE:BE,'Budget Mapping'!$E:$E,$C166))/BF$45,0)</f>
        <v>0</v>
      </c>
      <c r="BG166" s="80">
        <f>IFERROR((SUMIFS('Budget Mapping'!BF:BF,'Budget Mapping'!$E:$E,$C166))/BG$45,0)</f>
        <v>0</v>
      </c>
      <c r="BH166" s="80">
        <f>IFERROR((SUMIFS('Budget Mapping'!BG:BG,'Budget Mapping'!$E:$E,$C166))/BH$45,0)</f>
        <v>0</v>
      </c>
      <c r="BI166" s="80">
        <f>IFERROR((SUMIFS('Budget Mapping'!BH:BH,'Budget Mapping'!$E:$E,$C166))/BI$45,0)</f>
        <v>0</v>
      </c>
      <c r="BJ166" s="80">
        <f>IFERROR((SUMIFS('Budget Mapping'!BI:BI,'Budget Mapping'!$E:$E,$C166))/BJ$45,0)</f>
        <v>0</v>
      </c>
      <c r="BK166" s="80">
        <f>IFERROR((SUMIFS('Budget Mapping'!BJ:BJ,'Budget Mapping'!$E:$E,$C166))/BK$45,0)</f>
        <v>0</v>
      </c>
      <c r="BL166" s="80">
        <f>IFERROR((SUMIFS('Budget Mapping'!BK:BK,'Budget Mapping'!$E:$E,$C166))/BL$45,0)</f>
        <v>0</v>
      </c>
      <c r="BM166" s="80">
        <f>IFERROR((SUMIFS('Budget Mapping'!BL:BL,'Budget Mapping'!$E:$E,$C166))/BM$45,0)</f>
        <v>0</v>
      </c>
      <c r="BN166" s="80">
        <f>IFERROR((SUMIFS('Budget Mapping'!BM:BM,'Budget Mapping'!$E:$E,$C166))/BN$45,0)</f>
        <v>0</v>
      </c>
      <c r="BO166" s="80">
        <f>IFERROR((SUMIFS('Budget Mapping'!BN:BN,'Budget Mapping'!$E:$E,$C166))/BO$45,0)</f>
        <v>0</v>
      </c>
      <c r="BP166" s="80">
        <f>IFERROR((SUMIFS('Budget Mapping'!BO:BO,'Budget Mapping'!$E:$E,$C166))/BP$45,0)</f>
        <v>0</v>
      </c>
      <c r="BQ166" s="80">
        <f>IFERROR((SUMIFS('Budget Mapping'!BP:BP,'Budget Mapping'!$E:$E,$C166))/BQ$45,0)</f>
        <v>0</v>
      </c>
      <c r="BR166" s="80">
        <f>IFERROR((SUMIFS('Budget Mapping'!BQ:BQ,'Budget Mapping'!$E:$E,$C166))/BR$45,0)</f>
        <v>0</v>
      </c>
      <c r="BS166" s="80">
        <f>IFERROR((SUMIFS('Budget Mapping'!BR:BR,'Budget Mapping'!$E:$E,$C166))/BS$45,0)</f>
        <v>0</v>
      </c>
      <c r="BT166" s="80">
        <f>IFERROR((SUMIFS('Budget Mapping'!BS:BS,'Budget Mapping'!$E:$E,$C166))/BT$45,0)</f>
        <v>0</v>
      </c>
      <c r="BU166" s="122" t="e">
        <f t="shared" si="479"/>
        <v>#DIV/0!</v>
      </c>
      <c r="BV166" s="79">
        <f>IFERROR((SUMIFS('Budget Mapping'!BT:BT,'Budget Mapping'!$E:$E,$C166))/BV$45,0)</f>
        <v>0</v>
      </c>
      <c r="BW166" s="80">
        <f>IFERROR((SUMIFS('Budget Mapping'!BU:BU,'Budget Mapping'!$E:$E,$C166))/BW$45,0)</f>
        <v>0</v>
      </c>
      <c r="BX166" s="80">
        <f>IFERROR((SUMIFS('Budget Mapping'!BV:BV,'Budget Mapping'!$E:$E,$C166))/BX$45,0)</f>
        <v>0</v>
      </c>
      <c r="BY166" s="80">
        <f>IFERROR((SUMIFS('Budget Mapping'!BW:BW,'Budget Mapping'!$E:$E,$C166))/BY$45,0)</f>
        <v>0</v>
      </c>
      <c r="BZ166" s="80">
        <f>IFERROR((SUMIFS('Budget Mapping'!BX:BX,'Budget Mapping'!$E:$E,$C166))/BZ$45,0)</f>
        <v>0</v>
      </c>
      <c r="CA166" s="80">
        <f>IFERROR((SUMIFS('Budget Mapping'!BY:BY,'Budget Mapping'!$E:$E,$C166))/CA$45,0)</f>
        <v>0</v>
      </c>
      <c r="CB166" s="80">
        <f>IFERROR((SUMIFS('Budget Mapping'!BZ:BZ,'Budget Mapping'!$E:$E,$C166))/CB$45,0)</f>
        <v>0</v>
      </c>
      <c r="CC166" s="80">
        <f>IFERROR((SUMIFS('Budget Mapping'!CA:CA,'Budget Mapping'!$E:$E,$C166))/CC$45,0)</f>
        <v>0</v>
      </c>
      <c r="CD166" s="80">
        <f>IFERROR((SUMIFS('Budget Mapping'!CB:CB,'Budget Mapping'!$E:$E,$C166))/CD$45,0)</f>
        <v>0</v>
      </c>
      <c r="CE166" s="80">
        <f>IFERROR((SUMIFS('Budget Mapping'!CC:CC,'Budget Mapping'!$E:$E,$C166))/CE$45,0)</f>
        <v>0</v>
      </c>
      <c r="CF166" s="80">
        <f>IFERROR((SUMIFS('Budget Mapping'!CD:CD,'Budget Mapping'!$E:$E,$C166))/CF$45,0)</f>
        <v>0</v>
      </c>
      <c r="CG166" s="80">
        <f>IFERROR((SUMIFS('Budget Mapping'!CE:CE,'Budget Mapping'!$E:$E,$C166))/CG$45,0)</f>
        <v>0</v>
      </c>
      <c r="CH166" s="80">
        <f>IFERROR((SUMIFS('Budget Mapping'!CF:CF,'Budget Mapping'!$E:$E,$C166))/CH$45,0)</f>
        <v>0</v>
      </c>
      <c r="CI166" s="80">
        <f>IFERROR((SUMIFS('Budget Mapping'!CG:CG,'Budget Mapping'!$E:$E,$C166))/CI$45,0)</f>
        <v>0</v>
      </c>
      <c r="CJ166" s="80">
        <f>IFERROR((SUMIFS('Budget Mapping'!CH:CH,'Budget Mapping'!$E:$E,$C166))/CJ$45,0)</f>
        <v>0</v>
      </c>
      <c r="CK166" s="80">
        <f>IFERROR((SUMIFS('Budget Mapping'!CI:CI,'Budget Mapping'!$E:$E,$C166))/CK$45,0)</f>
        <v>0</v>
      </c>
      <c r="CL166" s="80">
        <f>IFERROR((SUMIFS('Budget Mapping'!CJ:CJ,'Budget Mapping'!$E:$E,$C166))/CL$45,0)</f>
        <v>0</v>
      </c>
      <c r="CM166" s="80">
        <f>IFERROR((SUMIFS('Budget Mapping'!CK:CK,'Budget Mapping'!$E:$E,$C166))/CM$45,0)</f>
        <v>0</v>
      </c>
      <c r="CN166" s="80">
        <f>IFERROR((SUMIFS('Budget Mapping'!CL:CL,'Budget Mapping'!$E:$E,$C166))/CN$45,0)</f>
        <v>0</v>
      </c>
      <c r="CO166" s="80">
        <f>IFERROR((SUMIFS('Budget Mapping'!CM:CM,'Budget Mapping'!$E:$E,$C166))/CO$45,0)</f>
        <v>0</v>
      </c>
      <c r="CP166" s="122" t="e">
        <f t="shared" si="480"/>
        <v>#DIV/0!</v>
      </c>
    </row>
    <row r="167" spans="2:94" s="4" customFormat="1" ht="15" thickBot="1" x14ac:dyDescent="0.35">
      <c r="B167" t="str">
        <f t="shared" si="460"/>
        <v>HIDE</v>
      </c>
      <c r="C167" s="13" t="s">
        <v>176</v>
      </c>
      <c r="D167" s="123">
        <f t="shared" ref="D167:E167" si="481">SUM(D143:D166)</f>
        <v>0</v>
      </c>
      <c r="E167" s="89">
        <f t="shared" si="481"/>
        <v>0</v>
      </c>
      <c r="F167" s="90">
        <f t="shared" ref="F167:I167" si="482">SUM(F143:F166)</f>
        <v>0</v>
      </c>
      <c r="G167" s="90">
        <f t="shared" si="482"/>
        <v>0</v>
      </c>
      <c r="H167" s="90">
        <f t="shared" si="482"/>
        <v>0</v>
      </c>
      <c r="I167" s="90">
        <f t="shared" si="482"/>
        <v>0</v>
      </c>
      <c r="J167" s="85" t="e">
        <f t="shared" si="476"/>
        <v>#DIV/0!</v>
      </c>
      <c r="K167" s="89">
        <f t="shared" ref="K167" si="483">SUM(K143:K166)</f>
        <v>0</v>
      </c>
      <c r="L167" s="90">
        <f t="shared" ref="L167:AD167" si="484">SUM(L143:L166)</f>
        <v>0</v>
      </c>
      <c r="M167" s="90">
        <f t="shared" si="484"/>
        <v>0</v>
      </c>
      <c r="N167" s="90">
        <f t="shared" si="484"/>
        <v>0</v>
      </c>
      <c r="O167" s="90">
        <f t="shared" si="484"/>
        <v>0</v>
      </c>
      <c r="P167" s="90">
        <f t="shared" si="484"/>
        <v>0</v>
      </c>
      <c r="Q167" s="90">
        <f t="shared" si="484"/>
        <v>0</v>
      </c>
      <c r="R167" s="90">
        <f t="shared" si="484"/>
        <v>0</v>
      </c>
      <c r="S167" s="90">
        <f t="shared" si="484"/>
        <v>0</v>
      </c>
      <c r="T167" s="90">
        <f t="shared" si="484"/>
        <v>0</v>
      </c>
      <c r="U167" s="90">
        <f t="shared" si="484"/>
        <v>0</v>
      </c>
      <c r="V167" s="90">
        <f t="shared" si="484"/>
        <v>0</v>
      </c>
      <c r="W167" s="90">
        <f t="shared" si="484"/>
        <v>0</v>
      </c>
      <c r="X167" s="90">
        <f t="shared" si="484"/>
        <v>0</v>
      </c>
      <c r="Y167" s="90">
        <f t="shared" si="484"/>
        <v>0</v>
      </c>
      <c r="Z167" s="90">
        <f t="shared" si="484"/>
        <v>0</v>
      </c>
      <c r="AA167" s="90">
        <f t="shared" si="484"/>
        <v>0</v>
      </c>
      <c r="AB167" s="90">
        <f t="shared" si="484"/>
        <v>0</v>
      </c>
      <c r="AC167" s="90">
        <f t="shared" si="484"/>
        <v>0</v>
      </c>
      <c r="AD167" s="90">
        <f t="shared" si="484"/>
        <v>0</v>
      </c>
      <c r="AE167" s="85" t="e">
        <f t="shared" si="477"/>
        <v>#DIV/0!</v>
      </c>
      <c r="AF167" s="89">
        <f t="shared" ref="AF167" si="485">SUM(AF143:AF166)</f>
        <v>0</v>
      </c>
      <c r="AG167" s="90">
        <f t="shared" ref="AG167:AY167" si="486">SUM(AG143:AG166)</f>
        <v>0</v>
      </c>
      <c r="AH167" s="90">
        <f t="shared" si="486"/>
        <v>0</v>
      </c>
      <c r="AI167" s="90">
        <f t="shared" si="486"/>
        <v>0</v>
      </c>
      <c r="AJ167" s="90">
        <f t="shared" si="486"/>
        <v>0</v>
      </c>
      <c r="AK167" s="90">
        <f t="shared" si="486"/>
        <v>0</v>
      </c>
      <c r="AL167" s="90">
        <f t="shared" si="486"/>
        <v>0</v>
      </c>
      <c r="AM167" s="90">
        <f t="shared" si="486"/>
        <v>0</v>
      </c>
      <c r="AN167" s="90">
        <f t="shared" si="486"/>
        <v>0</v>
      </c>
      <c r="AO167" s="90">
        <f t="shared" si="486"/>
        <v>0</v>
      </c>
      <c r="AP167" s="90">
        <f t="shared" si="486"/>
        <v>0</v>
      </c>
      <c r="AQ167" s="90">
        <f t="shared" si="486"/>
        <v>0</v>
      </c>
      <c r="AR167" s="90">
        <f t="shared" si="486"/>
        <v>0</v>
      </c>
      <c r="AS167" s="90">
        <f t="shared" si="486"/>
        <v>0</v>
      </c>
      <c r="AT167" s="90">
        <f t="shared" si="486"/>
        <v>0</v>
      </c>
      <c r="AU167" s="90">
        <f t="shared" si="486"/>
        <v>0</v>
      </c>
      <c r="AV167" s="90">
        <f t="shared" si="486"/>
        <v>0</v>
      </c>
      <c r="AW167" s="90">
        <f t="shared" si="486"/>
        <v>0</v>
      </c>
      <c r="AX167" s="90">
        <f t="shared" si="486"/>
        <v>0</v>
      </c>
      <c r="AY167" s="90">
        <f t="shared" si="486"/>
        <v>0</v>
      </c>
      <c r="AZ167" s="85" t="e">
        <f t="shared" si="478"/>
        <v>#DIV/0!</v>
      </c>
      <c r="BA167" s="89">
        <f t="shared" ref="BA167" si="487">SUM(BA143:BA166)</f>
        <v>0</v>
      </c>
      <c r="BB167" s="90">
        <f t="shared" ref="BB167:BT167" si="488">SUM(BB143:BB166)</f>
        <v>0</v>
      </c>
      <c r="BC167" s="90">
        <f t="shared" si="488"/>
        <v>0</v>
      </c>
      <c r="BD167" s="90">
        <f t="shared" si="488"/>
        <v>0</v>
      </c>
      <c r="BE167" s="90">
        <f t="shared" si="488"/>
        <v>0</v>
      </c>
      <c r="BF167" s="90">
        <f t="shared" si="488"/>
        <v>0</v>
      </c>
      <c r="BG167" s="90">
        <f t="shared" si="488"/>
        <v>0</v>
      </c>
      <c r="BH167" s="90">
        <f t="shared" si="488"/>
        <v>0</v>
      </c>
      <c r="BI167" s="90">
        <f t="shared" si="488"/>
        <v>0</v>
      </c>
      <c r="BJ167" s="90">
        <f t="shared" si="488"/>
        <v>0</v>
      </c>
      <c r="BK167" s="90">
        <f t="shared" si="488"/>
        <v>0</v>
      </c>
      <c r="BL167" s="90">
        <f t="shared" si="488"/>
        <v>0</v>
      </c>
      <c r="BM167" s="90">
        <f t="shared" si="488"/>
        <v>0</v>
      </c>
      <c r="BN167" s="90">
        <f t="shared" si="488"/>
        <v>0</v>
      </c>
      <c r="BO167" s="90">
        <f t="shared" si="488"/>
        <v>0</v>
      </c>
      <c r="BP167" s="90">
        <f t="shared" si="488"/>
        <v>0</v>
      </c>
      <c r="BQ167" s="90">
        <f t="shared" si="488"/>
        <v>0</v>
      </c>
      <c r="BR167" s="90">
        <f t="shared" si="488"/>
        <v>0</v>
      </c>
      <c r="BS167" s="90">
        <f t="shared" si="488"/>
        <v>0</v>
      </c>
      <c r="BT167" s="90">
        <f t="shared" si="488"/>
        <v>0</v>
      </c>
      <c r="BU167" s="85" t="e">
        <f t="shared" si="479"/>
        <v>#DIV/0!</v>
      </c>
      <c r="BV167" s="89">
        <f t="shared" ref="BV167" si="489">SUM(BV143:BV166)</f>
        <v>0</v>
      </c>
      <c r="BW167" s="90">
        <f t="shared" ref="BW167:CO167" si="490">SUM(BW143:BW166)</f>
        <v>0</v>
      </c>
      <c r="BX167" s="90">
        <f t="shared" si="490"/>
        <v>0</v>
      </c>
      <c r="BY167" s="90">
        <f t="shared" si="490"/>
        <v>0</v>
      </c>
      <c r="BZ167" s="90">
        <f t="shared" si="490"/>
        <v>0</v>
      </c>
      <c r="CA167" s="90">
        <f t="shared" si="490"/>
        <v>0</v>
      </c>
      <c r="CB167" s="90">
        <f t="shared" si="490"/>
        <v>0</v>
      </c>
      <c r="CC167" s="90">
        <f t="shared" si="490"/>
        <v>0</v>
      </c>
      <c r="CD167" s="90">
        <f t="shared" si="490"/>
        <v>0</v>
      </c>
      <c r="CE167" s="90">
        <f t="shared" si="490"/>
        <v>0</v>
      </c>
      <c r="CF167" s="90">
        <f t="shared" si="490"/>
        <v>0</v>
      </c>
      <c r="CG167" s="90">
        <f t="shared" si="490"/>
        <v>0</v>
      </c>
      <c r="CH167" s="90">
        <f t="shared" si="490"/>
        <v>0</v>
      </c>
      <c r="CI167" s="90">
        <f t="shared" si="490"/>
        <v>0</v>
      </c>
      <c r="CJ167" s="90">
        <f t="shared" si="490"/>
        <v>0</v>
      </c>
      <c r="CK167" s="90">
        <f t="shared" si="490"/>
        <v>0</v>
      </c>
      <c r="CL167" s="90">
        <f t="shared" si="490"/>
        <v>0</v>
      </c>
      <c r="CM167" s="90">
        <f t="shared" si="490"/>
        <v>0</v>
      </c>
      <c r="CN167" s="90">
        <f t="shared" si="490"/>
        <v>0</v>
      </c>
      <c r="CO167" s="90">
        <f t="shared" si="490"/>
        <v>0</v>
      </c>
      <c r="CP167" s="85" t="e">
        <f t="shared" si="480"/>
        <v>#DIV/0!</v>
      </c>
    </row>
    <row r="168" spans="2:94" x14ac:dyDescent="0.3">
      <c r="B168" t="str">
        <f t="shared" si="460"/>
        <v>HIDE</v>
      </c>
      <c r="C168" s="11" t="str">
        <f>Lists!$B2</f>
        <v>Boarding Provision - premises</v>
      </c>
      <c r="D168" s="78">
        <f>IFERROR((SUMIFS('Budget Mapping'!F:F,'Budget Mapping'!$E:$E,$C168))/D$45,0)</f>
        <v>0</v>
      </c>
      <c r="E168" s="79">
        <f>IFERROR((SUMIFS('Budget Mapping'!G:G,'Budget Mapping'!$E:$E,$C168))/E$45,0)</f>
        <v>0</v>
      </c>
      <c r="F168" s="80">
        <f>IFERROR((SUMIFS('Budget Mapping'!H:H,'Budget Mapping'!$E:$E,$C168))/F$45,0)</f>
        <v>0</v>
      </c>
      <c r="G168" s="80">
        <f>IFERROR((SUMIFS('Budget Mapping'!I:I,'Budget Mapping'!$E:$E,$C168))/G$45,0)</f>
        <v>0</v>
      </c>
      <c r="H168" s="80">
        <f>IFERROR((SUMIFS('Budget Mapping'!J:J,'Budget Mapping'!$E:$E,$C168))/H$45,0)</f>
        <v>0</v>
      </c>
      <c r="I168" s="80">
        <f>IFERROR((SUMIFS('Budget Mapping'!K:K,'Budget Mapping'!$E:$E,$C168))/I$45,0)</f>
        <v>0</v>
      </c>
      <c r="J168" s="81" t="e">
        <f t="shared" si="476"/>
        <v>#DIV/0!</v>
      </c>
      <c r="K168" s="79">
        <f>IFERROR((SUMIFS('Budget Mapping'!L:L,'Budget Mapping'!$E:$E,$C168))/K$45,0)</f>
        <v>0</v>
      </c>
      <c r="L168" s="80">
        <f>IFERROR((SUMIFS('Budget Mapping'!M:M,'Budget Mapping'!$E:$E,$C168))/L$45,0)</f>
        <v>0</v>
      </c>
      <c r="M168" s="80">
        <f>IFERROR((SUMIFS('Budget Mapping'!N:N,'Budget Mapping'!$E:$E,$C168))/M$45,0)</f>
        <v>0</v>
      </c>
      <c r="N168" s="80">
        <f>IFERROR((SUMIFS('Budget Mapping'!O:O,'Budget Mapping'!$E:$E,$C168))/N$45,0)</f>
        <v>0</v>
      </c>
      <c r="O168" s="80">
        <f>IFERROR((SUMIFS('Budget Mapping'!P:P,'Budget Mapping'!$E:$E,$C168))/O$45,0)</f>
        <v>0</v>
      </c>
      <c r="P168" s="80">
        <f>IFERROR((SUMIFS('Budget Mapping'!Q:Q,'Budget Mapping'!$E:$E,$C168))/P$45,0)</f>
        <v>0</v>
      </c>
      <c r="Q168" s="80">
        <f>IFERROR((SUMIFS('Budget Mapping'!R:R,'Budget Mapping'!$E:$E,$C168))/Q$45,0)</f>
        <v>0</v>
      </c>
      <c r="R168" s="80">
        <f>IFERROR((SUMIFS('Budget Mapping'!S:S,'Budget Mapping'!$E:$E,$C168))/R$45,0)</f>
        <v>0</v>
      </c>
      <c r="S168" s="80">
        <f>IFERROR((SUMIFS('Budget Mapping'!T:T,'Budget Mapping'!$E:$E,$C168))/S$45,0)</f>
        <v>0</v>
      </c>
      <c r="T168" s="80">
        <f>IFERROR((SUMIFS('Budget Mapping'!U:U,'Budget Mapping'!$E:$E,$C168))/T$45,0)</f>
        <v>0</v>
      </c>
      <c r="U168" s="80">
        <f>IFERROR((SUMIFS('Budget Mapping'!V:V,'Budget Mapping'!$E:$E,$C168))/U$45,0)</f>
        <v>0</v>
      </c>
      <c r="V168" s="80">
        <f>IFERROR((SUMIFS('Budget Mapping'!W:W,'Budget Mapping'!$E:$E,$C168))/V$45,0)</f>
        <v>0</v>
      </c>
      <c r="W168" s="80">
        <f>IFERROR((SUMIFS('Budget Mapping'!X:X,'Budget Mapping'!$E:$E,$C168))/W$45,0)</f>
        <v>0</v>
      </c>
      <c r="X168" s="80">
        <f>IFERROR((SUMIFS('Budget Mapping'!Y:Y,'Budget Mapping'!$E:$E,$C168))/X$45,0)</f>
        <v>0</v>
      </c>
      <c r="Y168" s="80">
        <f>IFERROR((SUMIFS('Budget Mapping'!Z:Z,'Budget Mapping'!$E:$E,$C168))/Y$45,0)</f>
        <v>0</v>
      </c>
      <c r="Z168" s="80">
        <f>IFERROR((SUMIFS('Budget Mapping'!AA:AA,'Budget Mapping'!$E:$E,$C168))/Z$45,0)</f>
        <v>0</v>
      </c>
      <c r="AA168" s="80">
        <f>IFERROR((SUMIFS('Budget Mapping'!AB:AB,'Budget Mapping'!$E:$E,$C168))/AA$45,0)</f>
        <v>0</v>
      </c>
      <c r="AB168" s="80">
        <f>IFERROR((SUMIFS('Budget Mapping'!AC:AC,'Budget Mapping'!$E:$E,$C168))/AB$45,0)</f>
        <v>0</v>
      </c>
      <c r="AC168" s="80">
        <f>IFERROR((SUMIFS('Budget Mapping'!AD:AD,'Budget Mapping'!$E:$E,$C168))/AC$45,0)</f>
        <v>0</v>
      </c>
      <c r="AD168" s="80">
        <f>IFERROR((SUMIFS('Budget Mapping'!AE:AE,'Budget Mapping'!$E:$E,$C168))/AD$45,0)</f>
        <v>0</v>
      </c>
      <c r="AE168" s="122" t="e">
        <f t="shared" si="477"/>
        <v>#DIV/0!</v>
      </c>
      <c r="AF168" s="79">
        <f>IFERROR((SUMIFS('Budget Mapping'!AF:AF,'Budget Mapping'!$E:$E,$C168))/AF$45,0)</f>
        <v>0</v>
      </c>
      <c r="AG168" s="80">
        <f>IFERROR((SUMIFS('Budget Mapping'!AG:AG,'Budget Mapping'!$E:$E,$C168))/AG$45,0)</f>
        <v>0</v>
      </c>
      <c r="AH168" s="80">
        <f>IFERROR((SUMIFS('Budget Mapping'!AH:AH,'Budget Mapping'!$E:$E,$C168))/AH$45,0)</f>
        <v>0</v>
      </c>
      <c r="AI168" s="80">
        <f>IFERROR((SUMIFS('Budget Mapping'!AI:AI,'Budget Mapping'!$E:$E,$C168))/AI$45,0)</f>
        <v>0</v>
      </c>
      <c r="AJ168" s="80">
        <f>IFERROR((SUMIFS('Budget Mapping'!AJ:AJ,'Budget Mapping'!$E:$E,$C168))/AJ$45,0)</f>
        <v>0</v>
      </c>
      <c r="AK168" s="80">
        <f>IFERROR((SUMIFS('Budget Mapping'!AK:AK,'Budget Mapping'!$E:$E,$C168))/AK$45,0)</f>
        <v>0</v>
      </c>
      <c r="AL168" s="80">
        <f>IFERROR((SUMIFS('Budget Mapping'!AL:AL,'Budget Mapping'!$E:$E,$C168))/AL$45,0)</f>
        <v>0</v>
      </c>
      <c r="AM168" s="80">
        <f>IFERROR((SUMIFS('Budget Mapping'!AM:AM,'Budget Mapping'!$E:$E,$C168))/AM$45,0)</f>
        <v>0</v>
      </c>
      <c r="AN168" s="80">
        <f>IFERROR((SUMIFS('Budget Mapping'!AN:AN,'Budget Mapping'!$E:$E,$C168))/AN$45,0)</f>
        <v>0</v>
      </c>
      <c r="AO168" s="80">
        <f>IFERROR((SUMIFS('Budget Mapping'!AO:AO,'Budget Mapping'!$E:$E,$C168))/AO$45,0)</f>
        <v>0</v>
      </c>
      <c r="AP168" s="80">
        <f>IFERROR((SUMIFS('Budget Mapping'!AP:AP,'Budget Mapping'!$E:$E,$C168))/AP$45,0)</f>
        <v>0</v>
      </c>
      <c r="AQ168" s="80">
        <f>IFERROR((SUMIFS('Budget Mapping'!AQ:AQ,'Budget Mapping'!$E:$E,$C168))/AQ$45,0)</f>
        <v>0</v>
      </c>
      <c r="AR168" s="80">
        <f>IFERROR((SUMIFS('Budget Mapping'!AR:AR,'Budget Mapping'!$E:$E,$C168))/AR$45,0)</f>
        <v>0</v>
      </c>
      <c r="AS168" s="80">
        <f>IFERROR((SUMIFS('Budget Mapping'!AS:AS,'Budget Mapping'!$E:$E,$C168))/AS$45,0)</f>
        <v>0</v>
      </c>
      <c r="AT168" s="80">
        <f>IFERROR((SUMIFS('Budget Mapping'!AT:AT,'Budget Mapping'!$E:$E,$C168))/AT$45,0)</f>
        <v>0</v>
      </c>
      <c r="AU168" s="80">
        <f>IFERROR((SUMIFS('Budget Mapping'!AU:AU,'Budget Mapping'!$E:$E,$C168))/AU$45,0)</f>
        <v>0</v>
      </c>
      <c r="AV168" s="80">
        <f>IFERROR((SUMIFS('Budget Mapping'!AV:AV,'Budget Mapping'!$E:$E,$C168))/AV$45,0)</f>
        <v>0</v>
      </c>
      <c r="AW168" s="80">
        <f>IFERROR((SUMIFS('Budget Mapping'!AW:AW,'Budget Mapping'!$E:$E,$C168))/AW$45,0)</f>
        <v>0</v>
      </c>
      <c r="AX168" s="80">
        <f>IFERROR((SUMIFS('Budget Mapping'!AX:AX,'Budget Mapping'!$E:$E,$C168))/AX$45,0)</f>
        <v>0</v>
      </c>
      <c r="AY168" s="80">
        <f>IFERROR((SUMIFS('Budget Mapping'!AY:AY,'Budget Mapping'!$E:$E,$C168))/AY$45,0)</f>
        <v>0</v>
      </c>
      <c r="AZ168" s="122" t="e">
        <f t="shared" si="478"/>
        <v>#DIV/0!</v>
      </c>
      <c r="BA168" s="79">
        <f>IFERROR((SUMIFS('Budget Mapping'!AZ:AZ,'Budget Mapping'!$E:$E,$C168))/BA$45,0)</f>
        <v>0</v>
      </c>
      <c r="BB168" s="80">
        <f>IFERROR((SUMIFS('Budget Mapping'!BA:BA,'Budget Mapping'!$E:$E,$C168))/BB$45,0)</f>
        <v>0</v>
      </c>
      <c r="BC168" s="80">
        <f>IFERROR((SUMIFS('Budget Mapping'!BB:BB,'Budget Mapping'!$E:$E,$C168))/BC$45,0)</f>
        <v>0</v>
      </c>
      <c r="BD168" s="80">
        <f>IFERROR((SUMIFS('Budget Mapping'!BC:BC,'Budget Mapping'!$E:$E,$C168))/BD$45,0)</f>
        <v>0</v>
      </c>
      <c r="BE168" s="80">
        <f>IFERROR((SUMIFS('Budget Mapping'!BD:BD,'Budget Mapping'!$E:$E,$C168))/BE$45,0)</f>
        <v>0</v>
      </c>
      <c r="BF168" s="80">
        <f>IFERROR((SUMIFS('Budget Mapping'!BE:BE,'Budget Mapping'!$E:$E,$C168))/BF$45,0)</f>
        <v>0</v>
      </c>
      <c r="BG168" s="80">
        <f>IFERROR((SUMIFS('Budget Mapping'!BF:BF,'Budget Mapping'!$E:$E,$C168))/BG$45,0)</f>
        <v>0</v>
      </c>
      <c r="BH168" s="80">
        <f>IFERROR((SUMIFS('Budget Mapping'!BG:BG,'Budget Mapping'!$E:$E,$C168))/BH$45,0)</f>
        <v>0</v>
      </c>
      <c r="BI168" s="80">
        <f>IFERROR((SUMIFS('Budget Mapping'!BH:BH,'Budget Mapping'!$E:$E,$C168))/BI$45,0)</f>
        <v>0</v>
      </c>
      <c r="BJ168" s="80">
        <f>IFERROR((SUMIFS('Budget Mapping'!BI:BI,'Budget Mapping'!$E:$E,$C168))/BJ$45,0)</f>
        <v>0</v>
      </c>
      <c r="BK168" s="80">
        <f>IFERROR((SUMIFS('Budget Mapping'!BJ:BJ,'Budget Mapping'!$E:$E,$C168))/BK$45,0)</f>
        <v>0</v>
      </c>
      <c r="BL168" s="80">
        <f>IFERROR((SUMIFS('Budget Mapping'!BK:BK,'Budget Mapping'!$E:$E,$C168))/BL$45,0)</f>
        <v>0</v>
      </c>
      <c r="BM168" s="80">
        <f>IFERROR((SUMIFS('Budget Mapping'!BL:BL,'Budget Mapping'!$E:$E,$C168))/BM$45,0)</f>
        <v>0</v>
      </c>
      <c r="BN168" s="80">
        <f>IFERROR((SUMIFS('Budget Mapping'!BM:BM,'Budget Mapping'!$E:$E,$C168))/BN$45,0)</f>
        <v>0</v>
      </c>
      <c r="BO168" s="80">
        <f>IFERROR((SUMIFS('Budget Mapping'!BN:BN,'Budget Mapping'!$E:$E,$C168))/BO$45,0)</f>
        <v>0</v>
      </c>
      <c r="BP168" s="80">
        <f>IFERROR((SUMIFS('Budget Mapping'!BO:BO,'Budget Mapping'!$E:$E,$C168))/BP$45,0)</f>
        <v>0</v>
      </c>
      <c r="BQ168" s="80">
        <f>IFERROR((SUMIFS('Budget Mapping'!BP:BP,'Budget Mapping'!$E:$E,$C168))/BQ$45,0)</f>
        <v>0</v>
      </c>
      <c r="BR168" s="80">
        <f>IFERROR((SUMIFS('Budget Mapping'!BQ:BQ,'Budget Mapping'!$E:$E,$C168))/BR$45,0)</f>
        <v>0</v>
      </c>
      <c r="BS168" s="80">
        <f>IFERROR((SUMIFS('Budget Mapping'!BR:BR,'Budget Mapping'!$E:$E,$C168))/BS$45,0)</f>
        <v>0</v>
      </c>
      <c r="BT168" s="80">
        <f>IFERROR((SUMIFS('Budget Mapping'!BS:BS,'Budget Mapping'!$E:$E,$C168))/BT$45,0)</f>
        <v>0</v>
      </c>
      <c r="BU168" s="122" t="e">
        <f t="shared" si="479"/>
        <v>#DIV/0!</v>
      </c>
      <c r="BV168" s="79">
        <f>IFERROR((SUMIFS('Budget Mapping'!BT:BT,'Budget Mapping'!$E:$E,$C168))/BV$45,0)</f>
        <v>0</v>
      </c>
      <c r="BW168" s="80">
        <f>IFERROR((SUMIFS('Budget Mapping'!BU:BU,'Budget Mapping'!$E:$E,$C168))/BW$45,0)</f>
        <v>0</v>
      </c>
      <c r="BX168" s="80">
        <f>IFERROR((SUMIFS('Budget Mapping'!BV:BV,'Budget Mapping'!$E:$E,$C168))/BX$45,0)</f>
        <v>0</v>
      </c>
      <c r="BY168" s="80">
        <f>IFERROR((SUMIFS('Budget Mapping'!BW:BW,'Budget Mapping'!$E:$E,$C168))/BY$45,0)</f>
        <v>0</v>
      </c>
      <c r="BZ168" s="80">
        <f>IFERROR((SUMIFS('Budget Mapping'!BX:BX,'Budget Mapping'!$E:$E,$C168))/BZ$45,0)</f>
        <v>0</v>
      </c>
      <c r="CA168" s="80">
        <f>IFERROR((SUMIFS('Budget Mapping'!BY:BY,'Budget Mapping'!$E:$E,$C168))/CA$45,0)</f>
        <v>0</v>
      </c>
      <c r="CB168" s="80">
        <f>IFERROR((SUMIFS('Budget Mapping'!BZ:BZ,'Budget Mapping'!$E:$E,$C168))/CB$45,0)</f>
        <v>0</v>
      </c>
      <c r="CC168" s="80">
        <f>IFERROR((SUMIFS('Budget Mapping'!CA:CA,'Budget Mapping'!$E:$E,$C168))/CC$45,0)</f>
        <v>0</v>
      </c>
      <c r="CD168" s="80">
        <f>IFERROR((SUMIFS('Budget Mapping'!CB:CB,'Budget Mapping'!$E:$E,$C168))/CD$45,0)</f>
        <v>0</v>
      </c>
      <c r="CE168" s="80">
        <f>IFERROR((SUMIFS('Budget Mapping'!CC:CC,'Budget Mapping'!$E:$E,$C168))/CE$45,0)</f>
        <v>0</v>
      </c>
      <c r="CF168" s="80">
        <f>IFERROR((SUMIFS('Budget Mapping'!CD:CD,'Budget Mapping'!$E:$E,$C168))/CF$45,0)</f>
        <v>0</v>
      </c>
      <c r="CG168" s="80">
        <f>IFERROR((SUMIFS('Budget Mapping'!CE:CE,'Budget Mapping'!$E:$E,$C168))/CG$45,0)</f>
        <v>0</v>
      </c>
      <c r="CH168" s="80">
        <f>IFERROR((SUMIFS('Budget Mapping'!CF:CF,'Budget Mapping'!$E:$E,$C168))/CH$45,0)</f>
        <v>0</v>
      </c>
      <c r="CI168" s="80">
        <f>IFERROR((SUMIFS('Budget Mapping'!CG:CG,'Budget Mapping'!$E:$E,$C168))/CI$45,0)</f>
        <v>0</v>
      </c>
      <c r="CJ168" s="80">
        <f>IFERROR((SUMIFS('Budget Mapping'!CH:CH,'Budget Mapping'!$E:$E,$C168))/CJ$45,0)</f>
        <v>0</v>
      </c>
      <c r="CK168" s="80">
        <f>IFERROR((SUMIFS('Budget Mapping'!CI:CI,'Budget Mapping'!$E:$E,$C168))/CK$45,0)</f>
        <v>0</v>
      </c>
      <c r="CL168" s="80">
        <f>IFERROR((SUMIFS('Budget Mapping'!CJ:CJ,'Budget Mapping'!$E:$E,$C168))/CL$45,0)</f>
        <v>0</v>
      </c>
      <c r="CM168" s="80">
        <f>IFERROR((SUMIFS('Budget Mapping'!CK:CK,'Budget Mapping'!$E:$E,$C168))/CM$45,0)</f>
        <v>0</v>
      </c>
      <c r="CN168" s="80">
        <f>IFERROR((SUMIFS('Budget Mapping'!CL:CL,'Budget Mapping'!$E:$E,$C168))/CN$45,0)</f>
        <v>0</v>
      </c>
      <c r="CO168" s="80">
        <f>IFERROR((SUMIFS('Budget Mapping'!CM:CM,'Budget Mapping'!$E:$E,$C168))/CO$45,0)</f>
        <v>0</v>
      </c>
      <c r="CP168" s="122" t="e">
        <f t="shared" si="480"/>
        <v>#DIV/0!</v>
      </c>
    </row>
    <row r="169" spans="2:94" x14ac:dyDescent="0.3">
      <c r="B169" t="str">
        <f t="shared" si="460"/>
        <v>HIDE</v>
      </c>
      <c r="C169" s="11" t="str">
        <f>Lists!$B3</f>
        <v>Cleaning &amp; Caretaking</v>
      </c>
      <c r="D169" s="78">
        <f>IFERROR((SUMIFS('Budget Mapping'!F:F,'Budget Mapping'!$E:$E,$C169))/D$45,0)</f>
        <v>0</v>
      </c>
      <c r="E169" s="79">
        <f>IFERROR((SUMIFS('Budget Mapping'!G:G,'Budget Mapping'!$E:$E,$C169))/E$45,0)</f>
        <v>0</v>
      </c>
      <c r="F169" s="80">
        <f>IFERROR((SUMIFS('Budget Mapping'!H:H,'Budget Mapping'!$E:$E,$C169))/F$45,0)</f>
        <v>0</v>
      </c>
      <c r="G169" s="80">
        <f>IFERROR((SUMIFS('Budget Mapping'!I:I,'Budget Mapping'!$E:$E,$C169))/G$45,0)</f>
        <v>0</v>
      </c>
      <c r="H169" s="80">
        <f>IFERROR((SUMIFS('Budget Mapping'!J:J,'Budget Mapping'!$E:$E,$C169))/H$45,0)</f>
        <v>0</v>
      </c>
      <c r="I169" s="80">
        <f>IFERROR((SUMIFS('Budget Mapping'!K:K,'Budget Mapping'!$E:$E,$C169))/I$45,0)</f>
        <v>0</v>
      </c>
      <c r="J169" s="81" t="e">
        <f t="shared" si="476"/>
        <v>#DIV/0!</v>
      </c>
      <c r="K169" s="79">
        <f>IFERROR((SUMIFS('Budget Mapping'!L:L,'Budget Mapping'!$E:$E,$C169))/K$45,0)</f>
        <v>0</v>
      </c>
      <c r="L169" s="80">
        <f>IFERROR((SUMIFS('Budget Mapping'!M:M,'Budget Mapping'!$E:$E,$C169))/L$45,0)</f>
        <v>0</v>
      </c>
      <c r="M169" s="80">
        <f>IFERROR((SUMIFS('Budget Mapping'!N:N,'Budget Mapping'!$E:$E,$C169))/M$45,0)</f>
        <v>0</v>
      </c>
      <c r="N169" s="80">
        <f>IFERROR((SUMIFS('Budget Mapping'!O:O,'Budget Mapping'!$E:$E,$C169))/N$45,0)</f>
        <v>0</v>
      </c>
      <c r="O169" s="80">
        <f>IFERROR((SUMIFS('Budget Mapping'!P:P,'Budget Mapping'!$E:$E,$C169))/O$45,0)</f>
        <v>0</v>
      </c>
      <c r="P169" s="80">
        <f>IFERROR((SUMIFS('Budget Mapping'!Q:Q,'Budget Mapping'!$E:$E,$C169))/P$45,0)</f>
        <v>0</v>
      </c>
      <c r="Q169" s="80">
        <f>IFERROR((SUMIFS('Budget Mapping'!R:R,'Budget Mapping'!$E:$E,$C169))/Q$45,0)</f>
        <v>0</v>
      </c>
      <c r="R169" s="80">
        <f>IFERROR((SUMIFS('Budget Mapping'!S:S,'Budget Mapping'!$E:$E,$C169))/R$45,0)</f>
        <v>0</v>
      </c>
      <c r="S169" s="80">
        <f>IFERROR((SUMIFS('Budget Mapping'!T:T,'Budget Mapping'!$E:$E,$C169))/S$45,0)</f>
        <v>0</v>
      </c>
      <c r="T169" s="80">
        <f>IFERROR((SUMIFS('Budget Mapping'!U:U,'Budget Mapping'!$E:$E,$C169))/T$45,0)</f>
        <v>0</v>
      </c>
      <c r="U169" s="80">
        <f>IFERROR((SUMIFS('Budget Mapping'!V:V,'Budget Mapping'!$E:$E,$C169))/U$45,0)</f>
        <v>0</v>
      </c>
      <c r="V169" s="80">
        <f>IFERROR((SUMIFS('Budget Mapping'!W:W,'Budget Mapping'!$E:$E,$C169))/V$45,0)</f>
        <v>0</v>
      </c>
      <c r="W169" s="80">
        <f>IFERROR((SUMIFS('Budget Mapping'!X:X,'Budget Mapping'!$E:$E,$C169))/W$45,0)</f>
        <v>0</v>
      </c>
      <c r="X169" s="80">
        <f>IFERROR((SUMIFS('Budget Mapping'!Y:Y,'Budget Mapping'!$E:$E,$C169))/X$45,0)</f>
        <v>0</v>
      </c>
      <c r="Y169" s="80">
        <f>IFERROR((SUMIFS('Budget Mapping'!Z:Z,'Budget Mapping'!$E:$E,$C169))/Y$45,0)</f>
        <v>0</v>
      </c>
      <c r="Z169" s="80">
        <f>IFERROR((SUMIFS('Budget Mapping'!AA:AA,'Budget Mapping'!$E:$E,$C169))/Z$45,0)</f>
        <v>0</v>
      </c>
      <c r="AA169" s="80">
        <f>IFERROR((SUMIFS('Budget Mapping'!AB:AB,'Budget Mapping'!$E:$E,$C169))/AA$45,0)</f>
        <v>0</v>
      </c>
      <c r="AB169" s="80">
        <f>IFERROR((SUMIFS('Budget Mapping'!AC:AC,'Budget Mapping'!$E:$E,$C169))/AB$45,0)</f>
        <v>0</v>
      </c>
      <c r="AC169" s="80">
        <f>IFERROR((SUMIFS('Budget Mapping'!AD:AD,'Budget Mapping'!$E:$E,$C169))/AC$45,0)</f>
        <v>0</v>
      </c>
      <c r="AD169" s="80">
        <f>IFERROR((SUMIFS('Budget Mapping'!AE:AE,'Budget Mapping'!$E:$E,$C169))/AD$45,0)</f>
        <v>0</v>
      </c>
      <c r="AE169" s="122" t="e">
        <f t="shared" si="477"/>
        <v>#DIV/0!</v>
      </c>
      <c r="AF169" s="79">
        <f>IFERROR((SUMIFS('Budget Mapping'!AF:AF,'Budget Mapping'!$E:$E,$C169))/AF$45,0)</f>
        <v>0</v>
      </c>
      <c r="AG169" s="80">
        <f>IFERROR((SUMIFS('Budget Mapping'!AG:AG,'Budget Mapping'!$E:$E,$C169))/AG$45,0)</f>
        <v>0</v>
      </c>
      <c r="AH169" s="80">
        <f>IFERROR((SUMIFS('Budget Mapping'!AH:AH,'Budget Mapping'!$E:$E,$C169))/AH$45,0)</f>
        <v>0</v>
      </c>
      <c r="AI169" s="80">
        <f>IFERROR((SUMIFS('Budget Mapping'!AI:AI,'Budget Mapping'!$E:$E,$C169))/AI$45,0)</f>
        <v>0</v>
      </c>
      <c r="AJ169" s="80">
        <f>IFERROR((SUMIFS('Budget Mapping'!AJ:AJ,'Budget Mapping'!$E:$E,$C169))/AJ$45,0)</f>
        <v>0</v>
      </c>
      <c r="AK169" s="80">
        <f>IFERROR((SUMIFS('Budget Mapping'!AK:AK,'Budget Mapping'!$E:$E,$C169))/AK$45,0)</f>
        <v>0</v>
      </c>
      <c r="AL169" s="80">
        <f>IFERROR((SUMIFS('Budget Mapping'!AL:AL,'Budget Mapping'!$E:$E,$C169))/AL$45,0)</f>
        <v>0</v>
      </c>
      <c r="AM169" s="80">
        <f>IFERROR((SUMIFS('Budget Mapping'!AM:AM,'Budget Mapping'!$E:$E,$C169))/AM$45,0)</f>
        <v>0</v>
      </c>
      <c r="AN169" s="80">
        <f>IFERROR((SUMIFS('Budget Mapping'!AN:AN,'Budget Mapping'!$E:$E,$C169))/AN$45,0)</f>
        <v>0</v>
      </c>
      <c r="AO169" s="80">
        <f>IFERROR((SUMIFS('Budget Mapping'!AO:AO,'Budget Mapping'!$E:$E,$C169))/AO$45,0)</f>
        <v>0</v>
      </c>
      <c r="AP169" s="80">
        <f>IFERROR((SUMIFS('Budget Mapping'!AP:AP,'Budget Mapping'!$E:$E,$C169))/AP$45,0)</f>
        <v>0</v>
      </c>
      <c r="AQ169" s="80">
        <f>IFERROR((SUMIFS('Budget Mapping'!AQ:AQ,'Budget Mapping'!$E:$E,$C169))/AQ$45,0)</f>
        <v>0</v>
      </c>
      <c r="AR169" s="80">
        <f>IFERROR((SUMIFS('Budget Mapping'!AR:AR,'Budget Mapping'!$E:$E,$C169))/AR$45,0)</f>
        <v>0</v>
      </c>
      <c r="AS169" s="80">
        <f>IFERROR((SUMIFS('Budget Mapping'!AS:AS,'Budget Mapping'!$E:$E,$C169))/AS$45,0)</f>
        <v>0</v>
      </c>
      <c r="AT169" s="80">
        <f>IFERROR((SUMIFS('Budget Mapping'!AT:AT,'Budget Mapping'!$E:$E,$C169))/AT$45,0)</f>
        <v>0</v>
      </c>
      <c r="AU169" s="80">
        <f>IFERROR((SUMIFS('Budget Mapping'!AU:AU,'Budget Mapping'!$E:$E,$C169))/AU$45,0)</f>
        <v>0</v>
      </c>
      <c r="AV169" s="80">
        <f>IFERROR((SUMIFS('Budget Mapping'!AV:AV,'Budget Mapping'!$E:$E,$C169))/AV$45,0)</f>
        <v>0</v>
      </c>
      <c r="AW169" s="80">
        <f>IFERROR((SUMIFS('Budget Mapping'!AW:AW,'Budget Mapping'!$E:$E,$C169))/AW$45,0)</f>
        <v>0</v>
      </c>
      <c r="AX169" s="80">
        <f>IFERROR((SUMIFS('Budget Mapping'!AX:AX,'Budget Mapping'!$E:$E,$C169))/AX$45,0)</f>
        <v>0</v>
      </c>
      <c r="AY169" s="80">
        <f>IFERROR((SUMIFS('Budget Mapping'!AY:AY,'Budget Mapping'!$E:$E,$C169))/AY$45,0)</f>
        <v>0</v>
      </c>
      <c r="AZ169" s="122" t="e">
        <f t="shared" si="478"/>
        <v>#DIV/0!</v>
      </c>
      <c r="BA169" s="79">
        <f>IFERROR((SUMIFS('Budget Mapping'!AZ:AZ,'Budget Mapping'!$E:$E,$C169))/BA$45,0)</f>
        <v>0</v>
      </c>
      <c r="BB169" s="80">
        <f>IFERROR((SUMIFS('Budget Mapping'!BA:BA,'Budget Mapping'!$E:$E,$C169))/BB$45,0)</f>
        <v>0</v>
      </c>
      <c r="BC169" s="80">
        <f>IFERROR((SUMIFS('Budget Mapping'!BB:BB,'Budget Mapping'!$E:$E,$C169))/BC$45,0)</f>
        <v>0</v>
      </c>
      <c r="BD169" s="80">
        <f>IFERROR((SUMIFS('Budget Mapping'!BC:BC,'Budget Mapping'!$E:$E,$C169))/BD$45,0)</f>
        <v>0</v>
      </c>
      <c r="BE169" s="80">
        <f>IFERROR((SUMIFS('Budget Mapping'!BD:BD,'Budget Mapping'!$E:$E,$C169))/BE$45,0)</f>
        <v>0</v>
      </c>
      <c r="BF169" s="80">
        <f>IFERROR((SUMIFS('Budget Mapping'!BE:BE,'Budget Mapping'!$E:$E,$C169))/BF$45,0)</f>
        <v>0</v>
      </c>
      <c r="BG169" s="80">
        <f>IFERROR((SUMIFS('Budget Mapping'!BF:BF,'Budget Mapping'!$E:$E,$C169))/BG$45,0)</f>
        <v>0</v>
      </c>
      <c r="BH169" s="80">
        <f>IFERROR((SUMIFS('Budget Mapping'!BG:BG,'Budget Mapping'!$E:$E,$C169))/BH$45,0)</f>
        <v>0</v>
      </c>
      <c r="BI169" s="80">
        <f>IFERROR((SUMIFS('Budget Mapping'!BH:BH,'Budget Mapping'!$E:$E,$C169))/BI$45,0)</f>
        <v>0</v>
      </c>
      <c r="BJ169" s="80">
        <f>IFERROR((SUMIFS('Budget Mapping'!BI:BI,'Budget Mapping'!$E:$E,$C169))/BJ$45,0)</f>
        <v>0</v>
      </c>
      <c r="BK169" s="80">
        <f>IFERROR((SUMIFS('Budget Mapping'!BJ:BJ,'Budget Mapping'!$E:$E,$C169))/BK$45,0)</f>
        <v>0</v>
      </c>
      <c r="BL169" s="80">
        <f>IFERROR((SUMIFS('Budget Mapping'!BK:BK,'Budget Mapping'!$E:$E,$C169))/BL$45,0)</f>
        <v>0</v>
      </c>
      <c r="BM169" s="80">
        <f>IFERROR((SUMIFS('Budget Mapping'!BL:BL,'Budget Mapping'!$E:$E,$C169))/BM$45,0)</f>
        <v>0</v>
      </c>
      <c r="BN169" s="80">
        <f>IFERROR((SUMIFS('Budget Mapping'!BM:BM,'Budget Mapping'!$E:$E,$C169))/BN$45,0)</f>
        <v>0</v>
      </c>
      <c r="BO169" s="80">
        <f>IFERROR((SUMIFS('Budget Mapping'!BN:BN,'Budget Mapping'!$E:$E,$C169))/BO$45,0)</f>
        <v>0</v>
      </c>
      <c r="BP169" s="80">
        <f>IFERROR((SUMIFS('Budget Mapping'!BO:BO,'Budget Mapping'!$E:$E,$C169))/BP$45,0)</f>
        <v>0</v>
      </c>
      <c r="BQ169" s="80">
        <f>IFERROR((SUMIFS('Budget Mapping'!BP:BP,'Budget Mapping'!$E:$E,$C169))/BQ$45,0)</f>
        <v>0</v>
      </c>
      <c r="BR169" s="80">
        <f>IFERROR((SUMIFS('Budget Mapping'!BQ:BQ,'Budget Mapping'!$E:$E,$C169))/BR$45,0)</f>
        <v>0</v>
      </c>
      <c r="BS169" s="80">
        <f>IFERROR((SUMIFS('Budget Mapping'!BR:BR,'Budget Mapping'!$E:$E,$C169))/BS$45,0)</f>
        <v>0</v>
      </c>
      <c r="BT169" s="80">
        <f>IFERROR((SUMIFS('Budget Mapping'!BS:BS,'Budget Mapping'!$E:$E,$C169))/BT$45,0)</f>
        <v>0</v>
      </c>
      <c r="BU169" s="122" t="e">
        <f t="shared" si="479"/>
        <v>#DIV/0!</v>
      </c>
      <c r="BV169" s="79">
        <f>IFERROR((SUMIFS('Budget Mapping'!BT:BT,'Budget Mapping'!$E:$E,$C169))/BV$45,0)</f>
        <v>0</v>
      </c>
      <c r="BW169" s="80">
        <f>IFERROR((SUMIFS('Budget Mapping'!BU:BU,'Budget Mapping'!$E:$E,$C169))/BW$45,0)</f>
        <v>0</v>
      </c>
      <c r="BX169" s="80">
        <f>IFERROR((SUMIFS('Budget Mapping'!BV:BV,'Budget Mapping'!$E:$E,$C169))/BX$45,0)</f>
        <v>0</v>
      </c>
      <c r="BY169" s="80">
        <f>IFERROR((SUMIFS('Budget Mapping'!BW:BW,'Budget Mapping'!$E:$E,$C169))/BY$45,0)</f>
        <v>0</v>
      </c>
      <c r="BZ169" s="80">
        <f>IFERROR((SUMIFS('Budget Mapping'!BX:BX,'Budget Mapping'!$E:$E,$C169))/BZ$45,0)</f>
        <v>0</v>
      </c>
      <c r="CA169" s="80">
        <f>IFERROR((SUMIFS('Budget Mapping'!BY:BY,'Budget Mapping'!$E:$E,$C169))/CA$45,0)</f>
        <v>0</v>
      </c>
      <c r="CB169" s="80">
        <f>IFERROR((SUMIFS('Budget Mapping'!BZ:BZ,'Budget Mapping'!$E:$E,$C169))/CB$45,0)</f>
        <v>0</v>
      </c>
      <c r="CC169" s="80">
        <f>IFERROR((SUMIFS('Budget Mapping'!CA:CA,'Budget Mapping'!$E:$E,$C169))/CC$45,0)</f>
        <v>0</v>
      </c>
      <c r="CD169" s="80">
        <f>IFERROR((SUMIFS('Budget Mapping'!CB:CB,'Budget Mapping'!$E:$E,$C169))/CD$45,0)</f>
        <v>0</v>
      </c>
      <c r="CE169" s="80">
        <f>IFERROR((SUMIFS('Budget Mapping'!CC:CC,'Budget Mapping'!$E:$E,$C169))/CE$45,0)</f>
        <v>0</v>
      </c>
      <c r="CF169" s="80">
        <f>IFERROR((SUMIFS('Budget Mapping'!CD:CD,'Budget Mapping'!$E:$E,$C169))/CF$45,0)</f>
        <v>0</v>
      </c>
      <c r="CG169" s="80">
        <f>IFERROR((SUMIFS('Budget Mapping'!CE:CE,'Budget Mapping'!$E:$E,$C169))/CG$45,0)</f>
        <v>0</v>
      </c>
      <c r="CH169" s="80">
        <f>IFERROR((SUMIFS('Budget Mapping'!CF:CF,'Budget Mapping'!$E:$E,$C169))/CH$45,0)</f>
        <v>0</v>
      </c>
      <c r="CI169" s="80">
        <f>IFERROR((SUMIFS('Budget Mapping'!CG:CG,'Budget Mapping'!$E:$E,$C169))/CI$45,0)</f>
        <v>0</v>
      </c>
      <c r="CJ169" s="80">
        <f>IFERROR((SUMIFS('Budget Mapping'!CH:CH,'Budget Mapping'!$E:$E,$C169))/CJ$45,0)</f>
        <v>0</v>
      </c>
      <c r="CK169" s="80">
        <f>IFERROR((SUMIFS('Budget Mapping'!CI:CI,'Budget Mapping'!$E:$E,$C169))/CK$45,0)</f>
        <v>0</v>
      </c>
      <c r="CL169" s="80">
        <f>IFERROR((SUMIFS('Budget Mapping'!CJ:CJ,'Budget Mapping'!$E:$E,$C169))/CL$45,0)</f>
        <v>0</v>
      </c>
      <c r="CM169" s="80">
        <f>IFERROR((SUMIFS('Budget Mapping'!CK:CK,'Budget Mapping'!$E:$E,$C169))/CM$45,0)</f>
        <v>0</v>
      </c>
      <c r="CN169" s="80">
        <f>IFERROR((SUMIFS('Budget Mapping'!CL:CL,'Budget Mapping'!$E:$E,$C169))/CN$45,0)</f>
        <v>0</v>
      </c>
      <c r="CO169" s="80">
        <f>IFERROR((SUMIFS('Budget Mapping'!CM:CM,'Budget Mapping'!$E:$E,$C169))/CO$45,0)</f>
        <v>0</v>
      </c>
      <c r="CP169" s="122" t="e">
        <f t="shared" si="480"/>
        <v>#DIV/0!</v>
      </c>
    </row>
    <row r="170" spans="2:94" x14ac:dyDescent="0.3">
      <c r="B170" t="str">
        <f t="shared" si="460"/>
        <v>HIDE</v>
      </c>
      <c r="C170" s="11" t="str">
        <f>Lists!$B4</f>
        <v>Energy</v>
      </c>
      <c r="D170" s="78">
        <f>IFERROR((SUMIFS('Budget Mapping'!F:F,'Budget Mapping'!$E:$E,$C170))/D$45,0)</f>
        <v>0</v>
      </c>
      <c r="E170" s="79">
        <f>IFERROR((SUMIFS('Budget Mapping'!G:G,'Budget Mapping'!$E:$E,$C170))/E$45,0)</f>
        <v>0</v>
      </c>
      <c r="F170" s="80">
        <f>IFERROR((SUMIFS('Budget Mapping'!H:H,'Budget Mapping'!$E:$E,$C170))/F$45,0)</f>
        <v>0</v>
      </c>
      <c r="G170" s="80">
        <f>IFERROR((SUMIFS('Budget Mapping'!I:I,'Budget Mapping'!$E:$E,$C170))/G$45,0)</f>
        <v>0</v>
      </c>
      <c r="H170" s="80">
        <f>IFERROR((SUMIFS('Budget Mapping'!J:J,'Budget Mapping'!$E:$E,$C170))/H$45,0)</f>
        <v>0</v>
      </c>
      <c r="I170" s="80">
        <f>IFERROR((SUMIFS('Budget Mapping'!K:K,'Budget Mapping'!$E:$E,$C170))/I$45,0)</f>
        <v>0</v>
      </c>
      <c r="J170" s="81" t="e">
        <f t="shared" si="476"/>
        <v>#DIV/0!</v>
      </c>
      <c r="K170" s="79">
        <f>IFERROR((SUMIFS('Budget Mapping'!L:L,'Budget Mapping'!$E:$E,$C170))/K$45,0)</f>
        <v>0</v>
      </c>
      <c r="L170" s="80">
        <f>IFERROR((SUMIFS('Budget Mapping'!M:M,'Budget Mapping'!$E:$E,$C170))/L$45,0)</f>
        <v>0</v>
      </c>
      <c r="M170" s="80">
        <f>IFERROR((SUMIFS('Budget Mapping'!N:N,'Budget Mapping'!$E:$E,$C170))/M$45,0)</f>
        <v>0</v>
      </c>
      <c r="N170" s="80">
        <f>IFERROR((SUMIFS('Budget Mapping'!O:O,'Budget Mapping'!$E:$E,$C170))/N$45,0)</f>
        <v>0</v>
      </c>
      <c r="O170" s="80">
        <f>IFERROR((SUMIFS('Budget Mapping'!P:P,'Budget Mapping'!$E:$E,$C170))/O$45,0)</f>
        <v>0</v>
      </c>
      <c r="P170" s="80">
        <f>IFERROR((SUMIFS('Budget Mapping'!Q:Q,'Budget Mapping'!$E:$E,$C170))/P$45,0)</f>
        <v>0</v>
      </c>
      <c r="Q170" s="80">
        <f>IFERROR((SUMIFS('Budget Mapping'!R:R,'Budget Mapping'!$E:$E,$C170))/Q$45,0)</f>
        <v>0</v>
      </c>
      <c r="R170" s="80">
        <f>IFERROR((SUMIFS('Budget Mapping'!S:S,'Budget Mapping'!$E:$E,$C170))/R$45,0)</f>
        <v>0</v>
      </c>
      <c r="S170" s="80">
        <f>IFERROR((SUMIFS('Budget Mapping'!T:T,'Budget Mapping'!$E:$E,$C170))/S$45,0)</f>
        <v>0</v>
      </c>
      <c r="T170" s="80">
        <f>IFERROR((SUMIFS('Budget Mapping'!U:U,'Budget Mapping'!$E:$E,$C170))/T$45,0)</f>
        <v>0</v>
      </c>
      <c r="U170" s="80">
        <f>IFERROR((SUMIFS('Budget Mapping'!V:V,'Budget Mapping'!$E:$E,$C170))/U$45,0)</f>
        <v>0</v>
      </c>
      <c r="V170" s="80">
        <f>IFERROR((SUMIFS('Budget Mapping'!W:W,'Budget Mapping'!$E:$E,$C170))/V$45,0)</f>
        <v>0</v>
      </c>
      <c r="W170" s="80">
        <f>IFERROR((SUMIFS('Budget Mapping'!X:X,'Budget Mapping'!$E:$E,$C170))/W$45,0)</f>
        <v>0</v>
      </c>
      <c r="X170" s="80">
        <f>IFERROR((SUMIFS('Budget Mapping'!Y:Y,'Budget Mapping'!$E:$E,$C170))/X$45,0)</f>
        <v>0</v>
      </c>
      <c r="Y170" s="80">
        <f>IFERROR((SUMIFS('Budget Mapping'!Z:Z,'Budget Mapping'!$E:$E,$C170))/Y$45,0)</f>
        <v>0</v>
      </c>
      <c r="Z170" s="80">
        <f>IFERROR((SUMIFS('Budget Mapping'!AA:AA,'Budget Mapping'!$E:$E,$C170))/Z$45,0)</f>
        <v>0</v>
      </c>
      <c r="AA170" s="80">
        <f>IFERROR((SUMIFS('Budget Mapping'!AB:AB,'Budget Mapping'!$E:$E,$C170))/AA$45,0)</f>
        <v>0</v>
      </c>
      <c r="AB170" s="80">
        <f>IFERROR((SUMIFS('Budget Mapping'!AC:AC,'Budget Mapping'!$E:$E,$C170))/AB$45,0)</f>
        <v>0</v>
      </c>
      <c r="AC170" s="80">
        <f>IFERROR((SUMIFS('Budget Mapping'!AD:AD,'Budget Mapping'!$E:$E,$C170))/AC$45,0)</f>
        <v>0</v>
      </c>
      <c r="AD170" s="80">
        <f>IFERROR((SUMIFS('Budget Mapping'!AE:AE,'Budget Mapping'!$E:$E,$C170))/AD$45,0)</f>
        <v>0</v>
      </c>
      <c r="AE170" s="122" t="e">
        <f t="shared" si="477"/>
        <v>#DIV/0!</v>
      </c>
      <c r="AF170" s="79">
        <f>IFERROR((SUMIFS('Budget Mapping'!AF:AF,'Budget Mapping'!$E:$E,$C170))/AF$45,0)</f>
        <v>0</v>
      </c>
      <c r="AG170" s="80">
        <f>IFERROR((SUMIFS('Budget Mapping'!AG:AG,'Budget Mapping'!$E:$E,$C170))/AG$45,0)</f>
        <v>0</v>
      </c>
      <c r="AH170" s="80">
        <f>IFERROR((SUMIFS('Budget Mapping'!AH:AH,'Budget Mapping'!$E:$E,$C170))/AH$45,0)</f>
        <v>0</v>
      </c>
      <c r="AI170" s="80">
        <f>IFERROR((SUMIFS('Budget Mapping'!AI:AI,'Budget Mapping'!$E:$E,$C170))/AI$45,0)</f>
        <v>0</v>
      </c>
      <c r="AJ170" s="80">
        <f>IFERROR((SUMIFS('Budget Mapping'!AJ:AJ,'Budget Mapping'!$E:$E,$C170))/AJ$45,0)</f>
        <v>0</v>
      </c>
      <c r="AK170" s="80">
        <f>IFERROR((SUMIFS('Budget Mapping'!AK:AK,'Budget Mapping'!$E:$E,$C170))/AK$45,0)</f>
        <v>0</v>
      </c>
      <c r="AL170" s="80">
        <f>IFERROR((SUMIFS('Budget Mapping'!AL:AL,'Budget Mapping'!$E:$E,$C170))/AL$45,0)</f>
        <v>0</v>
      </c>
      <c r="AM170" s="80">
        <f>IFERROR((SUMIFS('Budget Mapping'!AM:AM,'Budget Mapping'!$E:$E,$C170))/AM$45,0)</f>
        <v>0</v>
      </c>
      <c r="AN170" s="80">
        <f>IFERROR((SUMIFS('Budget Mapping'!AN:AN,'Budget Mapping'!$E:$E,$C170))/AN$45,0)</f>
        <v>0</v>
      </c>
      <c r="AO170" s="80">
        <f>IFERROR((SUMIFS('Budget Mapping'!AO:AO,'Budget Mapping'!$E:$E,$C170))/AO$45,0)</f>
        <v>0</v>
      </c>
      <c r="AP170" s="80">
        <f>IFERROR((SUMIFS('Budget Mapping'!AP:AP,'Budget Mapping'!$E:$E,$C170))/AP$45,0)</f>
        <v>0</v>
      </c>
      <c r="AQ170" s="80">
        <f>IFERROR((SUMIFS('Budget Mapping'!AQ:AQ,'Budget Mapping'!$E:$E,$C170))/AQ$45,0)</f>
        <v>0</v>
      </c>
      <c r="AR170" s="80">
        <f>IFERROR((SUMIFS('Budget Mapping'!AR:AR,'Budget Mapping'!$E:$E,$C170))/AR$45,0)</f>
        <v>0</v>
      </c>
      <c r="AS170" s="80">
        <f>IFERROR((SUMIFS('Budget Mapping'!AS:AS,'Budget Mapping'!$E:$E,$C170))/AS$45,0)</f>
        <v>0</v>
      </c>
      <c r="AT170" s="80">
        <f>IFERROR((SUMIFS('Budget Mapping'!AT:AT,'Budget Mapping'!$E:$E,$C170))/AT$45,0)</f>
        <v>0</v>
      </c>
      <c r="AU170" s="80">
        <f>IFERROR((SUMIFS('Budget Mapping'!AU:AU,'Budget Mapping'!$E:$E,$C170))/AU$45,0)</f>
        <v>0</v>
      </c>
      <c r="AV170" s="80">
        <f>IFERROR((SUMIFS('Budget Mapping'!AV:AV,'Budget Mapping'!$E:$E,$C170))/AV$45,0)</f>
        <v>0</v>
      </c>
      <c r="AW170" s="80">
        <f>IFERROR((SUMIFS('Budget Mapping'!AW:AW,'Budget Mapping'!$E:$E,$C170))/AW$45,0)</f>
        <v>0</v>
      </c>
      <c r="AX170" s="80">
        <f>IFERROR((SUMIFS('Budget Mapping'!AX:AX,'Budget Mapping'!$E:$E,$C170))/AX$45,0)</f>
        <v>0</v>
      </c>
      <c r="AY170" s="80">
        <f>IFERROR((SUMIFS('Budget Mapping'!AY:AY,'Budget Mapping'!$E:$E,$C170))/AY$45,0)</f>
        <v>0</v>
      </c>
      <c r="AZ170" s="122" t="e">
        <f t="shared" si="478"/>
        <v>#DIV/0!</v>
      </c>
      <c r="BA170" s="79">
        <f>IFERROR((SUMIFS('Budget Mapping'!AZ:AZ,'Budget Mapping'!$E:$E,$C170))/BA$45,0)</f>
        <v>0</v>
      </c>
      <c r="BB170" s="80">
        <f>IFERROR((SUMIFS('Budget Mapping'!BA:BA,'Budget Mapping'!$E:$E,$C170))/BB$45,0)</f>
        <v>0</v>
      </c>
      <c r="BC170" s="80">
        <f>IFERROR((SUMIFS('Budget Mapping'!BB:BB,'Budget Mapping'!$E:$E,$C170))/BC$45,0)</f>
        <v>0</v>
      </c>
      <c r="BD170" s="80">
        <f>IFERROR((SUMIFS('Budget Mapping'!BC:BC,'Budget Mapping'!$E:$E,$C170))/BD$45,0)</f>
        <v>0</v>
      </c>
      <c r="BE170" s="80">
        <f>IFERROR((SUMIFS('Budget Mapping'!BD:BD,'Budget Mapping'!$E:$E,$C170))/BE$45,0)</f>
        <v>0</v>
      </c>
      <c r="BF170" s="80">
        <f>IFERROR((SUMIFS('Budget Mapping'!BE:BE,'Budget Mapping'!$E:$E,$C170))/BF$45,0)</f>
        <v>0</v>
      </c>
      <c r="BG170" s="80">
        <f>IFERROR((SUMIFS('Budget Mapping'!BF:BF,'Budget Mapping'!$E:$E,$C170))/BG$45,0)</f>
        <v>0</v>
      </c>
      <c r="BH170" s="80">
        <f>IFERROR((SUMIFS('Budget Mapping'!BG:BG,'Budget Mapping'!$E:$E,$C170))/BH$45,0)</f>
        <v>0</v>
      </c>
      <c r="BI170" s="80">
        <f>IFERROR((SUMIFS('Budget Mapping'!BH:BH,'Budget Mapping'!$E:$E,$C170))/BI$45,0)</f>
        <v>0</v>
      </c>
      <c r="BJ170" s="80">
        <f>IFERROR((SUMIFS('Budget Mapping'!BI:BI,'Budget Mapping'!$E:$E,$C170))/BJ$45,0)</f>
        <v>0</v>
      </c>
      <c r="BK170" s="80">
        <f>IFERROR((SUMIFS('Budget Mapping'!BJ:BJ,'Budget Mapping'!$E:$E,$C170))/BK$45,0)</f>
        <v>0</v>
      </c>
      <c r="BL170" s="80">
        <f>IFERROR((SUMIFS('Budget Mapping'!BK:BK,'Budget Mapping'!$E:$E,$C170))/BL$45,0)</f>
        <v>0</v>
      </c>
      <c r="BM170" s="80">
        <f>IFERROR((SUMIFS('Budget Mapping'!BL:BL,'Budget Mapping'!$E:$E,$C170))/BM$45,0)</f>
        <v>0</v>
      </c>
      <c r="BN170" s="80">
        <f>IFERROR((SUMIFS('Budget Mapping'!BM:BM,'Budget Mapping'!$E:$E,$C170))/BN$45,0)</f>
        <v>0</v>
      </c>
      <c r="BO170" s="80">
        <f>IFERROR((SUMIFS('Budget Mapping'!BN:BN,'Budget Mapping'!$E:$E,$C170))/BO$45,0)</f>
        <v>0</v>
      </c>
      <c r="BP170" s="80">
        <f>IFERROR((SUMIFS('Budget Mapping'!BO:BO,'Budget Mapping'!$E:$E,$C170))/BP$45,0)</f>
        <v>0</v>
      </c>
      <c r="BQ170" s="80">
        <f>IFERROR((SUMIFS('Budget Mapping'!BP:BP,'Budget Mapping'!$E:$E,$C170))/BQ$45,0)</f>
        <v>0</v>
      </c>
      <c r="BR170" s="80">
        <f>IFERROR((SUMIFS('Budget Mapping'!BQ:BQ,'Budget Mapping'!$E:$E,$C170))/BR$45,0)</f>
        <v>0</v>
      </c>
      <c r="BS170" s="80">
        <f>IFERROR((SUMIFS('Budget Mapping'!BR:BR,'Budget Mapping'!$E:$E,$C170))/BS$45,0)</f>
        <v>0</v>
      </c>
      <c r="BT170" s="80">
        <f>IFERROR((SUMIFS('Budget Mapping'!BS:BS,'Budget Mapping'!$E:$E,$C170))/BT$45,0)</f>
        <v>0</v>
      </c>
      <c r="BU170" s="122" t="e">
        <f t="shared" si="479"/>
        <v>#DIV/0!</v>
      </c>
      <c r="BV170" s="79">
        <f>IFERROR((SUMIFS('Budget Mapping'!BT:BT,'Budget Mapping'!$E:$E,$C170))/BV$45,0)</f>
        <v>0</v>
      </c>
      <c r="BW170" s="80">
        <f>IFERROR((SUMIFS('Budget Mapping'!BU:BU,'Budget Mapping'!$E:$E,$C170))/BW$45,0)</f>
        <v>0</v>
      </c>
      <c r="BX170" s="80">
        <f>IFERROR((SUMIFS('Budget Mapping'!BV:BV,'Budget Mapping'!$E:$E,$C170))/BX$45,0)</f>
        <v>0</v>
      </c>
      <c r="BY170" s="80">
        <f>IFERROR((SUMIFS('Budget Mapping'!BW:BW,'Budget Mapping'!$E:$E,$C170))/BY$45,0)</f>
        <v>0</v>
      </c>
      <c r="BZ170" s="80">
        <f>IFERROR((SUMIFS('Budget Mapping'!BX:BX,'Budget Mapping'!$E:$E,$C170))/BZ$45,0)</f>
        <v>0</v>
      </c>
      <c r="CA170" s="80">
        <f>IFERROR((SUMIFS('Budget Mapping'!BY:BY,'Budget Mapping'!$E:$E,$C170))/CA$45,0)</f>
        <v>0</v>
      </c>
      <c r="CB170" s="80">
        <f>IFERROR((SUMIFS('Budget Mapping'!BZ:BZ,'Budget Mapping'!$E:$E,$C170))/CB$45,0)</f>
        <v>0</v>
      </c>
      <c r="CC170" s="80">
        <f>IFERROR((SUMIFS('Budget Mapping'!CA:CA,'Budget Mapping'!$E:$E,$C170))/CC$45,0)</f>
        <v>0</v>
      </c>
      <c r="CD170" s="80">
        <f>IFERROR((SUMIFS('Budget Mapping'!CB:CB,'Budget Mapping'!$E:$E,$C170))/CD$45,0)</f>
        <v>0</v>
      </c>
      <c r="CE170" s="80">
        <f>IFERROR((SUMIFS('Budget Mapping'!CC:CC,'Budget Mapping'!$E:$E,$C170))/CE$45,0)</f>
        <v>0</v>
      </c>
      <c r="CF170" s="80">
        <f>IFERROR((SUMIFS('Budget Mapping'!CD:CD,'Budget Mapping'!$E:$E,$C170))/CF$45,0)</f>
        <v>0</v>
      </c>
      <c r="CG170" s="80">
        <f>IFERROR((SUMIFS('Budget Mapping'!CE:CE,'Budget Mapping'!$E:$E,$C170))/CG$45,0)</f>
        <v>0</v>
      </c>
      <c r="CH170" s="80">
        <f>IFERROR((SUMIFS('Budget Mapping'!CF:CF,'Budget Mapping'!$E:$E,$C170))/CH$45,0)</f>
        <v>0</v>
      </c>
      <c r="CI170" s="80">
        <f>IFERROR((SUMIFS('Budget Mapping'!CG:CG,'Budget Mapping'!$E:$E,$C170))/CI$45,0)</f>
        <v>0</v>
      </c>
      <c r="CJ170" s="80">
        <f>IFERROR((SUMIFS('Budget Mapping'!CH:CH,'Budget Mapping'!$E:$E,$C170))/CJ$45,0)</f>
        <v>0</v>
      </c>
      <c r="CK170" s="80">
        <f>IFERROR((SUMIFS('Budget Mapping'!CI:CI,'Budget Mapping'!$E:$E,$C170))/CK$45,0)</f>
        <v>0</v>
      </c>
      <c r="CL170" s="80">
        <f>IFERROR((SUMIFS('Budget Mapping'!CJ:CJ,'Budget Mapping'!$E:$E,$C170))/CL$45,0)</f>
        <v>0</v>
      </c>
      <c r="CM170" s="80">
        <f>IFERROR((SUMIFS('Budget Mapping'!CK:CK,'Budget Mapping'!$E:$E,$C170))/CM$45,0)</f>
        <v>0</v>
      </c>
      <c r="CN170" s="80">
        <f>IFERROR((SUMIFS('Budget Mapping'!CL:CL,'Budget Mapping'!$E:$E,$C170))/CN$45,0)</f>
        <v>0</v>
      </c>
      <c r="CO170" s="80">
        <f>IFERROR((SUMIFS('Budget Mapping'!CM:CM,'Budget Mapping'!$E:$E,$C170))/CO$45,0)</f>
        <v>0</v>
      </c>
      <c r="CP170" s="122" t="e">
        <f t="shared" si="480"/>
        <v>#DIV/0!</v>
      </c>
    </row>
    <row r="171" spans="2:94" x14ac:dyDescent="0.3">
      <c r="B171" t="str">
        <f t="shared" si="460"/>
        <v>HIDE</v>
      </c>
      <c r="C171" s="11" t="str">
        <f>Lists!$B5</f>
        <v>Insurance</v>
      </c>
      <c r="D171" s="78">
        <f>IFERROR((SUMIFS('Budget Mapping'!F:F,'Budget Mapping'!$E:$E,$C171))/D$45,0)</f>
        <v>0</v>
      </c>
      <c r="E171" s="79">
        <f>IFERROR((SUMIFS('Budget Mapping'!G:G,'Budget Mapping'!$E:$E,$C171))/E$45,0)</f>
        <v>0</v>
      </c>
      <c r="F171" s="80">
        <f>IFERROR((SUMIFS('Budget Mapping'!H:H,'Budget Mapping'!$E:$E,$C171))/F$45,0)</f>
        <v>0</v>
      </c>
      <c r="G171" s="80">
        <f>IFERROR((SUMIFS('Budget Mapping'!I:I,'Budget Mapping'!$E:$E,$C171))/G$45,0)</f>
        <v>0</v>
      </c>
      <c r="H171" s="80">
        <f>IFERROR((SUMIFS('Budget Mapping'!J:J,'Budget Mapping'!$E:$E,$C171))/H$45,0)</f>
        <v>0</v>
      </c>
      <c r="I171" s="80">
        <f>IFERROR((SUMIFS('Budget Mapping'!K:K,'Budget Mapping'!$E:$E,$C171))/I$45,0)</f>
        <v>0</v>
      </c>
      <c r="J171" s="81" t="e">
        <f t="shared" si="476"/>
        <v>#DIV/0!</v>
      </c>
      <c r="K171" s="79">
        <f>IFERROR((SUMIFS('Budget Mapping'!L:L,'Budget Mapping'!$E:$E,$C171))/K$45,0)</f>
        <v>0</v>
      </c>
      <c r="L171" s="80">
        <f>IFERROR((SUMIFS('Budget Mapping'!M:M,'Budget Mapping'!$E:$E,$C171))/L$45,0)</f>
        <v>0</v>
      </c>
      <c r="M171" s="80">
        <f>IFERROR((SUMIFS('Budget Mapping'!N:N,'Budget Mapping'!$E:$E,$C171))/M$45,0)</f>
        <v>0</v>
      </c>
      <c r="N171" s="80">
        <f>IFERROR((SUMIFS('Budget Mapping'!O:O,'Budget Mapping'!$E:$E,$C171))/N$45,0)</f>
        <v>0</v>
      </c>
      <c r="O171" s="80">
        <f>IFERROR((SUMIFS('Budget Mapping'!P:P,'Budget Mapping'!$E:$E,$C171))/O$45,0)</f>
        <v>0</v>
      </c>
      <c r="P171" s="80">
        <f>IFERROR((SUMIFS('Budget Mapping'!Q:Q,'Budget Mapping'!$E:$E,$C171))/P$45,0)</f>
        <v>0</v>
      </c>
      <c r="Q171" s="80">
        <f>IFERROR((SUMIFS('Budget Mapping'!R:R,'Budget Mapping'!$E:$E,$C171))/Q$45,0)</f>
        <v>0</v>
      </c>
      <c r="R171" s="80">
        <f>IFERROR((SUMIFS('Budget Mapping'!S:S,'Budget Mapping'!$E:$E,$C171))/R$45,0)</f>
        <v>0</v>
      </c>
      <c r="S171" s="80">
        <f>IFERROR((SUMIFS('Budget Mapping'!T:T,'Budget Mapping'!$E:$E,$C171))/S$45,0)</f>
        <v>0</v>
      </c>
      <c r="T171" s="80">
        <f>IFERROR((SUMIFS('Budget Mapping'!U:U,'Budget Mapping'!$E:$E,$C171))/T$45,0)</f>
        <v>0</v>
      </c>
      <c r="U171" s="80">
        <f>IFERROR((SUMIFS('Budget Mapping'!V:V,'Budget Mapping'!$E:$E,$C171))/U$45,0)</f>
        <v>0</v>
      </c>
      <c r="V171" s="80">
        <f>IFERROR((SUMIFS('Budget Mapping'!W:W,'Budget Mapping'!$E:$E,$C171))/V$45,0)</f>
        <v>0</v>
      </c>
      <c r="W171" s="80">
        <f>IFERROR((SUMIFS('Budget Mapping'!X:X,'Budget Mapping'!$E:$E,$C171))/W$45,0)</f>
        <v>0</v>
      </c>
      <c r="X171" s="80">
        <f>IFERROR((SUMIFS('Budget Mapping'!Y:Y,'Budget Mapping'!$E:$E,$C171))/X$45,0)</f>
        <v>0</v>
      </c>
      <c r="Y171" s="80">
        <f>IFERROR((SUMIFS('Budget Mapping'!Z:Z,'Budget Mapping'!$E:$E,$C171))/Y$45,0)</f>
        <v>0</v>
      </c>
      <c r="Z171" s="80">
        <f>IFERROR((SUMIFS('Budget Mapping'!AA:AA,'Budget Mapping'!$E:$E,$C171))/Z$45,0)</f>
        <v>0</v>
      </c>
      <c r="AA171" s="80">
        <f>IFERROR((SUMIFS('Budget Mapping'!AB:AB,'Budget Mapping'!$E:$E,$C171))/AA$45,0)</f>
        <v>0</v>
      </c>
      <c r="AB171" s="80">
        <f>IFERROR((SUMIFS('Budget Mapping'!AC:AC,'Budget Mapping'!$E:$E,$C171))/AB$45,0)</f>
        <v>0</v>
      </c>
      <c r="AC171" s="80">
        <f>IFERROR((SUMIFS('Budget Mapping'!AD:AD,'Budget Mapping'!$E:$E,$C171))/AC$45,0)</f>
        <v>0</v>
      </c>
      <c r="AD171" s="80">
        <f>IFERROR((SUMIFS('Budget Mapping'!AE:AE,'Budget Mapping'!$E:$E,$C171))/AD$45,0)</f>
        <v>0</v>
      </c>
      <c r="AE171" s="122" t="e">
        <f t="shared" si="477"/>
        <v>#DIV/0!</v>
      </c>
      <c r="AF171" s="79">
        <f>IFERROR((SUMIFS('Budget Mapping'!AF:AF,'Budget Mapping'!$E:$E,$C171))/AF$45,0)</f>
        <v>0</v>
      </c>
      <c r="AG171" s="80">
        <f>IFERROR((SUMIFS('Budget Mapping'!AG:AG,'Budget Mapping'!$E:$E,$C171))/AG$45,0)</f>
        <v>0</v>
      </c>
      <c r="AH171" s="80">
        <f>IFERROR((SUMIFS('Budget Mapping'!AH:AH,'Budget Mapping'!$E:$E,$C171))/AH$45,0)</f>
        <v>0</v>
      </c>
      <c r="AI171" s="80">
        <f>IFERROR((SUMIFS('Budget Mapping'!AI:AI,'Budget Mapping'!$E:$E,$C171))/AI$45,0)</f>
        <v>0</v>
      </c>
      <c r="AJ171" s="80">
        <f>IFERROR((SUMIFS('Budget Mapping'!AJ:AJ,'Budget Mapping'!$E:$E,$C171))/AJ$45,0)</f>
        <v>0</v>
      </c>
      <c r="AK171" s="80">
        <f>IFERROR((SUMIFS('Budget Mapping'!AK:AK,'Budget Mapping'!$E:$E,$C171))/AK$45,0)</f>
        <v>0</v>
      </c>
      <c r="AL171" s="80">
        <f>IFERROR((SUMIFS('Budget Mapping'!AL:AL,'Budget Mapping'!$E:$E,$C171))/AL$45,0)</f>
        <v>0</v>
      </c>
      <c r="AM171" s="80">
        <f>IFERROR((SUMIFS('Budget Mapping'!AM:AM,'Budget Mapping'!$E:$E,$C171))/AM$45,0)</f>
        <v>0</v>
      </c>
      <c r="AN171" s="80">
        <f>IFERROR((SUMIFS('Budget Mapping'!AN:AN,'Budget Mapping'!$E:$E,$C171))/AN$45,0)</f>
        <v>0</v>
      </c>
      <c r="AO171" s="80">
        <f>IFERROR((SUMIFS('Budget Mapping'!AO:AO,'Budget Mapping'!$E:$E,$C171))/AO$45,0)</f>
        <v>0</v>
      </c>
      <c r="AP171" s="80">
        <f>IFERROR((SUMIFS('Budget Mapping'!AP:AP,'Budget Mapping'!$E:$E,$C171))/AP$45,0)</f>
        <v>0</v>
      </c>
      <c r="AQ171" s="80">
        <f>IFERROR((SUMIFS('Budget Mapping'!AQ:AQ,'Budget Mapping'!$E:$E,$C171))/AQ$45,0)</f>
        <v>0</v>
      </c>
      <c r="AR171" s="80">
        <f>IFERROR((SUMIFS('Budget Mapping'!AR:AR,'Budget Mapping'!$E:$E,$C171))/AR$45,0)</f>
        <v>0</v>
      </c>
      <c r="AS171" s="80">
        <f>IFERROR((SUMIFS('Budget Mapping'!AS:AS,'Budget Mapping'!$E:$E,$C171))/AS$45,0)</f>
        <v>0</v>
      </c>
      <c r="AT171" s="80">
        <f>IFERROR((SUMIFS('Budget Mapping'!AT:AT,'Budget Mapping'!$E:$E,$C171))/AT$45,0)</f>
        <v>0</v>
      </c>
      <c r="AU171" s="80">
        <f>IFERROR((SUMIFS('Budget Mapping'!AU:AU,'Budget Mapping'!$E:$E,$C171))/AU$45,0)</f>
        <v>0</v>
      </c>
      <c r="AV171" s="80">
        <f>IFERROR((SUMIFS('Budget Mapping'!AV:AV,'Budget Mapping'!$E:$E,$C171))/AV$45,0)</f>
        <v>0</v>
      </c>
      <c r="AW171" s="80">
        <f>IFERROR((SUMIFS('Budget Mapping'!AW:AW,'Budget Mapping'!$E:$E,$C171))/AW$45,0)</f>
        <v>0</v>
      </c>
      <c r="AX171" s="80">
        <f>IFERROR((SUMIFS('Budget Mapping'!AX:AX,'Budget Mapping'!$E:$E,$C171))/AX$45,0)</f>
        <v>0</v>
      </c>
      <c r="AY171" s="80">
        <f>IFERROR((SUMIFS('Budget Mapping'!AY:AY,'Budget Mapping'!$E:$E,$C171))/AY$45,0)</f>
        <v>0</v>
      </c>
      <c r="AZ171" s="122" t="e">
        <f t="shared" si="478"/>
        <v>#DIV/0!</v>
      </c>
      <c r="BA171" s="79">
        <f>IFERROR((SUMIFS('Budget Mapping'!AZ:AZ,'Budget Mapping'!$E:$E,$C171))/BA$45,0)</f>
        <v>0</v>
      </c>
      <c r="BB171" s="80">
        <f>IFERROR((SUMIFS('Budget Mapping'!BA:BA,'Budget Mapping'!$E:$E,$C171))/BB$45,0)</f>
        <v>0</v>
      </c>
      <c r="BC171" s="80">
        <f>IFERROR((SUMIFS('Budget Mapping'!BB:BB,'Budget Mapping'!$E:$E,$C171))/BC$45,0)</f>
        <v>0</v>
      </c>
      <c r="BD171" s="80">
        <f>IFERROR((SUMIFS('Budget Mapping'!BC:BC,'Budget Mapping'!$E:$E,$C171))/BD$45,0)</f>
        <v>0</v>
      </c>
      <c r="BE171" s="80">
        <f>IFERROR((SUMIFS('Budget Mapping'!BD:BD,'Budget Mapping'!$E:$E,$C171))/BE$45,0)</f>
        <v>0</v>
      </c>
      <c r="BF171" s="80">
        <f>IFERROR((SUMIFS('Budget Mapping'!BE:BE,'Budget Mapping'!$E:$E,$C171))/BF$45,0)</f>
        <v>0</v>
      </c>
      <c r="BG171" s="80">
        <f>IFERROR((SUMIFS('Budget Mapping'!BF:BF,'Budget Mapping'!$E:$E,$C171))/BG$45,0)</f>
        <v>0</v>
      </c>
      <c r="BH171" s="80">
        <f>IFERROR((SUMIFS('Budget Mapping'!BG:BG,'Budget Mapping'!$E:$E,$C171))/BH$45,0)</f>
        <v>0</v>
      </c>
      <c r="BI171" s="80">
        <f>IFERROR((SUMIFS('Budget Mapping'!BH:BH,'Budget Mapping'!$E:$E,$C171))/BI$45,0)</f>
        <v>0</v>
      </c>
      <c r="BJ171" s="80">
        <f>IFERROR((SUMIFS('Budget Mapping'!BI:BI,'Budget Mapping'!$E:$E,$C171))/BJ$45,0)</f>
        <v>0</v>
      </c>
      <c r="BK171" s="80">
        <f>IFERROR((SUMIFS('Budget Mapping'!BJ:BJ,'Budget Mapping'!$E:$E,$C171))/BK$45,0)</f>
        <v>0</v>
      </c>
      <c r="BL171" s="80">
        <f>IFERROR((SUMIFS('Budget Mapping'!BK:BK,'Budget Mapping'!$E:$E,$C171))/BL$45,0)</f>
        <v>0</v>
      </c>
      <c r="BM171" s="80">
        <f>IFERROR((SUMIFS('Budget Mapping'!BL:BL,'Budget Mapping'!$E:$E,$C171))/BM$45,0)</f>
        <v>0</v>
      </c>
      <c r="BN171" s="80">
        <f>IFERROR((SUMIFS('Budget Mapping'!BM:BM,'Budget Mapping'!$E:$E,$C171))/BN$45,0)</f>
        <v>0</v>
      </c>
      <c r="BO171" s="80">
        <f>IFERROR((SUMIFS('Budget Mapping'!BN:BN,'Budget Mapping'!$E:$E,$C171))/BO$45,0)</f>
        <v>0</v>
      </c>
      <c r="BP171" s="80">
        <f>IFERROR((SUMIFS('Budget Mapping'!BO:BO,'Budget Mapping'!$E:$E,$C171))/BP$45,0)</f>
        <v>0</v>
      </c>
      <c r="BQ171" s="80">
        <f>IFERROR((SUMIFS('Budget Mapping'!BP:BP,'Budget Mapping'!$E:$E,$C171))/BQ$45,0)</f>
        <v>0</v>
      </c>
      <c r="BR171" s="80">
        <f>IFERROR((SUMIFS('Budget Mapping'!BQ:BQ,'Budget Mapping'!$E:$E,$C171))/BR$45,0)</f>
        <v>0</v>
      </c>
      <c r="BS171" s="80">
        <f>IFERROR((SUMIFS('Budget Mapping'!BR:BR,'Budget Mapping'!$E:$E,$C171))/BS$45,0)</f>
        <v>0</v>
      </c>
      <c r="BT171" s="80">
        <f>IFERROR((SUMIFS('Budget Mapping'!BS:BS,'Budget Mapping'!$E:$E,$C171))/BT$45,0)</f>
        <v>0</v>
      </c>
      <c r="BU171" s="122" t="e">
        <f t="shared" si="479"/>
        <v>#DIV/0!</v>
      </c>
      <c r="BV171" s="79">
        <f>IFERROR((SUMIFS('Budget Mapping'!BT:BT,'Budget Mapping'!$E:$E,$C171))/BV$45,0)</f>
        <v>0</v>
      </c>
      <c r="BW171" s="80">
        <f>IFERROR((SUMIFS('Budget Mapping'!BU:BU,'Budget Mapping'!$E:$E,$C171))/BW$45,0)</f>
        <v>0</v>
      </c>
      <c r="BX171" s="80">
        <f>IFERROR((SUMIFS('Budget Mapping'!BV:BV,'Budget Mapping'!$E:$E,$C171))/BX$45,0)</f>
        <v>0</v>
      </c>
      <c r="BY171" s="80">
        <f>IFERROR((SUMIFS('Budget Mapping'!BW:BW,'Budget Mapping'!$E:$E,$C171))/BY$45,0)</f>
        <v>0</v>
      </c>
      <c r="BZ171" s="80">
        <f>IFERROR((SUMIFS('Budget Mapping'!BX:BX,'Budget Mapping'!$E:$E,$C171))/BZ$45,0)</f>
        <v>0</v>
      </c>
      <c r="CA171" s="80">
        <f>IFERROR((SUMIFS('Budget Mapping'!BY:BY,'Budget Mapping'!$E:$E,$C171))/CA$45,0)</f>
        <v>0</v>
      </c>
      <c r="CB171" s="80">
        <f>IFERROR((SUMIFS('Budget Mapping'!BZ:BZ,'Budget Mapping'!$E:$E,$C171))/CB$45,0)</f>
        <v>0</v>
      </c>
      <c r="CC171" s="80">
        <f>IFERROR((SUMIFS('Budget Mapping'!CA:CA,'Budget Mapping'!$E:$E,$C171))/CC$45,0)</f>
        <v>0</v>
      </c>
      <c r="CD171" s="80">
        <f>IFERROR((SUMIFS('Budget Mapping'!CB:CB,'Budget Mapping'!$E:$E,$C171))/CD$45,0)</f>
        <v>0</v>
      </c>
      <c r="CE171" s="80">
        <f>IFERROR((SUMIFS('Budget Mapping'!CC:CC,'Budget Mapping'!$E:$E,$C171))/CE$45,0)</f>
        <v>0</v>
      </c>
      <c r="CF171" s="80">
        <f>IFERROR((SUMIFS('Budget Mapping'!CD:CD,'Budget Mapping'!$E:$E,$C171))/CF$45,0)</f>
        <v>0</v>
      </c>
      <c r="CG171" s="80">
        <f>IFERROR((SUMIFS('Budget Mapping'!CE:CE,'Budget Mapping'!$E:$E,$C171))/CG$45,0)</f>
        <v>0</v>
      </c>
      <c r="CH171" s="80">
        <f>IFERROR((SUMIFS('Budget Mapping'!CF:CF,'Budget Mapping'!$E:$E,$C171))/CH$45,0)</f>
        <v>0</v>
      </c>
      <c r="CI171" s="80">
        <f>IFERROR((SUMIFS('Budget Mapping'!CG:CG,'Budget Mapping'!$E:$E,$C171))/CI$45,0)</f>
        <v>0</v>
      </c>
      <c r="CJ171" s="80">
        <f>IFERROR((SUMIFS('Budget Mapping'!CH:CH,'Budget Mapping'!$E:$E,$C171))/CJ$45,0)</f>
        <v>0</v>
      </c>
      <c r="CK171" s="80">
        <f>IFERROR((SUMIFS('Budget Mapping'!CI:CI,'Budget Mapping'!$E:$E,$C171))/CK$45,0)</f>
        <v>0</v>
      </c>
      <c r="CL171" s="80">
        <f>IFERROR((SUMIFS('Budget Mapping'!CJ:CJ,'Budget Mapping'!$E:$E,$C171))/CL$45,0)</f>
        <v>0</v>
      </c>
      <c r="CM171" s="80">
        <f>IFERROR((SUMIFS('Budget Mapping'!CK:CK,'Budget Mapping'!$E:$E,$C171))/CM$45,0)</f>
        <v>0</v>
      </c>
      <c r="CN171" s="80">
        <f>IFERROR((SUMIFS('Budget Mapping'!CL:CL,'Budget Mapping'!$E:$E,$C171))/CN$45,0)</f>
        <v>0</v>
      </c>
      <c r="CO171" s="80">
        <f>IFERROR((SUMIFS('Budget Mapping'!CM:CM,'Budget Mapping'!$E:$E,$C171))/CO$45,0)</f>
        <v>0</v>
      </c>
      <c r="CP171" s="122" t="e">
        <f t="shared" si="480"/>
        <v>#DIV/0!</v>
      </c>
    </row>
    <row r="172" spans="2:94" x14ac:dyDescent="0.3">
      <c r="B172" t="str">
        <f t="shared" si="460"/>
        <v>HIDE</v>
      </c>
      <c r="C172" s="11" t="str">
        <f>Lists!$B6</f>
        <v>Operating leases</v>
      </c>
      <c r="D172" s="78">
        <f>IFERROR((SUMIFS('Budget Mapping'!F:F,'Budget Mapping'!$E:$E,$C172))/D$45,0)</f>
        <v>0</v>
      </c>
      <c r="E172" s="79">
        <f>IFERROR((SUMIFS('Budget Mapping'!G:G,'Budget Mapping'!$E:$E,$C172))/E$45,0)</f>
        <v>0</v>
      </c>
      <c r="F172" s="80">
        <f>IFERROR((SUMIFS('Budget Mapping'!H:H,'Budget Mapping'!$E:$E,$C172))/F$45,0)</f>
        <v>0</v>
      </c>
      <c r="G172" s="80">
        <f>IFERROR((SUMIFS('Budget Mapping'!I:I,'Budget Mapping'!$E:$E,$C172))/G$45,0)</f>
        <v>0</v>
      </c>
      <c r="H172" s="80">
        <f>IFERROR((SUMIFS('Budget Mapping'!J:J,'Budget Mapping'!$E:$E,$C172))/H$45,0)</f>
        <v>0</v>
      </c>
      <c r="I172" s="80">
        <f>IFERROR((SUMIFS('Budget Mapping'!K:K,'Budget Mapping'!$E:$E,$C172))/I$45,0)</f>
        <v>0</v>
      </c>
      <c r="J172" s="81" t="e">
        <f t="shared" si="476"/>
        <v>#DIV/0!</v>
      </c>
      <c r="K172" s="79">
        <f>IFERROR((SUMIFS('Budget Mapping'!L:L,'Budget Mapping'!$E:$E,$C172))/K$45,0)</f>
        <v>0</v>
      </c>
      <c r="L172" s="80">
        <f>IFERROR((SUMIFS('Budget Mapping'!M:M,'Budget Mapping'!$E:$E,$C172))/L$45,0)</f>
        <v>0</v>
      </c>
      <c r="M172" s="80">
        <f>IFERROR((SUMIFS('Budget Mapping'!N:N,'Budget Mapping'!$E:$E,$C172))/M$45,0)</f>
        <v>0</v>
      </c>
      <c r="N172" s="80">
        <f>IFERROR((SUMIFS('Budget Mapping'!O:O,'Budget Mapping'!$E:$E,$C172))/N$45,0)</f>
        <v>0</v>
      </c>
      <c r="O172" s="80">
        <f>IFERROR((SUMIFS('Budget Mapping'!P:P,'Budget Mapping'!$E:$E,$C172))/O$45,0)</f>
        <v>0</v>
      </c>
      <c r="P172" s="80">
        <f>IFERROR((SUMIFS('Budget Mapping'!Q:Q,'Budget Mapping'!$E:$E,$C172))/P$45,0)</f>
        <v>0</v>
      </c>
      <c r="Q172" s="80">
        <f>IFERROR((SUMIFS('Budget Mapping'!R:R,'Budget Mapping'!$E:$E,$C172))/Q$45,0)</f>
        <v>0</v>
      </c>
      <c r="R172" s="80">
        <f>IFERROR((SUMIFS('Budget Mapping'!S:S,'Budget Mapping'!$E:$E,$C172))/R$45,0)</f>
        <v>0</v>
      </c>
      <c r="S172" s="80">
        <f>IFERROR((SUMIFS('Budget Mapping'!T:T,'Budget Mapping'!$E:$E,$C172))/S$45,0)</f>
        <v>0</v>
      </c>
      <c r="T172" s="80">
        <f>IFERROR((SUMIFS('Budget Mapping'!U:U,'Budget Mapping'!$E:$E,$C172))/T$45,0)</f>
        <v>0</v>
      </c>
      <c r="U172" s="80">
        <f>IFERROR((SUMIFS('Budget Mapping'!V:V,'Budget Mapping'!$E:$E,$C172))/U$45,0)</f>
        <v>0</v>
      </c>
      <c r="V172" s="80">
        <f>IFERROR((SUMIFS('Budget Mapping'!W:W,'Budget Mapping'!$E:$E,$C172))/V$45,0)</f>
        <v>0</v>
      </c>
      <c r="W172" s="80">
        <f>IFERROR((SUMIFS('Budget Mapping'!X:X,'Budget Mapping'!$E:$E,$C172))/W$45,0)</f>
        <v>0</v>
      </c>
      <c r="X172" s="80">
        <f>IFERROR((SUMIFS('Budget Mapping'!Y:Y,'Budget Mapping'!$E:$E,$C172))/X$45,0)</f>
        <v>0</v>
      </c>
      <c r="Y172" s="80">
        <f>IFERROR((SUMIFS('Budget Mapping'!Z:Z,'Budget Mapping'!$E:$E,$C172))/Y$45,0)</f>
        <v>0</v>
      </c>
      <c r="Z172" s="80">
        <f>IFERROR((SUMIFS('Budget Mapping'!AA:AA,'Budget Mapping'!$E:$E,$C172))/Z$45,0)</f>
        <v>0</v>
      </c>
      <c r="AA172" s="80">
        <f>IFERROR((SUMIFS('Budget Mapping'!AB:AB,'Budget Mapping'!$E:$E,$C172))/AA$45,0)</f>
        <v>0</v>
      </c>
      <c r="AB172" s="80">
        <f>IFERROR((SUMIFS('Budget Mapping'!AC:AC,'Budget Mapping'!$E:$E,$C172))/AB$45,0)</f>
        <v>0</v>
      </c>
      <c r="AC172" s="80">
        <f>IFERROR((SUMIFS('Budget Mapping'!AD:AD,'Budget Mapping'!$E:$E,$C172))/AC$45,0)</f>
        <v>0</v>
      </c>
      <c r="AD172" s="80">
        <f>IFERROR((SUMIFS('Budget Mapping'!AE:AE,'Budget Mapping'!$E:$E,$C172))/AD$45,0)</f>
        <v>0</v>
      </c>
      <c r="AE172" s="122" t="e">
        <f t="shared" si="477"/>
        <v>#DIV/0!</v>
      </c>
      <c r="AF172" s="79">
        <f>IFERROR((SUMIFS('Budget Mapping'!AF:AF,'Budget Mapping'!$E:$E,$C172))/AF$45,0)</f>
        <v>0</v>
      </c>
      <c r="AG172" s="80">
        <f>IFERROR((SUMIFS('Budget Mapping'!AG:AG,'Budget Mapping'!$E:$E,$C172))/AG$45,0)</f>
        <v>0</v>
      </c>
      <c r="AH172" s="80">
        <f>IFERROR((SUMIFS('Budget Mapping'!AH:AH,'Budget Mapping'!$E:$E,$C172))/AH$45,0)</f>
        <v>0</v>
      </c>
      <c r="AI172" s="80">
        <f>IFERROR((SUMIFS('Budget Mapping'!AI:AI,'Budget Mapping'!$E:$E,$C172))/AI$45,0)</f>
        <v>0</v>
      </c>
      <c r="AJ172" s="80">
        <f>IFERROR((SUMIFS('Budget Mapping'!AJ:AJ,'Budget Mapping'!$E:$E,$C172))/AJ$45,0)</f>
        <v>0</v>
      </c>
      <c r="AK172" s="80">
        <f>IFERROR((SUMIFS('Budget Mapping'!AK:AK,'Budget Mapping'!$E:$E,$C172))/AK$45,0)</f>
        <v>0</v>
      </c>
      <c r="AL172" s="80">
        <f>IFERROR((SUMIFS('Budget Mapping'!AL:AL,'Budget Mapping'!$E:$E,$C172))/AL$45,0)</f>
        <v>0</v>
      </c>
      <c r="AM172" s="80">
        <f>IFERROR((SUMIFS('Budget Mapping'!AM:AM,'Budget Mapping'!$E:$E,$C172))/AM$45,0)</f>
        <v>0</v>
      </c>
      <c r="AN172" s="80">
        <f>IFERROR((SUMIFS('Budget Mapping'!AN:AN,'Budget Mapping'!$E:$E,$C172))/AN$45,0)</f>
        <v>0</v>
      </c>
      <c r="AO172" s="80">
        <f>IFERROR((SUMIFS('Budget Mapping'!AO:AO,'Budget Mapping'!$E:$E,$C172))/AO$45,0)</f>
        <v>0</v>
      </c>
      <c r="AP172" s="80">
        <f>IFERROR((SUMIFS('Budget Mapping'!AP:AP,'Budget Mapping'!$E:$E,$C172))/AP$45,0)</f>
        <v>0</v>
      </c>
      <c r="AQ172" s="80">
        <f>IFERROR((SUMIFS('Budget Mapping'!AQ:AQ,'Budget Mapping'!$E:$E,$C172))/AQ$45,0)</f>
        <v>0</v>
      </c>
      <c r="AR172" s="80">
        <f>IFERROR((SUMIFS('Budget Mapping'!AR:AR,'Budget Mapping'!$E:$E,$C172))/AR$45,0)</f>
        <v>0</v>
      </c>
      <c r="AS172" s="80">
        <f>IFERROR((SUMIFS('Budget Mapping'!AS:AS,'Budget Mapping'!$E:$E,$C172))/AS$45,0)</f>
        <v>0</v>
      </c>
      <c r="AT172" s="80">
        <f>IFERROR((SUMIFS('Budget Mapping'!AT:AT,'Budget Mapping'!$E:$E,$C172))/AT$45,0)</f>
        <v>0</v>
      </c>
      <c r="AU172" s="80">
        <f>IFERROR((SUMIFS('Budget Mapping'!AU:AU,'Budget Mapping'!$E:$E,$C172))/AU$45,0)</f>
        <v>0</v>
      </c>
      <c r="AV172" s="80">
        <f>IFERROR((SUMIFS('Budget Mapping'!AV:AV,'Budget Mapping'!$E:$E,$C172))/AV$45,0)</f>
        <v>0</v>
      </c>
      <c r="AW172" s="80">
        <f>IFERROR((SUMIFS('Budget Mapping'!AW:AW,'Budget Mapping'!$E:$E,$C172))/AW$45,0)</f>
        <v>0</v>
      </c>
      <c r="AX172" s="80">
        <f>IFERROR((SUMIFS('Budget Mapping'!AX:AX,'Budget Mapping'!$E:$E,$C172))/AX$45,0)</f>
        <v>0</v>
      </c>
      <c r="AY172" s="80">
        <f>IFERROR((SUMIFS('Budget Mapping'!AY:AY,'Budget Mapping'!$E:$E,$C172))/AY$45,0)</f>
        <v>0</v>
      </c>
      <c r="AZ172" s="122" t="e">
        <f t="shared" si="478"/>
        <v>#DIV/0!</v>
      </c>
      <c r="BA172" s="79">
        <f>IFERROR((SUMIFS('Budget Mapping'!AZ:AZ,'Budget Mapping'!$E:$E,$C172))/BA$45,0)</f>
        <v>0</v>
      </c>
      <c r="BB172" s="80">
        <f>IFERROR((SUMIFS('Budget Mapping'!BA:BA,'Budget Mapping'!$E:$E,$C172))/BB$45,0)</f>
        <v>0</v>
      </c>
      <c r="BC172" s="80">
        <f>IFERROR((SUMIFS('Budget Mapping'!BB:BB,'Budget Mapping'!$E:$E,$C172))/BC$45,0)</f>
        <v>0</v>
      </c>
      <c r="BD172" s="80">
        <f>IFERROR((SUMIFS('Budget Mapping'!BC:BC,'Budget Mapping'!$E:$E,$C172))/BD$45,0)</f>
        <v>0</v>
      </c>
      <c r="BE172" s="80">
        <f>IFERROR((SUMIFS('Budget Mapping'!BD:BD,'Budget Mapping'!$E:$E,$C172))/BE$45,0)</f>
        <v>0</v>
      </c>
      <c r="BF172" s="80">
        <f>IFERROR((SUMIFS('Budget Mapping'!BE:BE,'Budget Mapping'!$E:$E,$C172))/BF$45,0)</f>
        <v>0</v>
      </c>
      <c r="BG172" s="80">
        <f>IFERROR((SUMIFS('Budget Mapping'!BF:BF,'Budget Mapping'!$E:$E,$C172))/BG$45,0)</f>
        <v>0</v>
      </c>
      <c r="BH172" s="80">
        <f>IFERROR((SUMIFS('Budget Mapping'!BG:BG,'Budget Mapping'!$E:$E,$C172))/BH$45,0)</f>
        <v>0</v>
      </c>
      <c r="BI172" s="80">
        <f>IFERROR((SUMIFS('Budget Mapping'!BH:BH,'Budget Mapping'!$E:$E,$C172))/BI$45,0)</f>
        <v>0</v>
      </c>
      <c r="BJ172" s="80">
        <f>IFERROR((SUMIFS('Budget Mapping'!BI:BI,'Budget Mapping'!$E:$E,$C172))/BJ$45,0)</f>
        <v>0</v>
      </c>
      <c r="BK172" s="80">
        <f>IFERROR((SUMIFS('Budget Mapping'!BJ:BJ,'Budget Mapping'!$E:$E,$C172))/BK$45,0)</f>
        <v>0</v>
      </c>
      <c r="BL172" s="80">
        <f>IFERROR((SUMIFS('Budget Mapping'!BK:BK,'Budget Mapping'!$E:$E,$C172))/BL$45,0)</f>
        <v>0</v>
      </c>
      <c r="BM172" s="80">
        <f>IFERROR((SUMIFS('Budget Mapping'!BL:BL,'Budget Mapping'!$E:$E,$C172))/BM$45,0)</f>
        <v>0</v>
      </c>
      <c r="BN172" s="80">
        <f>IFERROR((SUMIFS('Budget Mapping'!BM:BM,'Budget Mapping'!$E:$E,$C172))/BN$45,0)</f>
        <v>0</v>
      </c>
      <c r="BO172" s="80">
        <f>IFERROR((SUMIFS('Budget Mapping'!BN:BN,'Budget Mapping'!$E:$E,$C172))/BO$45,0)</f>
        <v>0</v>
      </c>
      <c r="BP172" s="80">
        <f>IFERROR((SUMIFS('Budget Mapping'!BO:BO,'Budget Mapping'!$E:$E,$C172))/BP$45,0)</f>
        <v>0</v>
      </c>
      <c r="BQ172" s="80">
        <f>IFERROR((SUMIFS('Budget Mapping'!BP:BP,'Budget Mapping'!$E:$E,$C172))/BQ$45,0)</f>
        <v>0</v>
      </c>
      <c r="BR172" s="80">
        <f>IFERROR((SUMIFS('Budget Mapping'!BQ:BQ,'Budget Mapping'!$E:$E,$C172))/BR$45,0)</f>
        <v>0</v>
      </c>
      <c r="BS172" s="80">
        <f>IFERROR((SUMIFS('Budget Mapping'!BR:BR,'Budget Mapping'!$E:$E,$C172))/BS$45,0)</f>
        <v>0</v>
      </c>
      <c r="BT172" s="80">
        <f>IFERROR((SUMIFS('Budget Mapping'!BS:BS,'Budget Mapping'!$E:$E,$C172))/BT$45,0)</f>
        <v>0</v>
      </c>
      <c r="BU172" s="122" t="e">
        <f t="shared" si="479"/>
        <v>#DIV/0!</v>
      </c>
      <c r="BV172" s="79">
        <f>IFERROR((SUMIFS('Budget Mapping'!BT:BT,'Budget Mapping'!$E:$E,$C172))/BV$45,0)</f>
        <v>0</v>
      </c>
      <c r="BW172" s="80">
        <f>IFERROR((SUMIFS('Budget Mapping'!BU:BU,'Budget Mapping'!$E:$E,$C172))/BW$45,0)</f>
        <v>0</v>
      </c>
      <c r="BX172" s="80">
        <f>IFERROR((SUMIFS('Budget Mapping'!BV:BV,'Budget Mapping'!$E:$E,$C172))/BX$45,0)</f>
        <v>0</v>
      </c>
      <c r="BY172" s="80">
        <f>IFERROR((SUMIFS('Budget Mapping'!BW:BW,'Budget Mapping'!$E:$E,$C172))/BY$45,0)</f>
        <v>0</v>
      </c>
      <c r="BZ172" s="80">
        <f>IFERROR((SUMIFS('Budget Mapping'!BX:BX,'Budget Mapping'!$E:$E,$C172))/BZ$45,0)</f>
        <v>0</v>
      </c>
      <c r="CA172" s="80">
        <f>IFERROR((SUMIFS('Budget Mapping'!BY:BY,'Budget Mapping'!$E:$E,$C172))/CA$45,0)</f>
        <v>0</v>
      </c>
      <c r="CB172" s="80">
        <f>IFERROR((SUMIFS('Budget Mapping'!BZ:BZ,'Budget Mapping'!$E:$E,$C172))/CB$45,0)</f>
        <v>0</v>
      </c>
      <c r="CC172" s="80">
        <f>IFERROR((SUMIFS('Budget Mapping'!CA:CA,'Budget Mapping'!$E:$E,$C172))/CC$45,0)</f>
        <v>0</v>
      </c>
      <c r="CD172" s="80">
        <f>IFERROR((SUMIFS('Budget Mapping'!CB:CB,'Budget Mapping'!$E:$E,$C172))/CD$45,0)</f>
        <v>0</v>
      </c>
      <c r="CE172" s="80">
        <f>IFERROR((SUMIFS('Budget Mapping'!CC:CC,'Budget Mapping'!$E:$E,$C172))/CE$45,0)</f>
        <v>0</v>
      </c>
      <c r="CF172" s="80">
        <f>IFERROR((SUMIFS('Budget Mapping'!CD:CD,'Budget Mapping'!$E:$E,$C172))/CF$45,0)</f>
        <v>0</v>
      </c>
      <c r="CG172" s="80">
        <f>IFERROR((SUMIFS('Budget Mapping'!CE:CE,'Budget Mapping'!$E:$E,$C172))/CG$45,0)</f>
        <v>0</v>
      </c>
      <c r="CH172" s="80">
        <f>IFERROR((SUMIFS('Budget Mapping'!CF:CF,'Budget Mapping'!$E:$E,$C172))/CH$45,0)</f>
        <v>0</v>
      </c>
      <c r="CI172" s="80">
        <f>IFERROR((SUMIFS('Budget Mapping'!CG:CG,'Budget Mapping'!$E:$E,$C172))/CI$45,0)</f>
        <v>0</v>
      </c>
      <c r="CJ172" s="80">
        <f>IFERROR((SUMIFS('Budget Mapping'!CH:CH,'Budget Mapping'!$E:$E,$C172))/CJ$45,0)</f>
        <v>0</v>
      </c>
      <c r="CK172" s="80">
        <f>IFERROR((SUMIFS('Budget Mapping'!CI:CI,'Budget Mapping'!$E:$E,$C172))/CK$45,0)</f>
        <v>0</v>
      </c>
      <c r="CL172" s="80">
        <f>IFERROR((SUMIFS('Budget Mapping'!CJ:CJ,'Budget Mapping'!$E:$E,$C172))/CL$45,0)</f>
        <v>0</v>
      </c>
      <c r="CM172" s="80">
        <f>IFERROR((SUMIFS('Budget Mapping'!CK:CK,'Budget Mapping'!$E:$E,$C172))/CM$45,0)</f>
        <v>0</v>
      </c>
      <c r="CN172" s="80">
        <f>IFERROR((SUMIFS('Budget Mapping'!CL:CL,'Budget Mapping'!$E:$E,$C172))/CN$45,0)</f>
        <v>0</v>
      </c>
      <c r="CO172" s="80">
        <f>IFERROR((SUMIFS('Budget Mapping'!CM:CM,'Budget Mapping'!$E:$E,$C172))/CO$45,0)</f>
        <v>0</v>
      </c>
      <c r="CP172" s="122" t="e">
        <f t="shared" si="480"/>
        <v>#DIV/0!</v>
      </c>
    </row>
    <row r="173" spans="2:94" x14ac:dyDescent="0.3">
      <c r="B173" t="str">
        <f t="shared" si="460"/>
        <v>HIDE</v>
      </c>
      <c r="C173" s="11" t="str">
        <f>Lists!$B7</f>
        <v>Other Premises costs</v>
      </c>
      <c r="D173" s="78">
        <f>IFERROR((SUMIFS('Budget Mapping'!F:F,'Budget Mapping'!$E:$E,$C173))/D$45,0)</f>
        <v>0</v>
      </c>
      <c r="E173" s="79">
        <f>IFERROR((SUMIFS('Budget Mapping'!G:G,'Budget Mapping'!$E:$E,$C173))/E$45,0)</f>
        <v>0</v>
      </c>
      <c r="F173" s="80">
        <f>IFERROR((SUMIFS('Budget Mapping'!H:H,'Budget Mapping'!$E:$E,$C173))/F$45,0)</f>
        <v>0</v>
      </c>
      <c r="G173" s="80">
        <f>IFERROR((SUMIFS('Budget Mapping'!I:I,'Budget Mapping'!$E:$E,$C173))/G$45,0)</f>
        <v>0</v>
      </c>
      <c r="H173" s="80">
        <f>IFERROR((SUMIFS('Budget Mapping'!J:J,'Budget Mapping'!$E:$E,$C173))/H$45,0)</f>
        <v>0</v>
      </c>
      <c r="I173" s="80">
        <f>IFERROR((SUMIFS('Budget Mapping'!K:K,'Budget Mapping'!$E:$E,$C173))/I$45,0)</f>
        <v>0</v>
      </c>
      <c r="J173" s="81" t="e">
        <f t="shared" si="476"/>
        <v>#DIV/0!</v>
      </c>
      <c r="K173" s="79">
        <f>IFERROR((SUMIFS('Budget Mapping'!L:L,'Budget Mapping'!$E:$E,$C173))/K$45,0)</f>
        <v>0</v>
      </c>
      <c r="L173" s="80">
        <f>IFERROR((SUMIFS('Budget Mapping'!M:M,'Budget Mapping'!$E:$E,$C173))/L$45,0)</f>
        <v>0</v>
      </c>
      <c r="M173" s="80">
        <f>IFERROR((SUMIFS('Budget Mapping'!N:N,'Budget Mapping'!$E:$E,$C173))/M$45,0)</f>
        <v>0</v>
      </c>
      <c r="N173" s="80">
        <f>IFERROR((SUMIFS('Budget Mapping'!O:O,'Budget Mapping'!$E:$E,$C173))/N$45,0)</f>
        <v>0</v>
      </c>
      <c r="O173" s="80">
        <f>IFERROR((SUMIFS('Budget Mapping'!P:P,'Budget Mapping'!$E:$E,$C173))/O$45,0)</f>
        <v>0</v>
      </c>
      <c r="P173" s="80">
        <f>IFERROR((SUMIFS('Budget Mapping'!Q:Q,'Budget Mapping'!$E:$E,$C173))/P$45,0)</f>
        <v>0</v>
      </c>
      <c r="Q173" s="80">
        <f>IFERROR((SUMIFS('Budget Mapping'!R:R,'Budget Mapping'!$E:$E,$C173))/Q$45,0)</f>
        <v>0</v>
      </c>
      <c r="R173" s="80">
        <f>IFERROR((SUMIFS('Budget Mapping'!S:S,'Budget Mapping'!$E:$E,$C173))/R$45,0)</f>
        <v>0</v>
      </c>
      <c r="S173" s="80">
        <f>IFERROR((SUMIFS('Budget Mapping'!T:T,'Budget Mapping'!$E:$E,$C173))/S$45,0)</f>
        <v>0</v>
      </c>
      <c r="T173" s="80">
        <f>IFERROR((SUMIFS('Budget Mapping'!U:U,'Budget Mapping'!$E:$E,$C173))/T$45,0)</f>
        <v>0</v>
      </c>
      <c r="U173" s="80">
        <f>IFERROR((SUMIFS('Budget Mapping'!V:V,'Budget Mapping'!$E:$E,$C173))/U$45,0)</f>
        <v>0</v>
      </c>
      <c r="V173" s="80">
        <f>IFERROR((SUMIFS('Budget Mapping'!W:W,'Budget Mapping'!$E:$E,$C173))/V$45,0)</f>
        <v>0</v>
      </c>
      <c r="W173" s="80">
        <f>IFERROR((SUMIFS('Budget Mapping'!X:X,'Budget Mapping'!$E:$E,$C173))/W$45,0)</f>
        <v>0</v>
      </c>
      <c r="X173" s="80">
        <f>IFERROR((SUMIFS('Budget Mapping'!Y:Y,'Budget Mapping'!$E:$E,$C173))/X$45,0)</f>
        <v>0</v>
      </c>
      <c r="Y173" s="80">
        <f>IFERROR((SUMIFS('Budget Mapping'!Z:Z,'Budget Mapping'!$E:$E,$C173))/Y$45,0)</f>
        <v>0</v>
      </c>
      <c r="Z173" s="80">
        <f>IFERROR((SUMIFS('Budget Mapping'!AA:AA,'Budget Mapping'!$E:$E,$C173))/Z$45,0)</f>
        <v>0</v>
      </c>
      <c r="AA173" s="80">
        <f>IFERROR((SUMIFS('Budget Mapping'!AB:AB,'Budget Mapping'!$E:$E,$C173))/AA$45,0)</f>
        <v>0</v>
      </c>
      <c r="AB173" s="80">
        <f>IFERROR((SUMIFS('Budget Mapping'!AC:AC,'Budget Mapping'!$E:$E,$C173))/AB$45,0)</f>
        <v>0</v>
      </c>
      <c r="AC173" s="80">
        <f>IFERROR((SUMIFS('Budget Mapping'!AD:AD,'Budget Mapping'!$E:$E,$C173))/AC$45,0)</f>
        <v>0</v>
      </c>
      <c r="AD173" s="80">
        <f>IFERROR((SUMIFS('Budget Mapping'!AE:AE,'Budget Mapping'!$E:$E,$C173))/AD$45,0)</f>
        <v>0</v>
      </c>
      <c r="AE173" s="122" t="e">
        <f t="shared" si="477"/>
        <v>#DIV/0!</v>
      </c>
      <c r="AF173" s="79">
        <f>IFERROR((SUMIFS('Budget Mapping'!AF:AF,'Budget Mapping'!$E:$E,$C173))/AF$45,0)</f>
        <v>0</v>
      </c>
      <c r="AG173" s="80">
        <f>IFERROR((SUMIFS('Budget Mapping'!AG:AG,'Budget Mapping'!$E:$E,$C173))/AG$45,0)</f>
        <v>0</v>
      </c>
      <c r="AH173" s="80">
        <f>IFERROR((SUMIFS('Budget Mapping'!AH:AH,'Budget Mapping'!$E:$E,$C173))/AH$45,0)</f>
        <v>0</v>
      </c>
      <c r="AI173" s="80">
        <f>IFERROR((SUMIFS('Budget Mapping'!AI:AI,'Budget Mapping'!$E:$E,$C173))/AI$45,0)</f>
        <v>0</v>
      </c>
      <c r="AJ173" s="80">
        <f>IFERROR((SUMIFS('Budget Mapping'!AJ:AJ,'Budget Mapping'!$E:$E,$C173))/AJ$45,0)</f>
        <v>0</v>
      </c>
      <c r="AK173" s="80">
        <f>IFERROR((SUMIFS('Budget Mapping'!AK:AK,'Budget Mapping'!$E:$E,$C173))/AK$45,0)</f>
        <v>0</v>
      </c>
      <c r="AL173" s="80">
        <f>IFERROR((SUMIFS('Budget Mapping'!AL:AL,'Budget Mapping'!$E:$E,$C173))/AL$45,0)</f>
        <v>0</v>
      </c>
      <c r="AM173" s="80">
        <f>IFERROR((SUMIFS('Budget Mapping'!AM:AM,'Budget Mapping'!$E:$E,$C173))/AM$45,0)</f>
        <v>0</v>
      </c>
      <c r="AN173" s="80">
        <f>IFERROR((SUMIFS('Budget Mapping'!AN:AN,'Budget Mapping'!$E:$E,$C173))/AN$45,0)</f>
        <v>0</v>
      </c>
      <c r="AO173" s="80">
        <f>IFERROR((SUMIFS('Budget Mapping'!AO:AO,'Budget Mapping'!$E:$E,$C173))/AO$45,0)</f>
        <v>0</v>
      </c>
      <c r="AP173" s="80">
        <f>IFERROR((SUMIFS('Budget Mapping'!AP:AP,'Budget Mapping'!$E:$E,$C173))/AP$45,0)</f>
        <v>0</v>
      </c>
      <c r="AQ173" s="80">
        <f>IFERROR((SUMIFS('Budget Mapping'!AQ:AQ,'Budget Mapping'!$E:$E,$C173))/AQ$45,0)</f>
        <v>0</v>
      </c>
      <c r="AR173" s="80">
        <f>IFERROR((SUMIFS('Budget Mapping'!AR:AR,'Budget Mapping'!$E:$E,$C173))/AR$45,0)</f>
        <v>0</v>
      </c>
      <c r="AS173" s="80">
        <f>IFERROR((SUMIFS('Budget Mapping'!AS:AS,'Budget Mapping'!$E:$E,$C173))/AS$45,0)</f>
        <v>0</v>
      </c>
      <c r="AT173" s="80">
        <f>IFERROR((SUMIFS('Budget Mapping'!AT:AT,'Budget Mapping'!$E:$E,$C173))/AT$45,0)</f>
        <v>0</v>
      </c>
      <c r="AU173" s="80">
        <f>IFERROR((SUMIFS('Budget Mapping'!AU:AU,'Budget Mapping'!$E:$E,$C173))/AU$45,0)</f>
        <v>0</v>
      </c>
      <c r="AV173" s="80">
        <f>IFERROR((SUMIFS('Budget Mapping'!AV:AV,'Budget Mapping'!$E:$E,$C173))/AV$45,0)</f>
        <v>0</v>
      </c>
      <c r="AW173" s="80">
        <f>IFERROR((SUMIFS('Budget Mapping'!AW:AW,'Budget Mapping'!$E:$E,$C173))/AW$45,0)</f>
        <v>0</v>
      </c>
      <c r="AX173" s="80">
        <f>IFERROR((SUMIFS('Budget Mapping'!AX:AX,'Budget Mapping'!$E:$E,$C173))/AX$45,0)</f>
        <v>0</v>
      </c>
      <c r="AY173" s="80">
        <f>IFERROR((SUMIFS('Budget Mapping'!AY:AY,'Budget Mapping'!$E:$E,$C173))/AY$45,0)</f>
        <v>0</v>
      </c>
      <c r="AZ173" s="122" t="e">
        <f t="shared" si="478"/>
        <v>#DIV/0!</v>
      </c>
      <c r="BA173" s="79">
        <f>IFERROR((SUMIFS('Budget Mapping'!AZ:AZ,'Budget Mapping'!$E:$E,$C173))/BA$45,0)</f>
        <v>0</v>
      </c>
      <c r="BB173" s="80">
        <f>IFERROR((SUMIFS('Budget Mapping'!BA:BA,'Budget Mapping'!$E:$E,$C173))/BB$45,0)</f>
        <v>0</v>
      </c>
      <c r="BC173" s="80">
        <f>IFERROR((SUMIFS('Budget Mapping'!BB:BB,'Budget Mapping'!$E:$E,$C173))/BC$45,0)</f>
        <v>0</v>
      </c>
      <c r="BD173" s="80">
        <f>IFERROR((SUMIFS('Budget Mapping'!BC:BC,'Budget Mapping'!$E:$E,$C173))/BD$45,0)</f>
        <v>0</v>
      </c>
      <c r="BE173" s="80">
        <f>IFERROR((SUMIFS('Budget Mapping'!BD:BD,'Budget Mapping'!$E:$E,$C173))/BE$45,0)</f>
        <v>0</v>
      </c>
      <c r="BF173" s="80">
        <f>IFERROR((SUMIFS('Budget Mapping'!BE:BE,'Budget Mapping'!$E:$E,$C173))/BF$45,0)</f>
        <v>0</v>
      </c>
      <c r="BG173" s="80">
        <f>IFERROR((SUMIFS('Budget Mapping'!BF:BF,'Budget Mapping'!$E:$E,$C173))/BG$45,0)</f>
        <v>0</v>
      </c>
      <c r="BH173" s="80">
        <f>IFERROR((SUMIFS('Budget Mapping'!BG:BG,'Budget Mapping'!$E:$E,$C173))/BH$45,0)</f>
        <v>0</v>
      </c>
      <c r="BI173" s="80">
        <f>IFERROR((SUMIFS('Budget Mapping'!BH:BH,'Budget Mapping'!$E:$E,$C173))/BI$45,0)</f>
        <v>0</v>
      </c>
      <c r="BJ173" s="80">
        <f>IFERROR((SUMIFS('Budget Mapping'!BI:BI,'Budget Mapping'!$E:$E,$C173))/BJ$45,0)</f>
        <v>0</v>
      </c>
      <c r="BK173" s="80">
        <f>IFERROR((SUMIFS('Budget Mapping'!BJ:BJ,'Budget Mapping'!$E:$E,$C173))/BK$45,0)</f>
        <v>0</v>
      </c>
      <c r="BL173" s="80">
        <f>IFERROR((SUMIFS('Budget Mapping'!BK:BK,'Budget Mapping'!$E:$E,$C173))/BL$45,0)</f>
        <v>0</v>
      </c>
      <c r="BM173" s="80">
        <f>IFERROR((SUMIFS('Budget Mapping'!BL:BL,'Budget Mapping'!$E:$E,$C173))/BM$45,0)</f>
        <v>0</v>
      </c>
      <c r="BN173" s="80">
        <f>IFERROR((SUMIFS('Budget Mapping'!BM:BM,'Budget Mapping'!$E:$E,$C173))/BN$45,0)</f>
        <v>0</v>
      </c>
      <c r="BO173" s="80">
        <f>IFERROR((SUMIFS('Budget Mapping'!BN:BN,'Budget Mapping'!$E:$E,$C173))/BO$45,0)</f>
        <v>0</v>
      </c>
      <c r="BP173" s="80">
        <f>IFERROR((SUMIFS('Budget Mapping'!BO:BO,'Budget Mapping'!$E:$E,$C173))/BP$45,0)</f>
        <v>0</v>
      </c>
      <c r="BQ173" s="80">
        <f>IFERROR((SUMIFS('Budget Mapping'!BP:BP,'Budget Mapping'!$E:$E,$C173))/BQ$45,0)</f>
        <v>0</v>
      </c>
      <c r="BR173" s="80">
        <f>IFERROR((SUMIFS('Budget Mapping'!BQ:BQ,'Budget Mapping'!$E:$E,$C173))/BR$45,0)</f>
        <v>0</v>
      </c>
      <c r="BS173" s="80">
        <f>IFERROR((SUMIFS('Budget Mapping'!BR:BR,'Budget Mapping'!$E:$E,$C173))/BS$45,0)</f>
        <v>0</v>
      </c>
      <c r="BT173" s="80">
        <f>IFERROR((SUMIFS('Budget Mapping'!BS:BS,'Budget Mapping'!$E:$E,$C173))/BT$45,0)</f>
        <v>0</v>
      </c>
      <c r="BU173" s="122" t="e">
        <f t="shared" si="479"/>
        <v>#DIV/0!</v>
      </c>
      <c r="BV173" s="79">
        <f>IFERROR((SUMIFS('Budget Mapping'!BT:BT,'Budget Mapping'!$E:$E,$C173))/BV$45,0)</f>
        <v>0</v>
      </c>
      <c r="BW173" s="80">
        <f>IFERROR((SUMIFS('Budget Mapping'!BU:BU,'Budget Mapping'!$E:$E,$C173))/BW$45,0)</f>
        <v>0</v>
      </c>
      <c r="BX173" s="80">
        <f>IFERROR((SUMIFS('Budget Mapping'!BV:BV,'Budget Mapping'!$E:$E,$C173))/BX$45,0)</f>
        <v>0</v>
      </c>
      <c r="BY173" s="80">
        <f>IFERROR((SUMIFS('Budget Mapping'!BW:BW,'Budget Mapping'!$E:$E,$C173))/BY$45,0)</f>
        <v>0</v>
      </c>
      <c r="BZ173" s="80">
        <f>IFERROR((SUMIFS('Budget Mapping'!BX:BX,'Budget Mapping'!$E:$E,$C173))/BZ$45,0)</f>
        <v>0</v>
      </c>
      <c r="CA173" s="80">
        <f>IFERROR((SUMIFS('Budget Mapping'!BY:BY,'Budget Mapping'!$E:$E,$C173))/CA$45,0)</f>
        <v>0</v>
      </c>
      <c r="CB173" s="80">
        <f>IFERROR((SUMIFS('Budget Mapping'!BZ:BZ,'Budget Mapping'!$E:$E,$C173))/CB$45,0)</f>
        <v>0</v>
      </c>
      <c r="CC173" s="80">
        <f>IFERROR((SUMIFS('Budget Mapping'!CA:CA,'Budget Mapping'!$E:$E,$C173))/CC$45,0)</f>
        <v>0</v>
      </c>
      <c r="CD173" s="80">
        <f>IFERROR((SUMIFS('Budget Mapping'!CB:CB,'Budget Mapping'!$E:$E,$C173))/CD$45,0)</f>
        <v>0</v>
      </c>
      <c r="CE173" s="80">
        <f>IFERROR((SUMIFS('Budget Mapping'!CC:CC,'Budget Mapping'!$E:$E,$C173))/CE$45,0)</f>
        <v>0</v>
      </c>
      <c r="CF173" s="80">
        <f>IFERROR((SUMIFS('Budget Mapping'!CD:CD,'Budget Mapping'!$E:$E,$C173))/CF$45,0)</f>
        <v>0</v>
      </c>
      <c r="CG173" s="80">
        <f>IFERROR((SUMIFS('Budget Mapping'!CE:CE,'Budget Mapping'!$E:$E,$C173))/CG$45,0)</f>
        <v>0</v>
      </c>
      <c r="CH173" s="80">
        <f>IFERROR((SUMIFS('Budget Mapping'!CF:CF,'Budget Mapping'!$E:$E,$C173))/CH$45,0)</f>
        <v>0</v>
      </c>
      <c r="CI173" s="80">
        <f>IFERROR((SUMIFS('Budget Mapping'!CG:CG,'Budget Mapping'!$E:$E,$C173))/CI$45,0)</f>
        <v>0</v>
      </c>
      <c r="CJ173" s="80">
        <f>IFERROR((SUMIFS('Budget Mapping'!CH:CH,'Budget Mapping'!$E:$E,$C173))/CJ$45,0)</f>
        <v>0</v>
      </c>
      <c r="CK173" s="80">
        <f>IFERROR((SUMIFS('Budget Mapping'!CI:CI,'Budget Mapping'!$E:$E,$C173))/CK$45,0)</f>
        <v>0</v>
      </c>
      <c r="CL173" s="80">
        <f>IFERROR((SUMIFS('Budget Mapping'!CJ:CJ,'Budget Mapping'!$E:$E,$C173))/CL$45,0)</f>
        <v>0</v>
      </c>
      <c r="CM173" s="80">
        <f>IFERROR((SUMIFS('Budget Mapping'!CK:CK,'Budget Mapping'!$E:$E,$C173))/CM$45,0)</f>
        <v>0</v>
      </c>
      <c r="CN173" s="80">
        <f>IFERROR((SUMIFS('Budget Mapping'!CL:CL,'Budget Mapping'!$E:$E,$C173))/CN$45,0)</f>
        <v>0</v>
      </c>
      <c r="CO173" s="80">
        <f>IFERROR((SUMIFS('Budget Mapping'!CM:CM,'Budget Mapping'!$E:$E,$C173))/CO$45,0)</f>
        <v>0</v>
      </c>
      <c r="CP173" s="122" t="e">
        <f t="shared" si="480"/>
        <v>#DIV/0!</v>
      </c>
    </row>
    <row r="174" spans="2:94" x14ac:dyDescent="0.3">
      <c r="B174" t="str">
        <f t="shared" si="460"/>
        <v>HIDE</v>
      </c>
      <c r="C174" s="11" t="str">
        <f>Lists!$B8</f>
        <v>Rates</v>
      </c>
      <c r="D174" s="78">
        <f>IFERROR((SUMIFS('Budget Mapping'!F:F,'Budget Mapping'!$E:$E,$C174))/D$45,0)</f>
        <v>0</v>
      </c>
      <c r="E174" s="79">
        <f>IFERROR((SUMIFS('Budget Mapping'!G:G,'Budget Mapping'!$E:$E,$C174))/E$45,0)</f>
        <v>0</v>
      </c>
      <c r="F174" s="80">
        <f>IFERROR((SUMIFS('Budget Mapping'!H:H,'Budget Mapping'!$E:$E,$C174))/F$45,0)</f>
        <v>0</v>
      </c>
      <c r="G174" s="80">
        <f>IFERROR((SUMIFS('Budget Mapping'!I:I,'Budget Mapping'!$E:$E,$C174))/G$45,0)</f>
        <v>0</v>
      </c>
      <c r="H174" s="80">
        <f>IFERROR((SUMIFS('Budget Mapping'!J:J,'Budget Mapping'!$E:$E,$C174))/H$45,0)</f>
        <v>0</v>
      </c>
      <c r="I174" s="80">
        <f>IFERROR((SUMIFS('Budget Mapping'!K:K,'Budget Mapping'!$E:$E,$C174))/I$45,0)</f>
        <v>0</v>
      </c>
      <c r="J174" s="81" t="e">
        <f t="shared" si="476"/>
        <v>#DIV/0!</v>
      </c>
      <c r="K174" s="79">
        <f>IFERROR((SUMIFS('Budget Mapping'!L:L,'Budget Mapping'!$E:$E,$C174))/K$45,0)</f>
        <v>0</v>
      </c>
      <c r="L174" s="80">
        <f>IFERROR((SUMIFS('Budget Mapping'!M:M,'Budget Mapping'!$E:$E,$C174))/L$45,0)</f>
        <v>0</v>
      </c>
      <c r="M174" s="80">
        <f>IFERROR((SUMIFS('Budget Mapping'!N:N,'Budget Mapping'!$E:$E,$C174))/M$45,0)</f>
        <v>0</v>
      </c>
      <c r="N174" s="80">
        <f>IFERROR((SUMIFS('Budget Mapping'!O:O,'Budget Mapping'!$E:$E,$C174))/N$45,0)</f>
        <v>0</v>
      </c>
      <c r="O174" s="80">
        <f>IFERROR((SUMIFS('Budget Mapping'!P:P,'Budget Mapping'!$E:$E,$C174))/O$45,0)</f>
        <v>0</v>
      </c>
      <c r="P174" s="80">
        <f>IFERROR((SUMIFS('Budget Mapping'!Q:Q,'Budget Mapping'!$E:$E,$C174))/P$45,0)</f>
        <v>0</v>
      </c>
      <c r="Q174" s="80">
        <f>IFERROR((SUMIFS('Budget Mapping'!R:R,'Budget Mapping'!$E:$E,$C174))/Q$45,0)</f>
        <v>0</v>
      </c>
      <c r="R174" s="80">
        <f>IFERROR((SUMIFS('Budget Mapping'!S:S,'Budget Mapping'!$E:$E,$C174))/R$45,0)</f>
        <v>0</v>
      </c>
      <c r="S174" s="80">
        <f>IFERROR((SUMIFS('Budget Mapping'!T:T,'Budget Mapping'!$E:$E,$C174))/S$45,0)</f>
        <v>0</v>
      </c>
      <c r="T174" s="80">
        <f>IFERROR((SUMIFS('Budget Mapping'!U:U,'Budget Mapping'!$E:$E,$C174))/T$45,0)</f>
        <v>0</v>
      </c>
      <c r="U174" s="80">
        <f>IFERROR((SUMIFS('Budget Mapping'!V:V,'Budget Mapping'!$E:$E,$C174))/U$45,0)</f>
        <v>0</v>
      </c>
      <c r="V174" s="80">
        <f>IFERROR((SUMIFS('Budget Mapping'!W:W,'Budget Mapping'!$E:$E,$C174))/V$45,0)</f>
        <v>0</v>
      </c>
      <c r="W174" s="80">
        <f>IFERROR((SUMIFS('Budget Mapping'!X:X,'Budget Mapping'!$E:$E,$C174))/W$45,0)</f>
        <v>0</v>
      </c>
      <c r="X174" s="80">
        <f>IFERROR((SUMIFS('Budget Mapping'!Y:Y,'Budget Mapping'!$E:$E,$C174))/X$45,0)</f>
        <v>0</v>
      </c>
      <c r="Y174" s="80">
        <f>IFERROR((SUMIFS('Budget Mapping'!Z:Z,'Budget Mapping'!$E:$E,$C174))/Y$45,0)</f>
        <v>0</v>
      </c>
      <c r="Z174" s="80">
        <f>IFERROR((SUMIFS('Budget Mapping'!AA:AA,'Budget Mapping'!$E:$E,$C174))/Z$45,0)</f>
        <v>0</v>
      </c>
      <c r="AA174" s="80">
        <f>IFERROR((SUMIFS('Budget Mapping'!AB:AB,'Budget Mapping'!$E:$E,$C174))/AA$45,0)</f>
        <v>0</v>
      </c>
      <c r="AB174" s="80">
        <f>IFERROR((SUMIFS('Budget Mapping'!AC:AC,'Budget Mapping'!$E:$E,$C174))/AB$45,0)</f>
        <v>0</v>
      </c>
      <c r="AC174" s="80">
        <f>IFERROR((SUMIFS('Budget Mapping'!AD:AD,'Budget Mapping'!$E:$E,$C174))/AC$45,0)</f>
        <v>0</v>
      </c>
      <c r="AD174" s="80">
        <f>IFERROR((SUMIFS('Budget Mapping'!AE:AE,'Budget Mapping'!$E:$E,$C174))/AD$45,0)</f>
        <v>0</v>
      </c>
      <c r="AE174" s="122" t="e">
        <f t="shared" si="477"/>
        <v>#DIV/0!</v>
      </c>
      <c r="AF174" s="79">
        <f>IFERROR((SUMIFS('Budget Mapping'!AF:AF,'Budget Mapping'!$E:$E,$C174))/AF$45,0)</f>
        <v>0</v>
      </c>
      <c r="AG174" s="80">
        <f>IFERROR((SUMIFS('Budget Mapping'!AG:AG,'Budget Mapping'!$E:$E,$C174))/AG$45,0)</f>
        <v>0</v>
      </c>
      <c r="AH174" s="80">
        <f>IFERROR((SUMIFS('Budget Mapping'!AH:AH,'Budget Mapping'!$E:$E,$C174))/AH$45,0)</f>
        <v>0</v>
      </c>
      <c r="AI174" s="80">
        <f>IFERROR((SUMIFS('Budget Mapping'!AI:AI,'Budget Mapping'!$E:$E,$C174))/AI$45,0)</f>
        <v>0</v>
      </c>
      <c r="AJ174" s="80">
        <f>IFERROR((SUMIFS('Budget Mapping'!AJ:AJ,'Budget Mapping'!$E:$E,$C174))/AJ$45,0)</f>
        <v>0</v>
      </c>
      <c r="AK174" s="80">
        <f>IFERROR((SUMIFS('Budget Mapping'!AK:AK,'Budget Mapping'!$E:$E,$C174))/AK$45,0)</f>
        <v>0</v>
      </c>
      <c r="AL174" s="80">
        <f>IFERROR((SUMIFS('Budget Mapping'!AL:AL,'Budget Mapping'!$E:$E,$C174))/AL$45,0)</f>
        <v>0</v>
      </c>
      <c r="AM174" s="80">
        <f>IFERROR((SUMIFS('Budget Mapping'!AM:AM,'Budget Mapping'!$E:$E,$C174))/AM$45,0)</f>
        <v>0</v>
      </c>
      <c r="AN174" s="80">
        <f>IFERROR((SUMIFS('Budget Mapping'!AN:AN,'Budget Mapping'!$E:$E,$C174))/AN$45,0)</f>
        <v>0</v>
      </c>
      <c r="AO174" s="80">
        <f>IFERROR((SUMIFS('Budget Mapping'!AO:AO,'Budget Mapping'!$E:$E,$C174))/AO$45,0)</f>
        <v>0</v>
      </c>
      <c r="AP174" s="80">
        <f>IFERROR((SUMIFS('Budget Mapping'!AP:AP,'Budget Mapping'!$E:$E,$C174))/AP$45,0)</f>
        <v>0</v>
      </c>
      <c r="AQ174" s="80">
        <f>IFERROR((SUMIFS('Budget Mapping'!AQ:AQ,'Budget Mapping'!$E:$E,$C174))/AQ$45,0)</f>
        <v>0</v>
      </c>
      <c r="AR174" s="80">
        <f>IFERROR((SUMIFS('Budget Mapping'!AR:AR,'Budget Mapping'!$E:$E,$C174))/AR$45,0)</f>
        <v>0</v>
      </c>
      <c r="AS174" s="80">
        <f>IFERROR((SUMIFS('Budget Mapping'!AS:AS,'Budget Mapping'!$E:$E,$C174))/AS$45,0)</f>
        <v>0</v>
      </c>
      <c r="AT174" s="80">
        <f>IFERROR((SUMIFS('Budget Mapping'!AT:AT,'Budget Mapping'!$E:$E,$C174))/AT$45,0)</f>
        <v>0</v>
      </c>
      <c r="AU174" s="80">
        <f>IFERROR((SUMIFS('Budget Mapping'!AU:AU,'Budget Mapping'!$E:$E,$C174))/AU$45,0)</f>
        <v>0</v>
      </c>
      <c r="AV174" s="80">
        <f>IFERROR((SUMIFS('Budget Mapping'!AV:AV,'Budget Mapping'!$E:$E,$C174))/AV$45,0)</f>
        <v>0</v>
      </c>
      <c r="AW174" s="80">
        <f>IFERROR((SUMIFS('Budget Mapping'!AW:AW,'Budget Mapping'!$E:$E,$C174))/AW$45,0)</f>
        <v>0</v>
      </c>
      <c r="AX174" s="80">
        <f>IFERROR((SUMIFS('Budget Mapping'!AX:AX,'Budget Mapping'!$E:$E,$C174))/AX$45,0)</f>
        <v>0</v>
      </c>
      <c r="AY174" s="80">
        <f>IFERROR((SUMIFS('Budget Mapping'!AY:AY,'Budget Mapping'!$E:$E,$C174))/AY$45,0)</f>
        <v>0</v>
      </c>
      <c r="AZ174" s="122" t="e">
        <f t="shared" si="478"/>
        <v>#DIV/0!</v>
      </c>
      <c r="BA174" s="79">
        <f>IFERROR((SUMIFS('Budget Mapping'!AZ:AZ,'Budget Mapping'!$E:$E,$C174))/BA$45,0)</f>
        <v>0</v>
      </c>
      <c r="BB174" s="80">
        <f>IFERROR((SUMIFS('Budget Mapping'!BA:BA,'Budget Mapping'!$E:$E,$C174))/BB$45,0)</f>
        <v>0</v>
      </c>
      <c r="BC174" s="80">
        <f>IFERROR((SUMIFS('Budget Mapping'!BB:BB,'Budget Mapping'!$E:$E,$C174))/BC$45,0)</f>
        <v>0</v>
      </c>
      <c r="BD174" s="80">
        <f>IFERROR((SUMIFS('Budget Mapping'!BC:BC,'Budget Mapping'!$E:$E,$C174))/BD$45,0)</f>
        <v>0</v>
      </c>
      <c r="BE174" s="80">
        <f>IFERROR((SUMIFS('Budget Mapping'!BD:BD,'Budget Mapping'!$E:$E,$C174))/BE$45,0)</f>
        <v>0</v>
      </c>
      <c r="BF174" s="80">
        <f>IFERROR((SUMIFS('Budget Mapping'!BE:BE,'Budget Mapping'!$E:$E,$C174))/BF$45,0)</f>
        <v>0</v>
      </c>
      <c r="BG174" s="80">
        <f>IFERROR((SUMIFS('Budget Mapping'!BF:BF,'Budget Mapping'!$E:$E,$C174))/BG$45,0)</f>
        <v>0</v>
      </c>
      <c r="BH174" s="80">
        <f>IFERROR((SUMIFS('Budget Mapping'!BG:BG,'Budget Mapping'!$E:$E,$C174))/BH$45,0)</f>
        <v>0</v>
      </c>
      <c r="BI174" s="80">
        <f>IFERROR((SUMIFS('Budget Mapping'!BH:BH,'Budget Mapping'!$E:$E,$C174))/BI$45,0)</f>
        <v>0</v>
      </c>
      <c r="BJ174" s="80">
        <f>IFERROR((SUMIFS('Budget Mapping'!BI:BI,'Budget Mapping'!$E:$E,$C174))/BJ$45,0)</f>
        <v>0</v>
      </c>
      <c r="BK174" s="80">
        <f>IFERROR((SUMIFS('Budget Mapping'!BJ:BJ,'Budget Mapping'!$E:$E,$C174))/BK$45,0)</f>
        <v>0</v>
      </c>
      <c r="BL174" s="80">
        <f>IFERROR((SUMIFS('Budget Mapping'!BK:BK,'Budget Mapping'!$E:$E,$C174))/BL$45,0)</f>
        <v>0</v>
      </c>
      <c r="BM174" s="80">
        <f>IFERROR((SUMIFS('Budget Mapping'!BL:BL,'Budget Mapping'!$E:$E,$C174))/BM$45,0)</f>
        <v>0</v>
      </c>
      <c r="BN174" s="80">
        <f>IFERROR((SUMIFS('Budget Mapping'!BM:BM,'Budget Mapping'!$E:$E,$C174))/BN$45,0)</f>
        <v>0</v>
      </c>
      <c r="BO174" s="80">
        <f>IFERROR((SUMIFS('Budget Mapping'!BN:BN,'Budget Mapping'!$E:$E,$C174))/BO$45,0)</f>
        <v>0</v>
      </c>
      <c r="BP174" s="80">
        <f>IFERROR((SUMIFS('Budget Mapping'!BO:BO,'Budget Mapping'!$E:$E,$C174))/BP$45,0)</f>
        <v>0</v>
      </c>
      <c r="BQ174" s="80">
        <f>IFERROR((SUMIFS('Budget Mapping'!BP:BP,'Budget Mapping'!$E:$E,$C174))/BQ$45,0)</f>
        <v>0</v>
      </c>
      <c r="BR174" s="80">
        <f>IFERROR((SUMIFS('Budget Mapping'!BQ:BQ,'Budget Mapping'!$E:$E,$C174))/BR$45,0)</f>
        <v>0</v>
      </c>
      <c r="BS174" s="80">
        <f>IFERROR((SUMIFS('Budget Mapping'!BR:BR,'Budget Mapping'!$E:$E,$C174))/BS$45,0)</f>
        <v>0</v>
      </c>
      <c r="BT174" s="80">
        <f>IFERROR((SUMIFS('Budget Mapping'!BS:BS,'Budget Mapping'!$E:$E,$C174))/BT$45,0)</f>
        <v>0</v>
      </c>
      <c r="BU174" s="122" t="e">
        <f t="shared" si="479"/>
        <v>#DIV/0!</v>
      </c>
      <c r="BV174" s="79">
        <f>IFERROR((SUMIFS('Budget Mapping'!BT:BT,'Budget Mapping'!$E:$E,$C174))/BV$45,0)</f>
        <v>0</v>
      </c>
      <c r="BW174" s="80">
        <f>IFERROR((SUMIFS('Budget Mapping'!BU:BU,'Budget Mapping'!$E:$E,$C174))/BW$45,0)</f>
        <v>0</v>
      </c>
      <c r="BX174" s="80">
        <f>IFERROR((SUMIFS('Budget Mapping'!BV:BV,'Budget Mapping'!$E:$E,$C174))/BX$45,0)</f>
        <v>0</v>
      </c>
      <c r="BY174" s="80">
        <f>IFERROR((SUMIFS('Budget Mapping'!BW:BW,'Budget Mapping'!$E:$E,$C174))/BY$45,0)</f>
        <v>0</v>
      </c>
      <c r="BZ174" s="80">
        <f>IFERROR((SUMIFS('Budget Mapping'!BX:BX,'Budget Mapping'!$E:$E,$C174))/BZ$45,0)</f>
        <v>0</v>
      </c>
      <c r="CA174" s="80">
        <f>IFERROR((SUMIFS('Budget Mapping'!BY:BY,'Budget Mapping'!$E:$E,$C174))/CA$45,0)</f>
        <v>0</v>
      </c>
      <c r="CB174" s="80">
        <f>IFERROR((SUMIFS('Budget Mapping'!BZ:BZ,'Budget Mapping'!$E:$E,$C174))/CB$45,0)</f>
        <v>0</v>
      </c>
      <c r="CC174" s="80">
        <f>IFERROR((SUMIFS('Budget Mapping'!CA:CA,'Budget Mapping'!$E:$E,$C174))/CC$45,0)</f>
        <v>0</v>
      </c>
      <c r="CD174" s="80">
        <f>IFERROR((SUMIFS('Budget Mapping'!CB:CB,'Budget Mapping'!$E:$E,$C174))/CD$45,0)</f>
        <v>0</v>
      </c>
      <c r="CE174" s="80">
        <f>IFERROR((SUMIFS('Budget Mapping'!CC:CC,'Budget Mapping'!$E:$E,$C174))/CE$45,0)</f>
        <v>0</v>
      </c>
      <c r="CF174" s="80">
        <f>IFERROR((SUMIFS('Budget Mapping'!CD:CD,'Budget Mapping'!$E:$E,$C174))/CF$45,0)</f>
        <v>0</v>
      </c>
      <c r="CG174" s="80">
        <f>IFERROR((SUMIFS('Budget Mapping'!CE:CE,'Budget Mapping'!$E:$E,$C174))/CG$45,0)</f>
        <v>0</v>
      </c>
      <c r="CH174" s="80">
        <f>IFERROR((SUMIFS('Budget Mapping'!CF:CF,'Budget Mapping'!$E:$E,$C174))/CH$45,0)</f>
        <v>0</v>
      </c>
      <c r="CI174" s="80">
        <f>IFERROR((SUMIFS('Budget Mapping'!CG:CG,'Budget Mapping'!$E:$E,$C174))/CI$45,0)</f>
        <v>0</v>
      </c>
      <c r="CJ174" s="80">
        <f>IFERROR((SUMIFS('Budget Mapping'!CH:CH,'Budget Mapping'!$E:$E,$C174))/CJ$45,0)</f>
        <v>0</v>
      </c>
      <c r="CK174" s="80">
        <f>IFERROR((SUMIFS('Budget Mapping'!CI:CI,'Budget Mapping'!$E:$E,$C174))/CK$45,0)</f>
        <v>0</v>
      </c>
      <c r="CL174" s="80">
        <f>IFERROR((SUMIFS('Budget Mapping'!CJ:CJ,'Budget Mapping'!$E:$E,$C174))/CL$45,0)</f>
        <v>0</v>
      </c>
      <c r="CM174" s="80">
        <f>IFERROR((SUMIFS('Budget Mapping'!CK:CK,'Budget Mapping'!$E:$E,$C174))/CM$45,0)</f>
        <v>0</v>
      </c>
      <c r="CN174" s="80">
        <f>IFERROR((SUMIFS('Budget Mapping'!CL:CL,'Budget Mapping'!$E:$E,$C174))/CN$45,0)</f>
        <v>0</v>
      </c>
      <c r="CO174" s="80">
        <f>IFERROR((SUMIFS('Budget Mapping'!CM:CM,'Budget Mapping'!$E:$E,$C174))/CO$45,0)</f>
        <v>0</v>
      </c>
      <c r="CP174" s="122" t="e">
        <f t="shared" si="480"/>
        <v>#DIV/0!</v>
      </c>
    </row>
    <row r="175" spans="2:94" x14ac:dyDescent="0.3">
      <c r="B175" t="str">
        <f t="shared" si="460"/>
        <v>HIDE</v>
      </c>
      <c r="C175" s="11" t="str">
        <f>Lists!$B9</f>
        <v>Repairs &amp; Maintenance</v>
      </c>
      <c r="D175" s="78">
        <f>IFERROR((SUMIFS('Budget Mapping'!F:F,'Budget Mapping'!$E:$E,$C175))/D$45,0)</f>
        <v>0</v>
      </c>
      <c r="E175" s="79">
        <f>IFERROR((SUMIFS('Budget Mapping'!G:G,'Budget Mapping'!$E:$E,$C175))/E$45,0)</f>
        <v>0</v>
      </c>
      <c r="F175" s="80">
        <f>IFERROR((SUMIFS('Budget Mapping'!H:H,'Budget Mapping'!$E:$E,$C175))/F$45,0)</f>
        <v>0</v>
      </c>
      <c r="G175" s="80">
        <f>IFERROR((SUMIFS('Budget Mapping'!I:I,'Budget Mapping'!$E:$E,$C175))/G$45,0)</f>
        <v>0</v>
      </c>
      <c r="H175" s="80">
        <f>IFERROR((SUMIFS('Budget Mapping'!J:J,'Budget Mapping'!$E:$E,$C175))/H$45,0)</f>
        <v>0</v>
      </c>
      <c r="I175" s="80">
        <f>IFERROR((SUMIFS('Budget Mapping'!K:K,'Budget Mapping'!$E:$E,$C175))/I$45,0)</f>
        <v>0</v>
      </c>
      <c r="J175" s="81" t="e">
        <f t="shared" si="476"/>
        <v>#DIV/0!</v>
      </c>
      <c r="K175" s="79">
        <f>IFERROR((SUMIFS('Budget Mapping'!L:L,'Budget Mapping'!$E:$E,$C175))/K$45,0)</f>
        <v>0</v>
      </c>
      <c r="L175" s="80">
        <f>IFERROR((SUMIFS('Budget Mapping'!M:M,'Budget Mapping'!$E:$E,$C175))/L$45,0)</f>
        <v>0</v>
      </c>
      <c r="M175" s="80">
        <f>IFERROR((SUMIFS('Budget Mapping'!N:N,'Budget Mapping'!$E:$E,$C175))/M$45,0)</f>
        <v>0</v>
      </c>
      <c r="N175" s="80">
        <f>IFERROR((SUMIFS('Budget Mapping'!O:O,'Budget Mapping'!$E:$E,$C175))/N$45,0)</f>
        <v>0</v>
      </c>
      <c r="O175" s="80">
        <f>IFERROR((SUMIFS('Budget Mapping'!P:P,'Budget Mapping'!$E:$E,$C175))/O$45,0)</f>
        <v>0</v>
      </c>
      <c r="P175" s="80">
        <f>IFERROR((SUMIFS('Budget Mapping'!Q:Q,'Budget Mapping'!$E:$E,$C175))/P$45,0)</f>
        <v>0</v>
      </c>
      <c r="Q175" s="80">
        <f>IFERROR((SUMIFS('Budget Mapping'!R:R,'Budget Mapping'!$E:$E,$C175))/Q$45,0)</f>
        <v>0</v>
      </c>
      <c r="R175" s="80">
        <f>IFERROR((SUMIFS('Budget Mapping'!S:S,'Budget Mapping'!$E:$E,$C175))/R$45,0)</f>
        <v>0</v>
      </c>
      <c r="S175" s="80">
        <f>IFERROR((SUMIFS('Budget Mapping'!T:T,'Budget Mapping'!$E:$E,$C175))/S$45,0)</f>
        <v>0</v>
      </c>
      <c r="T175" s="80">
        <f>IFERROR((SUMIFS('Budget Mapping'!U:U,'Budget Mapping'!$E:$E,$C175))/T$45,0)</f>
        <v>0</v>
      </c>
      <c r="U175" s="80">
        <f>IFERROR((SUMIFS('Budget Mapping'!V:V,'Budget Mapping'!$E:$E,$C175))/U$45,0)</f>
        <v>0</v>
      </c>
      <c r="V175" s="80">
        <f>IFERROR((SUMIFS('Budget Mapping'!W:W,'Budget Mapping'!$E:$E,$C175))/V$45,0)</f>
        <v>0</v>
      </c>
      <c r="W175" s="80">
        <f>IFERROR((SUMIFS('Budget Mapping'!X:X,'Budget Mapping'!$E:$E,$C175))/W$45,0)</f>
        <v>0</v>
      </c>
      <c r="X175" s="80">
        <f>IFERROR((SUMIFS('Budget Mapping'!Y:Y,'Budget Mapping'!$E:$E,$C175))/X$45,0)</f>
        <v>0</v>
      </c>
      <c r="Y175" s="80">
        <f>IFERROR((SUMIFS('Budget Mapping'!Z:Z,'Budget Mapping'!$E:$E,$C175))/Y$45,0)</f>
        <v>0</v>
      </c>
      <c r="Z175" s="80">
        <f>IFERROR((SUMIFS('Budget Mapping'!AA:AA,'Budget Mapping'!$E:$E,$C175))/Z$45,0)</f>
        <v>0</v>
      </c>
      <c r="AA175" s="80">
        <f>IFERROR((SUMIFS('Budget Mapping'!AB:AB,'Budget Mapping'!$E:$E,$C175))/AA$45,0)</f>
        <v>0</v>
      </c>
      <c r="AB175" s="80">
        <f>IFERROR((SUMIFS('Budget Mapping'!AC:AC,'Budget Mapping'!$E:$E,$C175))/AB$45,0)</f>
        <v>0</v>
      </c>
      <c r="AC175" s="80">
        <f>IFERROR((SUMIFS('Budget Mapping'!AD:AD,'Budget Mapping'!$E:$E,$C175))/AC$45,0)</f>
        <v>0</v>
      </c>
      <c r="AD175" s="80">
        <f>IFERROR((SUMIFS('Budget Mapping'!AE:AE,'Budget Mapping'!$E:$E,$C175))/AD$45,0)</f>
        <v>0</v>
      </c>
      <c r="AE175" s="122" t="e">
        <f t="shared" si="477"/>
        <v>#DIV/0!</v>
      </c>
      <c r="AF175" s="79">
        <f>IFERROR((SUMIFS('Budget Mapping'!AF:AF,'Budget Mapping'!$E:$E,$C175))/AF$45,0)</f>
        <v>0</v>
      </c>
      <c r="AG175" s="80">
        <f>IFERROR((SUMIFS('Budget Mapping'!AG:AG,'Budget Mapping'!$E:$E,$C175))/AG$45,0)</f>
        <v>0</v>
      </c>
      <c r="AH175" s="80">
        <f>IFERROR((SUMIFS('Budget Mapping'!AH:AH,'Budget Mapping'!$E:$E,$C175))/AH$45,0)</f>
        <v>0</v>
      </c>
      <c r="AI175" s="80">
        <f>IFERROR((SUMIFS('Budget Mapping'!AI:AI,'Budget Mapping'!$E:$E,$C175))/AI$45,0)</f>
        <v>0</v>
      </c>
      <c r="AJ175" s="80">
        <f>IFERROR((SUMIFS('Budget Mapping'!AJ:AJ,'Budget Mapping'!$E:$E,$C175))/AJ$45,0)</f>
        <v>0</v>
      </c>
      <c r="AK175" s="80">
        <f>IFERROR((SUMIFS('Budget Mapping'!AK:AK,'Budget Mapping'!$E:$E,$C175))/AK$45,0)</f>
        <v>0</v>
      </c>
      <c r="AL175" s="80">
        <f>IFERROR((SUMIFS('Budget Mapping'!AL:AL,'Budget Mapping'!$E:$E,$C175))/AL$45,0)</f>
        <v>0</v>
      </c>
      <c r="AM175" s="80">
        <f>IFERROR((SUMIFS('Budget Mapping'!AM:AM,'Budget Mapping'!$E:$E,$C175))/AM$45,0)</f>
        <v>0</v>
      </c>
      <c r="AN175" s="80">
        <f>IFERROR((SUMIFS('Budget Mapping'!AN:AN,'Budget Mapping'!$E:$E,$C175))/AN$45,0)</f>
        <v>0</v>
      </c>
      <c r="AO175" s="80">
        <f>IFERROR((SUMIFS('Budget Mapping'!AO:AO,'Budget Mapping'!$E:$E,$C175))/AO$45,0)</f>
        <v>0</v>
      </c>
      <c r="AP175" s="80">
        <f>IFERROR((SUMIFS('Budget Mapping'!AP:AP,'Budget Mapping'!$E:$E,$C175))/AP$45,0)</f>
        <v>0</v>
      </c>
      <c r="AQ175" s="80">
        <f>IFERROR((SUMIFS('Budget Mapping'!AQ:AQ,'Budget Mapping'!$E:$E,$C175))/AQ$45,0)</f>
        <v>0</v>
      </c>
      <c r="AR175" s="80">
        <f>IFERROR((SUMIFS('Budget Mapping'!AR:AR,'Budget Mapping'!$E:$E,$C175))/AR$45,0)</f>
        <v>0</v>
      </c>
      <c r="AS175" s="80">
        <f>IFERROR((SUMIFS('Budget Mapping'!AS:AS,'Budget Mapping'!$E:$E,$C175))/AS$45,0)</f>
        <v>0</v>
      </c>
      <c r="AT175" s="80">
        <f>IFERROR((SUMIFS('Budget Mapping'!AT:AT,'Budget Mapping'!$E:$E,$C175))/AT$45,0)</f>
        <v>0</v>
      </c>
      <c r="AU175" s="80">
        <f>IFERROR((SUMIFS('Budget Mapping'!AU:AU,'Budget Mapping'!$E:$E,$C175))/AU$45,0)</f>
        <v>0</v>
      </c>
      <c r="AV175" s="80">
        <f>IFERROR((SUMIFS('Budget Mapping'!AV:AV,'Budget Mapping'!$E:$E,$C175))/AV$45,0)</f>
        <v>0</v>
      </c>
      <c r="AW175" s="80">
        <f>IFERROR((SUMIFS('Budget Mapping'!AW:AW,'Budget Mapping'!$E:$E,$C175))/AW$45,0)</f>
        <v>0</v>
      </c>
      <c r="AX175" s="80">
        <f>IFERROR((SUMIFS('Budget Mapping'!AX:AX,'Budget Mapping'!$E:$E,$C175))/AX$45,0)</f>
        <v>0</v>
      </c>
      <c r="AY175" s="80">
        <f>IFERROR((SUMIFS('Budget Mapping'!AY:AY,'Budget Mapping'!$E:$E,$C175))/AY$45,0)</f>
        <v>0</v>
      </c>
      <c r="AZ175" s="122" t="e">
        <f t="shared" si="478"/>
        <v>#DIV/0!</v>
      </c>
      <c r="BA175" s="79">
        <f>IFERROR((SUMIFS('Budget Mapping'!AZ:AZ,'Budget Mapping'!$E:$E,$C175))/BA$45,0)</f>
        <v>0</v>
      </c>
      <c r="BB175" s="80">
        <f>IFERROR((SUMIFS('Budget Mapping'!BA:BA,'Budget Mapping'!$E:$E,$C175))/BB$45,0)</f>
        <v>0</v>
      </c>
      <c r="BC175" s="80">
        <f>IFERROR((SUMIFS('Budget Mapping'!BB:BB,'Budget Mapping'!$E:$E,$C175))/BC$45,0)</f>
        <v>0</v>
      </c>
      <c r="BD175" s="80">
        <f>IFERROR((SUMIFS('Budget Mapping'!BC:BC,'Budget Mapping'!$E:$E,$C175))/BD$45,0)</f>
        <v>0</v>
      </c>
      <c r="BE175" s="80">
        <f>IFERROR((SUMIFS('Budget Mapping'!BD:BD,'Budget Mapping'!$E:$E,$C175))/BE$45,0)</f>
        <v>0</v>
      </c>
      <c r="BF175" s="80">
        <f>IFERROR((SUMIFS('Budget Mapping'!BE:BE,'Budget Mapping'!$E:$E,$C175))/BF$45,0)</f>
        <v>0</v>
      </c>
      <c r="BG175" s="80">
        <f>IFERROR((SUMIFS('Budget Mapping'!BF:BF,'Budget Mapping'!$E:$E,$C175))/BG$45,0)</f>
        <v>0</v>
      </c>
      <c r="BH175" s="80">
        <f>IFERROR((SUMIFS('Budget Mapping'!BG:BG,'Budget Mapping'!$E:$E,$C175))/BH$45,0)</f>
        <v>0</v>
      </c>
      <c r="BI175" s="80">
        <f>IFERROR((SUMIFS('Budget Mapping'!BH:BH,'Budget Mapping'!$E:$E,$C175))/BI$45,0)</f>
        <v>0</v>
      </c>
      <c r="BJ175" s="80">
        <f>IFERROR((SUMIFS('Budget Mapping'!BI:BI,'Budget Mapping'!$E:$E,$C175))/BJ$45,0)</f>
        <v>0</v>
      </c>
      <c r="BK175" s="80">
        <f>IFERROR((SUMIFS('Budget Mapping'!BJ:BJ,'Budget Mapping'!$E:$E,$C175))/BK$45,0)</f>
        <v>0</v>
      </c>
      <c r="BL175" s="80">
        <f>IFERROR((SUMIFS('Budget Mapping'!BK:BK,'Budget Mapping'!$E:$E,$C175))/BL$45,0)</f>
        <v>0</v>
      </c>
      <c r="BM175" s="80">
        <f>IFERROR((SUMIFS('Budget Mapping'!BL:BL,'Budget Mapping'!$E:$E,$C175))/BM$45,0)</f>
        <v>0</v>
      </c>
      <c r="BN175" s="80">
        <f>IFERROR((SUMIFS('Budget Mapping'!BM:BM,'Budget Mapping'!$E:$E,$C175))/BN$45,0)</f>
        <v>0</v>
      </c>
      <c r="BO175" s="80">
        <f>IFERROR((SUMIFS('Budget Mapping'!BN:BN,'Budget Mapping'!$E:$E,$C175))/BO$45,0)</f>
        <v>0</v>
      </c>
      <c r="BP175" s="80">
        <f>IFERROR((SUMIFS('Budget Mapping'!BO:BO,'Budget Mapping'!$E:$E,$C175))/BP$45,0)</f>
        <v>0</v>
      </c>
      <c r="BQ175" s="80">
        <f>IFERROR((SUMIFS('Budget Mapping'!BP:BP,'Budget Mapping'!$E:$E,$C175))/BQ$45,0)</f>
        <v>0</v>
      </c>
      <c r="BR175" s="80">
        <f>IFERROR((SUMIFS('Budget Mapping'!BQ:BQ,'Budget Mapping'!$E:$E,$C175))/BR$45,0)</f>
        <v>0</v>
      </c>
      <c r="BS175" s="80">
        <f>IFERROR((SUMIFS('Budget Mapping'!BR:BR,'Budget Mapping'!$E:$E,$C175))/BS$45,0)</f>
        <v>0</v>
      </c>
      <c r="BT175" s="80">
        <f>IFERROR((SUMIFS('Budget Mapping'!BS:BS,'Budget Mapping'!$E:$E,$C175))/BT$45,0)</f>
        <v>0</v>
      </c>
      <c r="BU175" s="122" t="e">
        <f t="shared" si="479"/>
        <v>#DIV/0!</v>
      </c>
      <c r="BV175" s="79">
        <f>IFERROR((SUMIFS('Budget Mapping'!BT:BT,'Budget Mapping'!$E:$E,$C175))/BV$45,0)</f>
        <v>0</v>
      </c>
      <c r="BW175" s="80">
        <f>IFERROR((SUMIFS('Budget Mapping'!BU:BU,'Budget Mapping'!$E:$E,$C175))/BW$45,0)</f>
        <v>0</v>
      </c>
      <c r="BX175" s="80">
        <f>IFERROR((SUMIFS('Budget Mapping'!BV:BV,'Budget Mapping'!$E:$E,$C175))/BX$45,0)</f>
        <v>0</v>
      </c>
      <c r="BY175" s="80">
        <f>IFERROR((SUMIFS('Budget Mapping'!BW:BW,'Budget Mapping'!$E:$E,$C175))/BY$45,0)</f>
        <v>0</v>
      </c>
      <c r="BZ175" s="80">
        <f>IFERROR((SUMIFS('Budget Mapping'!BX:BX,'Budget Mapping'!$E:$E,$C175))/BZ$45,0)</f>
        <v>0</v>
      </c>
      <c r="CA175" s="80">
        <f>IFERROR((SUMIFS('Budget Mapping'!BY:BY,'Budget Mapping'!$E:$E,$C175))/CA$45,0)</f>
        <v>0</v>
      </c>
      <c r="CB175" s="80">
        <f>IFERROR((SUMIFS('Budget Mapping'!BZ:BZ,'Budget Mapping'!$E:$E,$C175))/CB$45,0)</f>
        <v>0</v>
      </c>
      <c r="CC175" s="80">
        <f>IFERROR((SUMIFS('Budget Mapping'!CA:CA,'Budget Mapping'!$E:$E,$C175))/CC$45,0)</f>
        <v>0</v>
      </c>
      <c r="CD175" s="80">
        <f>IFERROR((SUMIFS('Budget Mapping'!CB:CB,'Budget Mapping'!$E:$E,$C175))/CD$45,0)</f>
        <v>0</v>
      </c>
      <c r="CE175" s="80">
        <f>IFERROR((SUMIFS('Budget Mapping'!CC:CC,'Budget Mapping'!$E:$E,$C175))/CE$45,0)</f>
        <v>0</v>
      </c>
      <c r="CF175" s="80">
        <f>IFERROR((SUMIFS('Budget Mapping'!CD:CD,'Budget Mapping'!$E:$E,$C175))/CF$45,0)</f>
        <v>0</v>
      </c>
      <c r="CG175" s="80">
        <f>IFERROR((SUMIFS('Budget Mapping'!CE:CE,'Budget Mapping'!$E:$E,$C175))/CG$45,0)</f>
        <v>0</v>
      </c>
      <c r="CH175" s="80">
        <f>IFERROR((SUMIFS('Budget Mapping'!CF:CF,'Budget Mapping'!$E:$E,$C175))/CH$45,0)</f>
        <v>0</v>
      </c>
      <c r="CI175" s="80">
        <f>IFERROR((SUMIFS('Budget Mapping'!CG:CG,'Budget Mapping'!$E:$E,$C175))/CI$45,0)</f>
        <v>0</v>
      </c>
      <c r="CJ175" s="80">
        <f>IFERROR((SUMIFS('Budget Mapping'!CH:CH,'Budget Mapping'!$E:$E,$C175))/CJ$45,0)</f>
        <v>0</v>
      </c>
      <c r="CK175" s="80">
        <f>IFERROR((SUMIFS('Budget Mapping'!CI:CI,'Budget Mapping'!$E:$E,$C175))/CK$45,0)</f>
        <v>0</v>
      </c>
      <c r="CL175" s="80">
        <f>IFERROR((SUMIFS('Budget Mapping'!CJ:CJ,'Budget Mapping'!$E:$E,$C175))/CL$45,0)</f>
        <v>0</v>
      </c>
      <c r="CM175" s="80">
        <f>IFERROR((SUMIFS('Budget Mapping'!CK:CK,'Budget Mapping'!$E:$E,$C175))/CM$45,0)</f>
        <v>0</v>
      </c>
      <c r="CN175" s="80">
        <f>IFERROR((SUMIFS('Budget Mapping'!CL:CL,'Budget Mapping'!$E:$E,$C175))/CN$45,0)</f>
        <v>0</v>
      </c>
      <c r="CO175" s="80">
        <f>IFERROR((SUMIFS('Budget Mapping'!CM:CM,'Budget Mapping'!$E:$E,$C175))/CO$45,0)</f>
        <v>0</v>
      </c>
      <c r="CP175" s="122" t="e">
        <f t="shared" si="480"/>
        <v>#DIV/0!</v>
      </c>
    </row>
    <row r="176" spans="2:94" x14ac:dyDescent="0.3">
      <c r="B176" t="str">
        <f t="shared" si="460"/>
        <v>HIDE</v>
      </c>
      <c r="C176" s="11" t="str">
        <f>Lists!$B10</f>
        <v>Security</v>
      </c>
      <c r="D176" s="78">
        <f>IFERROR((SUMIFS('Budget Mapping'!F:F,'Budget Mapping'!$E:$E,$C176))/D$45,0)</f>
        <v>0</v>
      </c>
      <c r="E176" s="79">
        <f>IFERROR((SUMIFS('Budget Mapping'!G:G,'Budget Mapping'!$E:$E,$C176))/E$45,0)</f>
        <v>0</v>
      </c>
      <c r="F176" s="80">
        <f>IFERROR((SUMIFS('Budget Mapping'!H:H,'Budget Mapping'!$E:$E,$C176))/F$45,0)</f>
        <v>0</v>
      </c>
      <c r="G176" s="80">
        <f>IFERROR((SUMIFS('Budget Mapping'!I:I,'Budget Mapping'!$E:$E,$C176))/G$45,0)</f>
        <v>0</v>
      </c>
      <c r="H176" s="80">
        <f>IFERROR((SUMIFS('Budget Mapping'!J:J,'Budget Mapping'!$E:$E,$C176))/H$45,0)</f>
        <v>0</v>
      </c>
      <c r="I176" s="80">
        <f>IFERROR((SUMIFS('Budget Mapping'!K:K,'Budget Mapping'!$E:$E,$C176))/I$45,0)</f>
        <v>0</v>
      </c>
      <c r="J176" s="81" t="e">
        <f t="shared" si="476"/>
        <v>#DIV/0!</v>
      </c>
      <c r="K176" s="79">
        <f>IFERROR((SUMIFS('Budget Mapping'!L:L,'Budget Mapping'!$E:$E,$C176))/K$45,0)</f>
        <v>0</v>
      </c>
      <c r="L176" s="80">
        <f>IFERROR((SUMIFS('Budget Mapping'!M:M,'Budget Mapping'!$E:$E,$C176))/L$45,0)</f>
        <v>0</v>
      </c>
      <c r="M176" s="80">
        <f>IFERROR((SUMIFS('Budget Mapping'!N:N,'Budget Mapping'!$E:$E,$C176))/M$45,0)</f>
        <v>0</v>
      </c>
      <c r="N176" s="80">
        <f>IFERROR((SUMIFS('Budget Mapping'!O:O,'Budget Mapping'!$E:$E,$C176))/N$45,0)</f>
        <v>0</v>
      </c>
      <c r="O176" s="80">
        <f>IFERROR((SUMIFS('Budget Mapping'!P:P,'Budget Mapping'!$E:$E,$C176))/O$45,0)</f>
        <v>0</v>
      </c>
      <c r="P176" s="80">
        <f>IFERROR((SUMIFS('Budget Mapping'!Q:Q,'Budget Mapping'!$E:$E,$C176))/P$45,0)</f>
        <v>0</v>
      </c>
      <c r="Q176" s="80">
        <f>IFERROR((SUMIFS('Budget Mapping'!R:R,'Budget Mapping'!$E:$E,$C176))/Q$45,0)</f>
        <v>0</v>
      </c>
      <c r="R176" s="80">
        <f>IFERROR((SUMIFS('Budget Mapping'!S:S,'Budget Mapping'!$E:$E,$C176))/R$45,0)</f>
        <v>0</v>
      </c>
      <c r="S176" s="80">
        <f>IFERROR((SUMIFS('Budget Mapping'!T:T,'Budget Mapping'!$E:$E,$C176))/S$45,0)</f>
        <v>0</v>
      </c>
      <c r="T176" s="80">
        <f>IFERROR((SUMIFS('Budget Mapping'!U:U,'Budget Mapping'!$E:$E,$C176))/T$45,0)</f>
        <v>0</v>
      </c>
      <c r="U176" s="80">
        <f>IFERROR((SUMIFS('Budget Mapping'!V:V,'Budget Mapping'!$E:$E,$C176))/U$45,0)</f>
        <v>0</v>
      </c>
      <c r="V176" s="80">
        <f>IFERROR((SUMIFS('Budget Mapping'!W:W,'Budget Mapping'!$E:$E,$C176))/V$45,0)</f>
        <v>0</v>
      </c>
      <c r="W176" s="80">
        <f>IFERROR((SUMIFS('Budget Mapping'!X:X,'Budget Mapping'!$E:$E,$C176))/W$45,0)</f>
        <v>0</v>
      </c>
      <c r="X176" s="80">
        <f>IFERROR((SUMIFS('Budget Mapping'!Y:Y,'Budget Mapping'!$E:$E,$C176))/X$45,0)</f>
        <v>0</v>
      </c>
      <c r="Y176" s="80">
        <f>IFERROR((SUMIFS('Budget Mapping'!Z:Z,'Budget Mapping'!$E:$E,$C176))/Y$45,0)</f>
        <v>0</v>
      </c>
      <c r="Z176" s="80">
        <f>IFERROR((SUMIFS('Budget Mapping'!AA:AA,'Budget Mapping'!$E:$E,$C176))/Z$45,0)</f>
        <v>0</v>
      </c>
      <c r="AA176" s="80">
        <f>IFERROR((SUMIFS('Budget Mapping'!AB:AB,'Budget Mapping'!$E:$E,$C176))/AA$45,0)</f>
        <v>0</v>
      </c>
      <c r="AB176" s="80">
        <f>IFERROR((SUMIFS('Budget Mapping'!AC:AC,'Budget Mapping'!$E:$E,$C176))/AB$45,0)</f>
        <v>0</v>
      </c>
      <c r="AC176" s="80">
        <f>IFERROR((SUMIFS('Budget Mapping'!AD:AD,'Budget Mapping'!$E:$E,$C176))/AC$45,0)</f>
        <v>0</v>
      </c>
      <c r="AD176" s="80">
        <f>IFERROR((SUMIFS('Budget Mapping'!AE:AE,'Budget Mapping'!$E:$E,$C176))/AD$45,0)</f>
        <v>0</v>
      </c>
      <c r="AE176" s="122" t="e">
        <f t="shared" si="477"/>
        <v>#DIV/0!</v>
      </c>
      <c r="AF176" s="79">
        <f>IFERROR((SUMIFS('Budget Mapping'!AF:AF,'Budget Mapping'!$E:$E,$C176))/AF$45,0)</f>
        <v>0</v>
      </c>
      <c r="AG176" s="80">
        <f>IFERROR((SUMIFS('Budget Mapping'!AG:AG,'Budget Mapping'!$E:$E,$C176))/AG$45,0)</f>
        <v>0</v>
      </c>
      <c r="AH176" s="80">
        <f>IFERROR((SUMIFS('Budget Mapping'!AH:AH,'Budget Mapping'!$E:$E,$C176))/AH$45,0)</f>
        <v>0</v>
      </c>
      <c r="AI176" s="80">
        <f>IFERROR((SUMIFS('Budget Mapping'!AI:AI,'Budget Mapping'!$E:$E,$C176))/AI$45,0)</f>
        <v>0</v>
      </c>
      <c r="AJ176" s="80">
        <f>IFERROR((SUMIFS('Budget Mapping'!AJ:AJ,'Budget Mapping'!$E:$E,$C176))/AJ$45,0)</f>
        <v>0</v>
      </c>
      <c r="AK176" s="80">
        <f>IFERROR((SUMIFS('Budget Mapping'!AK:AK,'Budget Mapping'!$E:$E,$C176))/AK$45,0)</f>
        <v>0</v>
      </c>
      <c r="AL176" s="80">
        <f>IFERROR((SUMIFS('Budget Mapping'!AL:AL,'Budget Mapping'!$E:$E,$C176))/AL$45,0)</f>
        <v>0</v>
      </c>
      <c r="AM176" s="80">
        <f>IFERROR((SUMIFS('Budget Mapping'!AM:AM,'Budget Mapping'!$E:$E,$C176))/AM$45,0)</f>
        <v>0</v>
      </c>
      <c r="AN176" s="80">
        <f>IFERROR((SUMIFS('Budget Mapping'!AN:AN,'Budget Mapping'!$E:$E,$C176))/AN$45,0)</f>
        <v>0</v>
      </c>
      <c r="AO176" s="80">
        <f>IFERROR((SUMIFS('Budget Mapping'!AO:AO,'Budget Mapping'!$E:$E,$C176))/AO$45,0)</f>
        <v>0</v>
      </c>
      <c r="AP176" s="80">
        <f>IFERROR((SUMIFS('Budget Mapping'!AP:AP,'Budget Mapping'!$E:$E,$C176))/AP$45,0)</f>
        <v>0</v>
      </c>
      <c r="AQ176" s="80">
        <f>IFERROR((SUMIFS('Budget Mapping'!AQ:AQ,'Budget Mapping'!$E:$E,$C176))/AQ$45,0)</f>
        <v>0</v>
      </c>
      <c r="AR176" s="80">
        <f>IFERROR((SUMIFS('Budget Mapping'!AR:AR,'Budget Mapping'!$E:$E,$C176))/AR$45,0)</f>
        <v>0</v>
      </c>
      <c r="AS176" s="80">
        <f>IFERROR((SUMIFS('Budget Mapping'!AS:AS,'Budget Mapping'!$E:$E,$C176))/AS$45,0)</f>
        <v>0</v>
      </c>
      <c r="AT176" s="80">
        <f>IFERROR((SUMIFS('Budget Mapping'!AT:AT,'Budget Mapping'!$E:$E,$C176))/AT$45,0)</f>
        <v>0</v>
      </c>
      <c r="AU176" s="80">
        <f>IFERROR((SUMIFS('Budget Mapping'!AU:AU,'Budget Mapping'!$E:$E,$C176))/AU$45,0)</f>
        <v>0</v>
      </c>
      <c r="AV176" s="80">
        <f>IFERROR((SUMIFS('Budget Mapping'!AV:AV,'Budget Mapping'!$E:$E,$C176))/AV$45,0)</f>
        <v>0</v>
      </c>
      <c r="AW176" s="80">
        <f>IFERROR((SUMIFS('Budget Mapping'!AW:AW,'Budget Mapping'!$E:$E,$C176))/AW$45,0)</f>
        <v>0</v>
      </c>
      <c r="AX176" s="80">
        <f>IFERROR((SUMIFS('Budget Mapping'!AX:AX,'Budget Mapping'!$E:$E,$C176))/AX$45,0)</f>
        <v>0</v>
      </c>
      <c r="AY176" s="80">
        <f>IFERROR((SUMIFS('Budget Mapping'!AY:AY,'Budget Mapping'!$E:$E,$C176))/AY$45,0)</f>
        <v>0</v>
      </c>
      <c r="AZ176" s="122" t="e">
        <f t="shared" si="478"/>
        <v>#DIV/0!</v>
      </c>
      <c r="BA176" s="79">
        <f>IFERROR((SUMIFS('Budget Mapping'!AZ:AZ,'Budget Mapping'!$E:$E,$C176))/BA$45,0)</f>
        <v>0</v>
      </c>
      <c r="BB176" s="80">
        <f>IFERROR((SUMIFS('Budget Mapping'!BA:BA,'Budget Mapping'!$E:$E,$C176))/BB$45,0)</f>
        <v>0</v>
      </c>
      <c r="BC176" s="80">
        <f>IFERROR((SUMIFS('Budget Mapping'!BB:BB,'Budget Mapping'!$E:$E,$C176))/BC$45,0)</f>
        <v>0</v>
      </c>
      <c r="BD176" s="80">
        <f>IFERROR((SUMIFS('Budget Mapping'!BC:BC,'Budget Mapping'!$E:$E,$C176))/BD$45,0)</f>
        <v>0</v>
      </c>
      <c r="BE176" s="80">
        <f>IFERROR((SUMIFS('Budget Mapping'!BD:BD,'Budget Mapping'!$E:$E,$C176))/BE$45,0)</f>
        <v>0</v>
      </c>
      <c r="BF176" s="80">
        <f>IFERROR((SUMIFS('Budget Mapping'!BE:BE,'Budget Mapping'!$E:$E,$C176))/BF$45,0)</f>
        <v>0</v>
      </c>
      <c r="BG176" s="80">
        <f>IFERROR((SUMIFS('Budget Mapping'!BF:BF,'Budget Mapping'!$E:$E,$C176))/BG$45,0)</f>
        <v>0</v>
      </c>
      <c r="BH176" s="80">
        <f>IFERROR((SUMIFS('Budget Mapping'!BG:BG,'Budget Mapping'!$E:$E,$C176))/BH$45,0)</f>
        <v>0</v>
      </c>
      <c r="BI176" s="80">
        <f>IFERROR((SUMIFS('Budget Mapping'!BH:BH,'Budget Mapping'!$E:$E,$C176))/BI$45,0)</f>
        <v>0</v>
      </c>
      <c r="BJ176" s="80">
        <f>IFERROR((SUMIFS('Budget Mapping'!BI:BI,'Budget Mapping'!$E:$E,$C176))/BJ$45,0)</f>
        <v>0</v>
      </c>
      <c r="BK176" s="80">
        <f>IFERROR((SUMIFS('Budget Mapping'!BJ:BJ,'Budget Mapping'!$E:$E,$C176))/BK$45,0)</f>
        <v>0</v>
      </c>
      <c r="BL176" s="80">
        <f>IFERROR((SUMIFS('Budget Mapping'!BK:BK,'Budget Mapping'!$E:$E,$C176))/BL$45,0)</f>
        <v>0</v>
      </c>
      <c r="BM176" s="80">
        <f>IFERROR((SUMIFS('Budget Mapping'!BL:BL,'Budget Mapping'!$E:$E,$C176))/BM$45,0)</f>
        <v>0</v>
      </c>
      <c r="BN176" s="80">
        <f>IFERROR((SUMIFS('Budget Mapping'!BM:BM,'Budget Mapping'!$E:$E,$C176))/BN$45,0)</f>
        <v>0</v>
      </c>
      <c r="BO176" s="80">
        <f>IFERROR((SUMIFS('Budget Mapping'!BN:BN,'Budget Mapping'!$E:$E,$C176))/BO$45,0)</f>
        <v>0</v>
      </c>
      <c r="BP176" s="80">
        <f>IFERROR((SUMIFS('Budget Mapping'!BO:BO,'Budget Mapping'!$E:$E,$C176))/BP$45,0)</f>
        <v>0</v>
      </c>
      <c r="BQ176" s="80">
        <f>IFERROR((SUMIFS('Budget Mapping'!BP:BP,'Budget Mapping'!$E:$E,$C176))/BQ$45,0)</f>
        <v>0</v>
      </c>
      <c r="BR176" s="80">
        <f>IFERROR((SUMIFS('Budget Mapping'!BQ:BQ,'Budget Mapping'!$E:$E,$C176))/BR$45,0)</f>
        <v>0</v>
      </c>
      <c r="BS176" s="80">
        <f>IFERROR((SUMIFS('Budget Mapping'!BR:BR,'Budget Mapping'!$E:$E,$C176))/BS$45,0)</f>
        <v>0</v>
      </c>
      <c r="BT176" s="80">
        <f>IFERROR((SUMIFS('Budget Mapping'!BS:BS,'Budget Mapping'!$E:$E,$C176))/BT$45,0)</f>
        <v>0</v>
      </c>
      <c r="BU176" s="122" t="e">
        <f t="shared" si="479"/>
        <v>#DIV/0!</v>
      </c>
      <c r="BV176" s="79">
        <f>IFERROR((SUMIFS('Budget Mapping'!BT:BT,'Budget Mapping'!$E:$E,$C176))/BV$45,0)</f>
        <v>0</v>
      </c>
      <c r="BW176" s="80">
        <f>IFERROR((SUMIFS('Budget Mapping'!BU:BU,'Budget Mapping'!$E:$E,$C176))/BW$45,0)</f>
        <v>0</v>
      </c>
      <c r="BX176" s="80">
        <f>IFERROR((SUMIFS('Budget Mapping'!BV:BV,'Budget Mapping'!$E:$E,$C176))/BX$45,0)</f>
        <v>0</v>
      </c>
      <c r="BY176" s="80">
        <f>IFERROR((SUMIFS('Budget Mapping'!BW:BW,'Budget Mapping'!$E:$E,$C176))/BY$45,0)</f>
        <v>0</v>
      </c>
      <c r="BZ176" s="80">
        <f>IFERROR((SUMIFS('Budget Mapping'!BX:BX,'Budget Mapping'!$E:$E,$C176))/BZ$45,0)</f>
        <v>0</v>
      </c>
      <c r="CA176" s="80">
        <f>IFERROR((SUMIFS('Budget Mapping'!BY:BY,'Budget Mapping'!$E:$E,$C176))/CA$45,0)</f>
        <v>0</v>
      </c>
      <c r="CB176" s="80">
        <f>IFERROR((SUMIFS('Budget Mapping'!BZ:BZ,'Budget Mapping'!$E:$E,$C176))/CB$45,0)</f>
        <v>0</v>
      </c>
      <c r="CC176" s="80">
        <f>IFERROR((SUMIFS('Budget Mapping'!CA:CA,'Budget Mapping'!$E:$E,$C176))/CC$45,0)</f>
        <v>0</v>
      </c>
      <c r="CD176" s="80">
        <f>IFERROR((SUMIFS('Budget Mapping'!CB:CB,'Budget Mapping'!$E:$E,$C176))/CD$45,0)</f>
        <v>0</v>
      </c>
      <c r="CE176" s="80">
        <f>IFERROR((SUMIFS('Budget Mapping'!CC:CC,'Budget Mapping'!$E:$E,$C176))/CE$45,0)</f>
        <v>0</v>
      </c>
      <c r="CF176" s="80">
        <f>IFERROR((SUMIFS('Budget Mapping'!CD:CD,'Budget Mapping'!$E:$E,$C176))/CF$45,0)</f>
        <v>0</v>
      </c>
      <c r="CG176" s="80">
        <f>IFERROR((SUMIFS('Budget Mapping'!CE:CE,'Budget Mapping'!$E:$E,$C176))/CG$45,0)</f>
        <v>0</v>
      </c>
      <c r="CH176" s="80">
        <f>IFERROR((SUMIFS('Budget Mapping'!CF:CF,'Budget Mapping'!$E:$E,$C176))/CH$45,0)</f>
        <v>0</v>
      </c>
      <c r="CI176" s="80">
        <f>IFERROR((SUMIFS('Budget Mapping'!CG:CG,'Budget Mapping'!$E:$E,$C176))/CI$45,0)</f>
        <v>0</v>
      </c>
      <c r="CJ176" s="80">
        <f>IFERROR((SUMIFS('Budget Mapping'!CH:CH,'Budget Mapping'!$E:$E,$C176))/CJ$45,0)</f>
        <v>0</v>
      </c>
      <c r="CK176" s="80">
        <f>IFERROR((SUMIFS('Budget Mapping'!CI:CI,'Budget Mapping'!$E:$E,$C176))/CK$45,0)</f>
        <v>0</v>
      </c>
      <c r="CL176" s="80">
        <f>IFERROR((SUMIFS('Budget Mapping'!CJ:CJ,'Budget Mapping'!$E:$E,$C176))/CL$45,0)</f>
        <v>0</v>
      </c>
      <c r="CM176" s="80">
        <f>IFERROR((SUMIFS('Budget Mapping'!CK:CK,'Budget Mapping'!$E:$E,$C176))/CM$45,0)</f>
        <v>0</v>
      </c>
      <c r="CN176" s="80">
        <f>IFERROR((SUMIFS('Budget Mapping'!CL:CL,'Budget Mapping'!$E:$E,$C176))/CN$45,0)</f>
        <v>0</v>
      </c>
      <c r="CO176" s="80">
        <f>IFERROR((SUMIFS('Budget Mapping'!CM:CM,'Budget Mapping'!$E:$E,$C176))/CO$45,0)</f>
        <v>0</v>
      </c>
      <c r="CP176" s="122" t="e">
        <f t="shared" si="480"/>
        <v>#DIV/0!</v>
      </c>
    </row>
    <row r="177" spans="2:94" x14ac:dyDescent="0.3">
      <c r="B177" t="str">
        <f t="shared" si="460"/>
        <v>HIDE</v>
      </c>
      <c r="C177" s="11" t="str">
        <f>Lists!$B11</f>
        <v>Special Facilities</v>
      </c>
      <c r="D177" s="78">
        <f>IFERROR((SUMIFS('Budget Mapping'!F:F,'Budget Mapping'!$E:$E,$C177))/D$45,0)</f>
        <v>0</v>
      </c>
      <c r="E177" s="79">
        <f>IFERROR((SUMIFS('Budget Mapping'!G:G,'Budget Mapping'!$E:$E,$C177))/E$45,0)</f>
        <v>0</v>
      </c>
      <c r="F177" s="80">
        <f>IFERROR((SUMIFS('Budget Mapping'!H:H,'Budget Mapping'!$E:$E,$C177))/F$45,0)</f>
        <v>0</v>
      </c>
      <c r="G177" s="80">
        <f>IFERROR((SUMIFS('Budget Mapping'!I:I,'Budget Mapping'!$E:$E,$C177))/G$45,0)</f>
        <v>0</v>
      </c>
      <c r="H177" s="80">
        <f>IFERROR((SUMIFS('Budget Mapping'!J:J,'Budget Mapping'!$E:$E,$C177))/H$45,0)</f>
        <v>0</v>
      </c>
      <c r="I177" s="80">
        <f>IFERROR((SUMIFS('Budget Mapping'!K:K,'Budget Mapping'!$E:$E,$C177))/I$45,0)</f>
        <v>0</v>
      </c>
      <c r="J177" s="81" t="e">
        <f t="shared" si="476"/>
        <v>#DIV/0!</v>
      </c>
      <c r="K177" s="79">
        <f>IFERROR((SUMIFS('Budget Mapping'!L:L,'Budget Mapping'!$E:$E,$C177))/K$45,0)</f>
        <v>0</v>
      </c>
      <c r="L177" s="80">
        <f>IFERROR((SUMIFS('Budget Mapping'!M:M,'Budget Mapping'!$E:$E,$C177))/L$45,0)</f>
        <v>0</v>
      </c>
      <c r="M177" s="80">
        <f>IFERROR((SUMIFS('Budget Mapping'!N:N,'Budget Mapping'!$E:$E,$C177))/M$45,0)</f>
        <v>0</v>
      </c>
      <c r="N177" s="80">
        <f>IFERROR((SUMIFS('Budget Mapping'!O:O,'Budget Mapping'!$E:$E,$C177))/N$45,0)</f>
        <v>0</v>
      </c>
      <c r="O177" s="80">
        <f>IFERROR((SUMIFS('Budget Mapping'!P:P,'Budget Mapping'!$E:$E,$C177))/O$45,0)</f>
        <v>0</v>
      </c>
      <c r="P177" s="80">
        <f>IFERROR((SUMIFS('Budget Mapping'!Q:Q,'Budget Mapping'!$E:$E,$C177))/P$45,0)</f>
        <v>0</v>
      </c>
      <c r="Q177" s="80">
        <f>IFERROR((SUMIFS('Budget Mapping'!R:R,'Budget Mapping'!$E:$E,$C177))/Q$45,0)</f>
        <v>0</v>
      </c>
      <c r="R177" s="80">
        <f>IFERROR((SUMIFS('Budget Mapping'!S:S,'Budget Mapping'!$E:$E,$C177))/R$45,0)</f>
        <v>0</v>
      </c>
      <c r="S177" s="80">
        <f>IFERROR((SUMIFS('Budget Mapping'!T:T,'Budget Mapping'!$E:$E,$C177))/S$45,0)</f>
        <v>0</v>
      </c>
      <c r="T177" s="80">
        <f>IFERROR((SUMIFS('Budget Mapping'!U:U,'Budget Mapping'!$E:$E,$C177))/T$45,0)</f>
        <v>0</v>
      </c>
      <c r="U177" s="80">
        <f>IFERROR((SUMIFS('Budget Mapping'!V:V,'Budget Mapping'!$E:$E,$C177))/U$45,0)</f>
        <v>0</v>
      </c>
      <c r="V177" s="80">
        <f>IFERROR((SUMIFS('Budget Mapping'!W:W,'Budget Mapping'!$E:$E,$C177))/V$45,0)</f>
        <v>0</v>
      </c>
      <c r="W177" s="80">
        <f>IFERROR((SUMIFS('Budget Mapping'!X:X,'Budget Mapping'!$E:$E,$C177))/W$45,0)</f>
        <v>0</v>
      </c>
      <c r="X177" s="80">
        <f>IFERROR((SUMIFS('Budget Mapping'!Y:Y,'Budget Mapping'!$E:$E,$C177))/X$45,0)</f>
        <v>0</v>
      </c>
      <c r="Y177" s="80">
        <f>IFERROR((SUMIFS('Budget Mapping'!Z:Z,'Budget Mapping'!$E:$E,$C177))/Y$45,0)</f>
        <v>0</v>
      </c>
      <c r="Z177" s="80">
        <f>IFERROR((SUMIFS('Budget Mapping'!AA:AA,'Budget Mapping'!$E:$E,$C177))/Z$45,0)</f>
        <v>0</v>
      </c>
      <c r="AA177" s="80">
        <f>IFERROR((SUMIFS('Budget Mapping'!AB:AB,'Budget Mapping'!$E:$E,$C177))/AA$45,0)</f>
        <v>0</v>
      </c>
      <c r="AB177" s="80">
        <f>IFERROR((SUMIFS('Budget Mapping'!AC:AC,'Budget Mapping'!$E:$E,$C177))/AB$45,0)</f>
        <v>0</v>
      </c>
      <c r="AC177" s="80">
        <f>IFERROR((SUMIFS('Budget Mapping'!AD:AD,'Budget Mapping'!$E:$E,$C177))/AC$45,0)</f>
        <v>0</v>
      </c>
      <c r="AD177" s="80">
        <f>IFERROR((SUMIFS('Budget Mapping'!AE:AE,'Budget Mapping'!$E:$E,$C177))/AD$45,0)</f>
        <v>0</v>
      </c>
      <c r="AE177" s="122" t="e">
        <f t="shared" si="477"/>
        <v>#DIV/0!</v>
      </c>
      <c r="AF177" s="79">
        <f>IFERROR((SUMIFS('Budget Mapping'!AF:AF,'Budget Mapping'!$E:$E,$C177))/AF$45,0)</f>
        <v>0</v>
      </c>
      <c r="AG177" s="80">
        <f>IFERROR((SUMIFS('Budget Mapping'!AG:AG,'Budget Mapping'!$E:$E,$C177))/AG$45,0)</f>
        <v>0</v>
      </c>
      <c r="AH177" s="80">
        <f>IFERROR((SUMIFS('Budget Mapping'!AH:AH,'Budget Mapping'!$E:$E,$C177))/AH$45,0)</f>
        <v>0</v>
      </c>
      <c r="AI177" s="80">
        <f>IFERROR((SUMIFS('Budget Mapping'!AI:AI,'Budget Mapping'!$E:$E,$C177))/AI$45,0)</f>
        <v>0</v>
      </c>
      <c r="AJ177" s="80">
        <f>IFERROR((SUMIFS('Budget Mapping'!AJ:AJ,'Budget Mapping'!$E:$E,$C177))/AJ$45,0)</f>
        <v>0</v>
      </c>
      <c r="AK177" s="80">
        <f>IFERROR((SUMIFS('Budget Mapping'!AK:AK,'Budget Mapping'!$E:$E,$C177))/AK$45,0)</f>
        <v>0</v>
      </c>
      <c r="AL177" s="80">
        <f>IFERROR((SUMIFS('Budget Mapping'!AL:AL,'Budget Mapping'!$E:$E,$C177))/AL$45,0)</f>
        <v>0</v>
      </c>
      <c r="AM177" s="80">
        <f>IFERROR((SUMIFS('Budget Mapping'!AM:AM,'Budget Mapping'!$E:$E,$C177))/AM$45,0)</f>
        <v>0</v>
      </c>
      <c r="AN177" s="80">
        <f>IFERROR((SUMIFS('Budget Mapping'!AN:AN,'Budget Mapping'!$E:$E,$C177))/AN$45,0)</f>
        <v>0</v>
      </c>
      <c r="AO177" s="80">
        <f>IFERROR((SUMIFS('Budget Mapping'!AO:AO,'Budget Mapping'!$E:$E,$C177))/AO$45,0)</f>
        <v>0</v>
      </c>
      <c r="AP177" s="80">
        <f>IFERROR((SUMIFS('Budget Mapping'!AP:AP,'Budget Mapping'!$E:$E,$C177))/AP$45,0)</f>
        <v>0</v>
      </c>
      <c r="AQ177" s="80">
        <f>IFERROR((SUMIFS('Budget Mapping'!AQ:AQ,'Budget Mapping'!$E:$E,$C177))/AQ$45,0)</f>
        <v>0</v>
      </c>
      <c r="AR177" s="80">
        <f>IFERROR((SUMIFS('Budget Mapping'!AR:AR,'Budget Mapping'!$E:$E,$C177))/AR$45,0)</f>
        <v>0</v>
      </c>
      <c r="AS177" s="80">
        <f>IFERROR((SUMIFS('Budget Mapping'!AS:AS,'Budget Mapping'!$E:$E,$C177))/AS$45,0)</f>
        <v>0</v>
      </c>
      <c r="AT177" s="80">
        <f>IFERROR((SUMIFS('Budget Mapping'!AT:AT,'Budget Mapping'!$E:$E,$C177))/AT$45,0)</f>
        <v>0</v>
      </c>
      <c r="AU177" s="80">
        <f>IFERROR((SUMIFS('Budget Mapping'!AU:AU,'Budget Mapping'!$E:$E,$C177))/AU$45,0)</f>
        <v>0</v>
      </c>
      <c r="AV177" s="80">
        <f>IFERROR((SUMIFS('Budget Mapping'!AV:AV,'Budget Mapping'!$E:$E,$C177))/AV$45,0)</f>
        <v>0</v>
      </c>
      <c r="AW177" s="80">
        <f>IFERROR((SUMIFS('Budget Mapping'!AW:AW,'Budget Mapping'!$E:$E,$C177))/AW$45,0)</f>
        <v>0</v>
      </c>
      <c r="AX177" s="80">
        <f>IFERROR((SUMIFS('Budget Mapping'!AX:AX,'Budget Mapping'!$E:$E,$C177))/AX$45,0)</f>
        <v>0</v>
      </c>
      <c r="AY177" s="80">
        <f>IFERROR((SUMIFS('Budget Mapping'!AY:AY,'Budget Mapping'!$E:$E,$C177))/AY$45,0)</f>
        <v>0</v>
      </c>
      <c r="AZ177" s="122" t="e">
        <f t="shared" si="478"/>
        <v>#DIV/0!</v>
      </c>
      <c r="BA177" s="79">
        <f>IFERROR((SUMIFS('Budget Mapping'!AZ:AZ,'Budget Mapping'!$E:$E,$C177))/BA$45,0)</f>
        <v>0</v>
      </c>
      <c r="BB177" s="80">
        <f>IFERROR((SUMIFS('Budget Mapping'!BA:BA,'Budget Mapping'!$E:$E,$C177))/BB$45,0)</f>
        <v>0</v>
      </c>
      <c r="BC177" s="80">
        <f>IFERROR((SUMIFS('Budget Mapping'!BB:BB,'Budget Mapping'!$E:$E,$C177))/BC$45,0)</f>
        <v>0</v>
      </c>
      <c r="BD177" s="80">
        <f>IFERROR((SUMIFS('Budget Mapping'!BC:BC,'Budget Mapping'!$E:$E,$C177))/BD$45,0)</f>
        <v>0</v>
      </c>
      <c r="BE177" s="80">
        <f>IFERROR((SUMIFS('Budget Mapping'!BD:BD,'Budget Mapping'!$E:$E,$C177))/BE$45,0)</f>
        <v>0</v>
      </c>
      <c r="BF177" s="80">
        <f>IFERROR((SUMIFS('Budget Mapping'!BE:BE,'Budget Mapping'!$E:$E,$C177))/BF$45,0)</f>
        <v>0</v>
      </c>
      <c r="BG177" s="80">
        <f>IFERROR((SUMIFS('Budget Mapping'!BF:BF,'Budget Mapping'!$E:$E,$C177))/BG$45,0)</f>
        <v>0</v>
      </c>
      <c r="BH177" s="80">
        <f>IFERROR((SUMIFS('Budget Mapping'!BG:BG,'Budget Mapping'!$E:$E,$C177))/BH$45,0)</f>
        <v>0</v>
      </c>
      <c r="BI177" s="80">
        <f>IFERROR((SUMIFS('Budget Mapping'!BH:BH,'Budget Mapping'!$E:$E,$C177))/BI$45,0)</f>
        <v>0</v>
      </c>
      <c r="BJ177" s="80">
        <f>IFERROR((SUMIFS('Budget Mapping'!BI:BI,'Budget Mapping'!$E:$E,$C177))/BJ$45,0)</f>
        <v>0</v>
      </c>
      <c r="BK177" s="80">
        <f>IFERROR((SUMIFS('Budget Mapping'!BJ:BJ,'Budget Mapping'!$E:$E,$C177))/BK$45,0)</f>
        <v>0</v>
      </c>
      <c r="BL177" s="80">
        <f>IFERROR((SUMIFS('Budget Mapping'!BK:BK,'Budget Mapping'!$E:$E,$C177))/BL$45,0)</f>
        <v>0</v>
      </c>
      <c r="BM177" s="80">
        <f>IFERROR((SUMIFS('Budget Mapping'!BL:BL,'Budget Mapping'!$E:$E,$C177))/BM$45,0)</f>
        <v>0</v>
      </c>
      <c r="BN177" s="80">
        <f>IFERROR((SUMIFS('Budget Mapping'!BM:BM,'Budget Mapping'!$E:$E,$C177))/BN$45,0)</f>
        <v>0</v>
      </c>
      <c r="BO177" s="80">
        <f>IFERROR((SUMIFS('Budget Mapping'!BN:BN,'Budget Mapping'!$E:$E,$C177))/BO$45,0)</f>
        <v>0</v>
      </c>
      <c r="BP177" s="80">
        <f>IFERROR((SUMIFS('Budget Mapping'!BO:BO,'Budget Mapping'!$E:$E,$C177))/BP$45,0)</f>
        <v>0</v>
      </c>
      <c r="BQ177" s="80">
        <f>IFERROR((SUMIFS('Budget Mapping'!BP:BP,'Budget Mapping'!$E:$E,$C177))/BQ$45,0)</f>
        <v>0</v>
      </c>
      <c r="BR177" s="80">
        <f>IFERROR((SUMIFS('Budget Mapping'!BQ:BQ,'Budget Mapping'!$E:$E,$C177))/BR$45,0)</f>
        <v>0</v>
      </c>
      <c r="BS177" s="80">
        <f>IFERROR((SUMIFS('Budget Mapping'!BR:BR,'Budget Mapping'!$E:$E,$C177))/BS$45,0)</f>
        <v>0</v>
      </c>
      <c r="BT177" s="80">
        <f>IFERROR((SUMIFS('Budget Mapping'!BS:BS,'Budget Mapping'!$E:$E,$C177))/BT$45,0)</f>
        <v>0</v>
      </c>
      <c r="BU177" s="122" t="e">
        <f t="shared" si="479"/>
        <v>#DIV/0!</v>
      </c>
      <c r="BV177" s="79">
        <f>IFERROR((SUMIFS('Budget Mapping'!BT:BT,'Budget Mapping'!$E:$E,$C177))/BV$45,0)</f>
        <v>0</v>
      </c>
      <c r="BW177" s="80">
        <f>IFERROR((SUMIFS('Budget Mapping'!BU:BU,'Budget Mapping'!$E:$E,$C177))/BW$45,0)</f>
        <v>0</v>
      </c>
      <c r="BX177" s="80">
        <f>IFERROR((SUMIFS('Budget Mapping'!BV:BV,'Budget Mapping'!$E:$E,$C177))/BX$45,0)</f>
        <v>0</v>
      </c>
      <c r="BY177" s="80">
        <f>IFERROR((SUMIFS('Budget Mapping'!BW:BW,'Budget Mapping'!$E:$E,$C177))/BY$45,0)</f>
        <v>0</v>
      </c>
      <c r="BZ177" s="80">
        <f>IFERROR((SUMIFS('Budget Mapping'!BX:BX,'Budget Mapping'!$E:$E,$C177))/BZ$45,0)</f>
        <v>0</v>
      </c>
      <c r="CA177" s="80">
        <f>IFERROR((SUMIFS('Budget Mapping'!BY:BY,'Budget Mapping'!$E:$E,$C177))/CA$45,0)</f>
        <v>0</v>
      </c>
      <c r="CB177" s="80">
        <f>IFERROR((SUMIFS('Budget Mapping'!BZ:BZ,'Budget Mapping'!$E:$E,$C177))/CB$45,0)</f>
        <v>0</v>
      </c>
      <c r="CC177" s="80">
        <f>IFERROR((SUMIFS('Budget Mapping'!CA:CA,'Budget Mapping'!$E:$E,$C177))/CC$45,0)</f>
        <v>0</v>
      </c>
      <c r="CD177" s="80">
        <f>IFERROR((SUMIFS('Budget Mapping'!CB:CB,'Budget Mapping'!$E:$E,$C177))/CD$45,0)</f>
        <v>0</v>
      </c>
      <c r="CE177" s="80">
        <f>IFERROR((SUMIFS('Budget Mapping'!CC:CC,'Budget Mapping'!$E:$E,$C177))/CE$45,0)</f>
        <v>0</v>
      </c>
      <c r="CF177" s="80">
        <f>IFERROR((SUMIFS('Budget Mapping'!CD:CD,'Budget Mapping'!$E:$E,$C177))/CF$45,0)</f>
        <v>0</v>
      </c>
      <c r="CG177" s="80">
        <f>IFERROR((SUMIFS('Budget Mapping'!CE:CE,'Budget Mapping'!$E:$E,$C177))/CG$45,0)</f>
        <v>0</v>
      </c>
      <c r="CH177" s="80">
        <f>IFERROR((SUMIFS('Budget Mapping'!CF:CF,'Budget Mapping'!$E:$E,$C177))/CH$45,0)</f>
        <v>0</v>
      </c>
      <c r="CI177" s="80">
        <f>IFERROR((SUMIFS('Budget Mapping'!CG:CG,'Budget Mapping'!$E:$E,$C177))/CI$45,0)</f>
        <v>0</v>
      </c>
      <c r="CJ177" s="80">
        <f>IFERROR((SUMIFS('Budget Mapping'!CH:CH,'Budget Mapping'!$E:$E,$C177))/CJ$45,0)</f>
        <v>0</v>
      </c>
      <c r="CK177" s="80">
        <f>IFERROR((SUMIFS('Budget Mapping'!CI:CI,'Budget Mapping'!$E:$E,$C177))/CK$45,0)</f>
        <v>0</v>
      </c>
      <c r="CL177" s="80">
        <f>IFERROR((SUMIFS('Budget Mapping'!CJ:CJ,'Budget Mapping'!$E:$E,$C177))/CL$45,0)</f>
        <v>0</v>
      </c>
      <c r="CM177" s="80">
        <f>IFERROR((SUMIFS('Budget Mapping'!CK:CK,'Budget Mapping'!$E:$E,$C177))/CM$45,0)</f>
        <v>0</v>
      </c>
      <c r="CN177" s="80">
        <f>IFERROR((SUMIFS('Budget Mapping'!CL:CL,'Budget Mapping'!$E:$E,$C177))/CN$45,0)</f>
        <v>0</v>
      </c>
      <c r="CO177" s="80">
        <f>IFERROR((SUMIFS('Budget Mapping'!CM:CM,'Budget Mapping'!$E:$E,$C177))/CO$45,0)</f>
        <v>0</v>
      </c>
      <c r="CP177" s="122" t="e">
        <f t="shared" si="480"/>
        <v>#DIV/0!</v>
      </c>
    </row>
    <row r="178" spans="2:94" x14ac:dyDescent="0.3">
      <c r="B178" t="str">
        <f t="shared" si="460"/>
        <v>HIDE</v>
      </c>
      <c r="C178" s="11" t="str">
        <f>Lists!$B12</f>
        <v>Administration</v>
      </c>
      <c r="D178" s="78">
        <f>IFERROR((SUMIFS('Budget Mapping'!F:F,'Budget Mapping'!$E:$E,$C178))/D$45,0)</f>
        <v>0</v>
      </c>
      <c r="E178" s="79">
        <f>IFERROR((SUMIFS('Budget Mapping'!G:G,'Budget Mapping'!$E:$E,$C178))/E$45,0)</f>
        <v>0</v>
      </c>
      <c r="F178" s="80">
        <f>IFERROR((SUMIFS('Budget Mapping'!H:H,'Budget Mapping'!$E:$E,$C178))/F$45,0)</f>
        <v>0</v>
      </c>
      <c r="G178" s="80">
        <f>IFERROR((SUMIFS('Budget Mapping'!I:I,'Budget Mapping'!$E:$E,$C178))/G$45,0)</f>
        <v>0</v>
      </c>
      <c r="H178" s="80">
        <f>IFERROR((SUMIFS('Budget Mapping'!J:J,'Budget Mapping'!$E:$E,$C178))/H$45,0)</f>
        <v>0</v>
      </c>
      <c r="I178" s="80">
        <f>IFERROR((SUMIFS('Budget Mapping'!K:K,'Budget Mapping'!$E:$E,$C178))/I$45,0)</f>
        <v>0</v>
      </c>
      <c r="J178" s="81" t="e">
        <f t="shared" si="476"/>
        <v>#DIV/0!</v>
      </c>
      <c r="K178" s="79">
        <f>IFERROR((SUMIFS('Budget Mapping'!L:L,'Budget Mapping'!$E:$E,$C178))/K$45,0)</f>
        <v>0</v>
      </c>
      <c r="L178" s="80">
        <f>IFERROR((SUMIFS('Budget Mapping'!M:M,'Budget Mapping'!$E:$E,$C178))/L$45,0)</f>
        <v>0</v>
      </c>
      <c r="M178" s="80">
        <f>IFERROR((SUMIFS('Budget Mapping'!N:N,'Budget Mapping'!$E:$E,$C178))/M$45,0)</f>
        <v>0</v>
      </c>
      <c r="N178" s="80">
        <f>IFERROR((SUMIFS('Budget Mapping'!O:O,'Budget Mapping'!$E:$E,$C178))/N$45,0)</f>
        <v>0</v>
      </c>
      <c r="O178" s="80">
        <f>IFERROR((SUMIFS('Budget Mapping'!P:P,'Budget Mapping'!$E:$E,$C178))/O$45,0)</f>
        <v>0</v>
      </c>
      <c r="P178" s="80">
        <f>IFERROR((SUMIFS('Budget Mapping'!Q:Q,'Budget Mapping'!$E:$E,$C178))/P$45,0)</f>
        <v>0</v>
      </c>
      <c r="Q178" s="80">
        <f>IFERROR((SUMIFS('Budget Mapping'!R:R,'Budget Mapping'!$E:$E,$C178))/Q$45,0)</f>
        <v>0</v>
      </c>
      <c r="R178" s="80">
        <f>IFERROR((SUMIFS('Budget Mapping'!S:S,'Budget Mapping'!$E:$E,$C178))/R$45,0)</f>
        <v>0</v>
      </c>
      <c r="S178" s="80">
        <f>IFERROR((SUMIFS('Budget Mapping'!T:T,'Budget Mapping'!$E:$E,$C178))/S$45,0)</f>
        <v>0</v>
      </c>
      <c r="T178" s="80">
        <f>IFERROR((SUMIFS('Budget Mapping'!U:U,'Budget Mapping'!$E:$E,$C178))/T$45,0)</f>
        <v>0</v>
      </c>
      <c r="U178" s="80">
        <f>IFERROR((SUMIFS('Budget Mapping'!V:V,'Budget Mapping'!$E:$E,$C178))/U$45,0)</f>
        <v>0</v>
      </c>
      <c r="V178" s="80">
        <f>IFERROR((SUMIFS('Budget Mapping'!W:W,'Budget Mapping'!$E:$E,$C178))/V$45,0)</f>
        <v>0</v>
      </c>
      <c r="W178" s="80">
        <f>IFERROR((SUMIFS('Budget Mapping'!X:X,'Budget Mapping'!$E:$E,$C178))/W$45,0)</f>
        <v>0</v>
      </c>
      <c r="X178" s="80">
        <f>IFERROR((SUMIFS('Budget Mapping'!Y:Y,'Budget Mapping'!$E:$E,$C178))/X$45,0)</f>
        <v>0</v>
      </c>
      <c r="Y178" s="80">
        <f>IFERROR((SUMIFS('Budget Mapping'!Z:Z,'Budget Mapping'!$E:$E,$C178))/Y$45,0)</f>
        <v>0</v>
      </c>
      <c r="Z178" s="80">
        <f>IFERROR((SUMIFS('Budget Mapping'!AA:AA,'Budget Mapping'!$E:$E,$C178))/Z$45,0)</f>
        <v>0</v>
      </c>
      <c r="AA178" s="80">
        <f>IFERROR((SUMIFS('Budget Mapping'!AB:AB,'Budget Mapping'!$E:$E,$C178))/AA$45,0)</f>
        <v>0</v>
      </c>
      <c r="AB178" s="80">
        <f>IFERROR((SUMIFS('Budget Mapping'!AC:AC,'Budget Mapping'!$E:$E,$C178))/AB$45,0)</f>
        <v>0</v>
      </c>
      <c r="AC178" s="80">
        <f>IFERROR((SUMIFS('Budget Mapping'!AD:AD,'Budget Mapping'!$E:$E,$C178))/AC$45,0)</f>
        <v>0</v>
      </c>
      <c r="AD178" s="80">
        <f>IFERROR((SUMIFS('Budget Mapping'!AE:AE,'Budget Mapping'!$E:$E,$C178))/AD$45,0)</f>
        <v>0</v>
      </c>
      <c r="AE178" s="122" t="e">
        <f t="shared" si="477"/>
        <v>#DIV/0!</v>
      </c>
      <c r="AF178" s="79">
        <f>IFERROR((SUMIFS('Budget Mapping'!AF:AF,'Budget Mapping'!$E:$E,$C178))/AF$45,0)</f>
        <v>0</v>
      </c>
      <c r="AG178" s="80">
        <f>IFERROR((SUMIFS('Budget Mapping'!AG:AG,'Budget Mapping'!$E:$E,$C178))/AG$45,0)</f>
        <v>0</v>
      </c>
      <c r="AH178" s="80">
        <f>IFERROR((SUMIFS('Budget Mapping'!AH:AH,'Budget Mapping'!$E:$E,$C178))/AH$45,0)</f>
        <v>0</v>
      </c>
      <c r="AI178" s="80">
        <f>IFERROR((SUMIFS('Budget Mapping'!AI:AI,'Budget Mapping'!$E:$E,$C178))/AI$45,0)</f>
        <v>0</v>
      </c>
      <c r="AJ178" s="80">
        <f>IFERROR((SUMIFS('Budget Mapping'!AJ:AJ,'Budget Mapping'!$E:$E,$C178))/AJ$45,0)</f>
        <v>0</v>
      </c>
      <c r="AK178" s="80">
        <f>IFERROR((SUMIFS('Budget Mapping'!AK:AK,'Budget Mapping'!$E:$E,$C178))/AK$45,0)</f>
        <v>0</v>
      </c>
      <c r="AL178" s="80">
        <f>IFERROR((SUMIFS('Budget Mapping'!AL:AL,'Budget Mapping'!$E:$E,$C178))/AL$45,0)</f>
        <v>0</v>
      </c>
      <c r="AM178" s="80">
        <f>IFERROR((SUMIFS('Budget Mapping'!AM:AM,'Budget Mapping'!$E:$E,$C178))/AM$45,0)</f>
        <v>0</v>
      </c>
      <c r="AN178" s="80">
        <f>IFERROR((SUMIFS('Budget Mapping'!AN:AN,'Budget Mapping'!$E:$E,$C178))/AN$45,0)</f>
        <v>0</v>
      </c>
      <c r="AO178" s="80">
        <f>IFERROR((SUMIFS('Budget Mapping'!AO:AO,'Budget Mapping'!$E:$E,$C178))/AO$45,0)</f>
        <v>0</v>
      </c>
      <c r="AP178" s="80">
        <f>IFERROR((SUMIFS('Budget Mapping'!AP:AP,'Budget Mapping'!$E:$E,$C178))/AP$45,0)</f>
        <v>0</v>
      </c>
      <c r="AQ178" s="80">
        <f>IFERROR((SUMIFS('Budget Mapping'!AQ:AQ,'Budget Mapping'!$E:$E,$C178))/AQ$45,0)</f>
        <v>0</v>
      </c>
      <c r="AR178" s="80">
        <f>IFERROR((SUMIFS('Budget Mapping'!AR:AR,'Budget Mapping'!$E:$E,$C178))/AR$45,0)</f>
        <v>0</v>
      </c>
      <c r="AS178" s="80">
        <f>IFERROR((SUMIFS('Budget Mapping'!AS:AS,'Budget Mapping'!$E:$E,$C178))/AS$45,0)</f>
        <v>0</v>
      </c>
      <c r="AT178" s="80">
        <f>IFERROR((SUMIFS('Budget Mapping'!AT:AT,'Budget Mapping'!$E:$E,$C178))/AT$45,0)</f>
        <v>0</v>
      </c>
      <c r="AU178" s="80">
        <f>IFERROR((SUMIFS('Budget Mapping'!AU:AU,'Budget Mapping'!$E:$E,$C178))/AU$45,0)</f>
        <v>0</v>
      </c>
      <c r="AV178" s="80">
        <f>IFERROR((SUMIFS('Budget Mapping'!AV:AV,'Budget Mapping'!$E:$E,$C178))/AV$45,0)</f>
        <v>0</v>
      </c>
      <c r="AW178" s="80">
        <f>IFERROR((SUMIFS('Budget Mapping'!AW:AW,'Budget Mapping'!$E:$E,$C178))/AW$45,0)</f>
        <v>0</v>
      </c>
      <c r="AX178" s="80">
        <f>IFERROR((SUMIFS('Budget Mapping'!AX:AX,'Budget Mapping'!$E:$E,$C178))/AX$45,0)</f>
        <v>0</v>
      </c>
      <c r="AY178" s="80">
        <f>IFERROR((SUMIFS('Budget Mapping'!AY:AY,'Budget Mapping'!$E:$E,$C178))/AY$45,0)</f>
        <v>0</v>
      </c>
      <c r="AZ178" s="122" t="e">
        <f t="shared" si="478"/>
        <v>#DIV/0!</v>
      </c>
      <c r="BA178" s="79">
        <f>IFERROR((SUMIFS('Budget Mapping'!AZ:AZ,'Budget Mapping'!$E:$E,$C178))/BA$45,0)</f>
        <v>0</v>
      </c>
      <c r="BB178" s="80">
        <f>IFERROR((SUMIFS('Budget Mapping'!BA:BA,'Budget Mapping'!$E:$E,$C178))/BB$45,0)</f>
        <v>0</v>
      </c>
      <c r="BC178" s="80">
        <f>IFERROR((SUMIFS('Budget Mapping'!BB:BB,'Budget Mapping'!$E:$E,$C178))/BC$45,0)</f>
        <v>0</v>
      </c>
      <c r="BD178" s="80">
        <f>IFERROR((SUMIFS('Budget Mapping'!BC:BC,'Budget Mapping'!$E:$E,$C178))/BD$45,0)</f>
        <v>0</v>
      </c>
      <c r="BE178" s="80">
        <f>IFERROR((SUMIFS('Budget Mapping'!BD:BD,'Budget Mapping'!$E:$E,$C178))/BE$45,0)</f>
        <v>0</v>
      </c>
      <c r="BF178" s="80">
        <f>IFERROR((SUMIFS('Budget Mapping'!BE:BE,'Budget Mapping'!$E:$E,$C178))/BF$45,0)</f>
        <v>0</v>
      </c>
      <c r="BG178" s="80">
        <f>IFERROR((SUMIFS('Budget Mapping'!BF:BF,'Budget Mapping'!$E:$E,$C178))/BG$45,0)</f>
        <v>0</v>
      </c>
      <c r="BH178" s="80">
        <f>IFERROR((SUMIFS('Budget Mapping'!BG:BG,'Budget Mapping'!$E:$E,$C178))/BH$45,0)</f>
        <v>0</v>
      </c>
      <c r="BI178" s="80">
        <f>IFERROR((SUMIFS('Budget Mapping'!BH:BH,'Budget Mapping'!$E:$E,$C178))/BI$45,0)</f>
        <v>0</v>
      </c>
      <c r="BJ178" s="80">
        <f>IFERROR((SUMIFS('Budget Mapping'!BI:BI,'Budget Mapping'!$E:$E,$C178))/BJ$45,0)</f>
        <v>0</v>
      </c>
      <c r="BK178" s="80">
        <f>IFERROR((SUMIFS('Budget Mapping'!BJ:BJ,'Budget Mapping'!$E:$E,$C178))/BK$45,0)</f>
        <v>0</v>
      </c>
      <c r="BL178" s="80">
        <f>IFERROR((SUMIFS('Budget Mapping'!BK:BK,'Budget Mapping'!$E:$E,$C178))/BL$45,0)</f>
        <v>0</v>
      </c>
      <c r="BM178" s="80">
        <f>IFERROR((SUMIFS('Budget Mapping'!BL:BL,'Budget Mapping'!$E:$E,$C178))/BM$45,0)</f>
        <v>0</v>
      </c>
      <c r="BN178" s="80">
        <f>IFERROR((SUMIFS('Budget Mapping'!BM:BM,'Budget Mapping'!$E:$E,$C178))/BN$45,0)</f>
        <v>0</v>
      </c>
      <c r="BO178" s="80">
        <f>IFERROR((SUMIFS('Budget Mapping'!BN:BN,'Budget Mapping'!$E:$E,$C178))/BO$45,0)</f>
        <v>0</v>
      </c>
      <c r="BP178" s="80">
        <f>IFERROR((SUMIFS('Budget Mapping'!BO:BO,'Budget Mapping'!$E:$E,$C178))/BP$45,0)</f>
        <v>0</v>
      </c>
      <c r="BQ178" s="80">
        <f>IFERROR((SUMIFS('Budget Mapping'!BP:BP,'Budget Mapping'!$E:$E,$C178))/BQ$45,0)</f>
        <v>0</v>
      </c>
      <c r="BR178" s="80">
        <f>IFERROR((SUMIFS('Budget Mapping'!BQ:BQ,'Budget Mapping'!$E:$E,$C178))/BR$45,0)</f>
        <v>0</v>
      </c>
      <c r="BS178" s="80">
        <f>IFERROR((SUMIFS('Budget Mapping'!BR:BR,'Budget Mapping'!$E:$E,$C178))/BS$45,0)</f>
        <v>0</v>
      </c>
      <c r="BT178" s="80">
        <f>IFERROR((SUMIFS('Budget Mapping'!BS:BS,'Budget Mapping'!$E:$E,$C178))/BT$45,0)</f>
        <v>0</v>
      </c>
      <c r="BU178" s="122" t="e">
        <f t="shared" si="479"/>
        <v>#DIV/0!</v>
      </c>
      <c r="BV178" s="79">
        <f>IFERROR((SUMIFS('Budget Mapping'!BT:BT,'Budget Mapping'!$E:$E,$C178))/BV$45,0)</f>
        <v>0</v>
      </c>
      <c r="BW178" s="80">
        <f>IFERROR((SUMIFS('Budget Mapping'!BU:BU,'Budget Mapping'!$E:$E,$C178))/BW$45,0)</f>
        <v>0</v>
      </c>
      <c r="BX178" s="80">
        <f>IFERROR((SUMIFS('Budget Mapping'!BV:BV,'Budget Mapping'!$E:$E,$C178))/BX$45,0)</f>
        <v>0</v>
      </c>
      <c r="BY178" s="80">
        <f>IFERROR((SUMIFS('Budget Mapping'!BW:BW,'Budget Mapping'!$E:$E,$C178))/BY$45,0)</f>
        <v>0</v>
      </c>
      <c r="BZ178" s="80">
        <f>IFERROR((SUMIFS('Budget Mapping'!BX:BX,'Budget Mapping'!$E:$E,$C178))/BZ$45,0)</f>
        <v>0</v>
      </c>
      <c r="CA178" s="80">
        <f>IFERROR((SUMIFS('Budget Mapping'!BY:BY,'Budget Mapping'!$E:$E,$C178))/CA$45,0)</f>
        <v>0</v>
      </c>
      <c r="CB178" s="80">
        <f>IFERROR((SUMIFS('Budget Mapping'!BZ:BZ,'Budget Mapping'!$E:$E,$C178))/CB$45,0)</f>
        <v>0</v>
      </c>
      <c r="CC178" s="80">
        <f>IFERROR((SUMIFS('Budget Mapping'!CA:CA,'Budget Mapping'!$E:$E,$C178))/CC$45,0)</f>
        <v>0</v>
      </c>
      <c r="CD178" s="80">
        <f>IFERROR((SUMIFS('Budget Mapping'!CB:CB,'Budget Mapping'!$E:$E,$C178))/CD$45,0)</f>
        <v>0</v>
      </c>
      <c r="CE178" s="80">
        <f>IFERROR((SUMIFS('Budget Mapping'!CC:CC,'Budget Mapping'!$E:$E,$C178))/CE$45,0)</f>
        <v>0</v>
      </c>
      <c r="CF178" s="80">
        <f>IFERROR((SUMIFS('Budget Mapping'!CD:CD,'Budget Mapping'!$E:$E,$C178))/CF$45,0)</f>
        <v>0</v>
      </c>
      <c r="CG178" s="80">
        <f>IFERROR((SUMIFS('Budget Mapping'!CE:CE,'Budget Mapping'!$E:$E,$C178))/CG$45,0)</f>
        <v>0</v>
      </c>
      <c r="CH178" s="80">
        <f>IFERROR((SUMIFS('Budget Mapping'!CF:CF,'Budget Mapping'!$E:$E,$C178))/CH$45,0)</f>
        <v>0</v>
      </c>
      <c r="CI178" s="80">
        <f>IFERROR((SUMIFS('Budget Mapping'!CG:CG,'Budget Mapping'!$E:$E,$C178))/CI$45,0)</f>
        <v>0</v>
      </c>
      <c r="CJ178" s="80">
        <f>IFERROR((SUMIFS('Budget Mapping'!CH:CH,'Budget Mapping'!$E:$E,$C178))/CJ$45,0)</f>
        <v>0</v>
      </c>
      <c r="CK178" s="80">
        <f>IFERROR((SUMIFS('Budget Mapping'!CI:CI,'Budget Mapping'!$E:$E,$C178))/CK$45,0)</f>
        <v>0</v>
      </c>
      <c r="CL178" s="80">
        <f>IFERROR((SUMIFS('Budget Mapping'!CJ:CJ,'Budget Mapping'!$E:$E,$C178))/CL$45,0)</f>
        <v>0</v>
      </c>
      <c r="CM178" s="80">
        <f>IFERROR((SUMIFS('Budget Mapping'!CK:CK,'Budget Mapping'!$E:$E,$C178))/CM$45,0)</f>
        <v>0</v>
      </c>
      <c r="CN178" s="80">
        <f>IFERROR((SUMIFS('Budget Mapping'!CL:CL,'Budget Mapping'!$E:$E,$C178))/CN$45,0)</f>
        <v>0</v>
      </c>
      <c r="CO178" s="80">
        <f>IFERROR((SUMIFS('Budget Mapping'!CM:CM,'Budget Mapping'!$E:$E,$C178))/CO$45,0)</f>
        <v>0</v>
      </c>
      <c r="CP178" s="122" t="e">
        <f t="shared" si="480"/>
        <v>#DIV/0!</v>
      </c>
    </row>
    <row r="179" spans="2:94" x14ac:dyDescent="0.3">
      <c r="B179" t="str">
        <f t="shared" si="460"/>
        <v>HIDE</v>
      </c>
      <c r="C179" s="11" t="str">
        <f>Lists!$B13</f>
        <v>Asset financing</v>
      </c>
      <c r="D179" s="78">
        <f>IFERROR((SUMIFS('Budget Mapping'!F:F,'Budget Mapping'!$E:$E,$C179))/D$45,0)</f>
        <v>0</v>
      </c>
      <c r="E179" s="79">
        <f>IFERROR((SUMIFS('Budget Mapping'!G:G,'Budget Mapping'!$E:$E,$C179))/E$45,0)</f>
        <v>0</v>
      </c>
      <c r="F179" s="80">
        <f>IFERROR((SUMIFS('Budget Mapping'!H:H,'Budget Mapping'!$E:$E,$C179))/F$45,0)</f>
        <v>0</v>
      </c>
      <c r="G179" s="80">
        <f>IFERROR((SUMIFS('Budget Mapping'!I:I,'Budget Mapping'!$E:$E,$C179))/G$45,0)</f>
        <v>0</v>
      </c>
      <c r="H179" s="80">
        <f>IFERROR((SUMIFS('Budget Mapping'!J:J,'Budget Mapping'!$E:$E,$C179))/H$45,0)</f>
        <v>0</v>
      </c>
      <c r="I179" s="80">
        <f>IFERROR((SUMIFS('Budget Mapping'!K:K,'Budget Mapping'!$E:$E,$C179))/I$45,0)</f>
        <v>0</v>
      </c>
      <c r="J179" s="81" t="e">
        <f t="shared" si="476"/>
        <v>#DIV/0!</v>
      </c>
      <c r="K179" s="79">
        <f>IFERROR((SUMIFS('Budget Mapping'!L:L,'Budget Mapping'!$E:$E,$C179))/K$45,0)</f>
        <v>0</v>
      </c>
      <c r="L179" s="80">
        <f>IFERROR((SUMIFS('Budget Mapping'!M:M,'Budget Mapping'!$E:$E,$C179))/L$45,0)</f>
        <v>0</v>
      </c>
      <c r="M179" s="80">
        <f>IFERROR((SUMIFS('Budget Mapping'!N:N,'Budget Mapping'!$E:$E,$C179))/M$45,0)</f>
        <v>0</v>
      </c>
      <c r="N179" s="80">
        <f>IFERROR((SUMIFS('Budget Mapping'!O:O,'Budget Mapping'!$E:$E,$C179))/N$45,0)</f>
        <v>0</v>
      </c>
      <c r="O179" s="80">
        <f>IFERROR((SUMIFS('Budget Mapping'!P:P,'Budget Mapping'!$E:$E,$C179))/O$45,0)</f>
        <v>0</v>
      </c>
      <c r="P179" s="80">
        <f>IFERROR((SUMIFS('Budget Mapping'!Q:Q,'Budget Mapping'!$E:$E,$C179))/P$45,0)</f>
        <v>0</v>
      </c>
      <c r="Q179" s="80">
        <f>IFERROR((SUMIFS('Budget Mapping'!R:R,'Budget Mapping'!$E:$E,$C179))/Q$45,0)</f>
        <v>0</v>
      </c>
      <c r="R179" s="80">
        <f>IFERROR((SUMIFS('Budget Mapping'!S:S,'Budget Mapping'!$E:$E,$C179))/R$45,0)</f>
        <v>0</v>
      </c>
      <c r="S179" s="80">
        <f>IFERROR((SUMIFS('Budget Mapping'!T:T,'Budget Mapping'!$E:$E,$C179))/S$45,0)</f>
        <v>0</v>
      </c>
      <c r="T179" s="80">
        <f>IFERROR((SUMIFS('Budget Mapping'!U:U,'Budget Mapping'!$E:$E,$C179))/T$45,0)</f>
        <v>0</v>
      </c>
      <c r="U179" s="80">
        <f>IFERROR((SUMIFS('Budget Mapping'!V:V,'Budget Mapping'!$E:$E,$C179))/U$45,0)</f>
        <v>0</v>
      </c>
      <c r="V179" s="80">
        <f>IFERROR((SUMIFS('Budget Mapping'!W:W,'Budget Mapping'!$E:$E,$C179))/V$45,0)</f>
        <v>0</v>
      </c>
      <c r="W179" s="80">
        <f>IFERROR((SUMIFS('Budget Mapping'!X:X,'Budget Mapping'!$E:$E,$C179))/W$45,0)</f>
        <v>0</v>
      </c>
      <c r="X179" s="80">
        <f>IFERROR((SUMIFS('Budget Mapping'!Y:Y,'Budget Mapping'!$E:$E,$C179))/X$45,0)</f>
        <v>0</v>
      </c>
      <c r="Y179" s="80">
        <f>IFERROR((SUMIFS('Budget Mapping'!Z:Z,'Budget Mapping'!$E:$E,$C179))/Y$45,0)</f>
        <v>0</v>
      </c>
      <c r="Z179" s="80">
        <f>IFERROR((SUMIFS('Budget Mapping'!AA:AA,'Budget Mapping'!$E:$E,$C179))/Z$45,0)</f>
        <v>0</v>
      </c>
      <c r="AA179" s="80">
        <f>IFERROR((SUMIFS('Budget Mapping'!AB:AB,'Budget Mapping'!$E:$E,$C179))/AA$45,0)</f>
        <v>0</v>
      </c>
      <c r="AB179" s="80">
        <f>IFERROR((SUMIFS('Budget Mapping'!AC:AC,'Budget Mapping'!$E:$E,$C179))/AB$45,0)</f>
        <v>0</v>
      </c>
      <c r="AC179" s="80">
        <f>IFERROR((SUMIFS('Budget Mapping'!AD:AD,'Budget Mapping'!$E:$E,$C179))/AC$45,0)</f>
        <v>0</v>
      </c>
      <c r="AD179" s="80">
        <f>IFERROR((SUMIFS('Budget Mapping'!AE:AE,'Budget Mapping'!$E:$E,$C179))/AD$45,0)</f>
        <v>0</v>
      </c>
      <c r="AE179" s="122" t="e">
        <f t="shared" si="477"/>
        <v>#DIV/0!</v>
      </c>
      <c r="AF179" s="79">
        <f>IFERROR((SUMIFS('Budget Mapping'!AF:AF,'Budget Mapping'!$E:$E,$C179))/AF$45,0)</f>
        <v>0</v>
      </c>
      <c r="AG179" s="80">
        <f>IFERROR((SUMIFS('Budget Mapping'!AG:AG,'Budget Mapping'!$E:$E,$C179))/AG$45,0)</f>
        <v>0</v>
      </c>
      <c r="AH179" s="80">
        <f>IFERROR((SUMIFS('Budget Mapping'!AH:AH,'Budget Mapping'!$E:$E,$C179))/AH$45,0)</f>
        <v>0</v>
      </c>
      <c r="AI179" s="80">
        <f>IFERROR((SUMIFS('Budget Mapping'!AI:AI,'Budget Mapping'!$E:$E,$C179))/AI$45,0)</f>
        <v>0</v>
      </c>
      <c r="AJ179" s="80">
        <f>IFERROR((SUMIFS('Budget Mapping'!AJ:AJ,'Budget Mapping'!$E:$E,$C179))/AJ$45,0)</f>
        <v>0</v>
      </c>
      <c r="AK179" s="80">
        <f>IFERROR((SUMIFS('Budget Mapping'!AK:AK,'Budget Mapping'!$E:$E,$C179))/AK$45,0)</f>
        <v>0</v>
      </c>
      <c r="AL179" s="80">
        <f>IFERROR((SUMIFS('Budget Mapping'!AL:AL,'Budget Mapping'!$E:$E,$C179))/AL$45,0)</f>
        <v>0</v>
      </c>
      <c r="AM179" s="80">
        <f>IFERROR((SUMIFS('Budget Mapping'!AM:AM,'Budget Mapping'!$E:$E,$C179))/AM$45,0)</f>
        <v>0</v>
      </c>
      <c r="AN179" s="80">
        <f>IFERROR((SUMIFS('Budget Mapping'!AN:AN,'Budget Mapping'!$E:$E,$C179))/AN$45,0)</f>
        <v>0</v>
      </c>
      <c r="AO179" s="80">
        <f>IFERROR((SUMIFS('Budget Mapping'!AO:AO,'Budget Mapping'!$E:$E,$C179))/AO$45,0)</f>
        <v>0</v>
      </c>
      <c r="AP179" s="80">
        <f>IFERROR((SUMIFS('Budget Mapping'!AP:AP,'Budget Mapping'!$E:$E,$C179))/AP$45,0)</f>
        <v>0</v>
      </c>
      <c r="AQ179" s="80">
        <f>IFERROR((SUMIFS('Budget Mapping'!AQ:AQ,'Budget Mapping'!$E:$E,$C179))/AQ$45,0)</f>
        <v>0</v>
      </c>
      <c r="AR179" s="80">
        <f>IFERROR((SUMIFS('Budget Mapping'!AR:AR,'Budget Mapping'!$E:$E,$C179))/AR$45,0)</f>
        <v>0</v>
      </c>
      <c r="AS179" s="80">
        <f>IFERROR((SUMIFS('Budget Mapping'!AS:AS,'Budget Mapping'!$E:$E,$C179))/AS$45,0)</f>
        <v>0</v>
      </c>
      <c r="AT179" s="80">
        <f>IFERROR((SUMIFS('Budget Mapping'!AT:AT,'Budget Mapping'!$E:$E,$C179))/AT$45,0)</f>
        <v>0</v>
      </c>
      <c r="AU179" s="80">
        <f>IFERROR((SUMIFS('Budget Mapping'!AU:AU,'Budget Mapping'!$E:$E,$C179))/AU$45,0)</f>
        <v>0</v>
      </c>
      <c r="AV179" s="80">
        <f>IFERROR((SUMIFS('Budget Mapping'!AV:AV,'Budget Mapping'!$E:$E,$C179))/AV$45,0)</f>
        <v>0</v>
      </c>
      <c r="AW179" s="80">
        <f>IFERROR((SUMIFS('Budget Mapping'!AW:AW,'Budget Mapping'!$E:$E,$C179))/AW$45,0)</f>
        <v>0</v>
      </c>
      <c r="AX179" s="80">
        <f>IFERROR((SUMIFS('Budget Mapping'!AX:AX,'Budget Mapping'!$E:$E,$C179))/AX$45,0)</f>
        <v>0</v>
      </c>
      <c r="AY179" s="80">
        <f>IFERROR((SUMIFS('Budget Mapping'!AY:AY,'Budget Mapping'!$E:$E,$C179))/AY$45,0)</f>
        <v>0</v>
      </c>
      <c r="AZ179" s="122" t="e">
        <f t="shared" si="478"/>
        <v>#DIV/0!</v>
      </c>
      <c r="BA179" s="79">
        <f>IFERROR((SUMIFS('Budget Mapping'!AZ:AZ,'Budget Mapping'!$E:$E,$C179))/BA$45,0)</f>
        <v>0</v>
      </c>
      <c r="BB179" s="80">
        <f>IFERROR((SUMIFS('Budget Mapping'!BA:BA,'Budget Mapping'!$E:$E,$C179))/BB$45,0)</f>
        <v>0</v>
      </c>
      <c r="BC179" s="80">
        <f>IFERROR((SUMIFS('Budget Mapping'!BB:BB,'Budget Mapping'!$E:$E,$C179))/BC$45,0)</f>
        <v>0</v>
      </c>
      <c r="BD179" s="80">
        <f>IFERROR((SUMIFS('Budget Mapping'!BC:BC,'Budget Mapping'!$E:$E,$C179))/BD$45,0)</f>
        <v>0</v>
      </c>
      <c r="BE179" s="80">
        <f>IFERROR((SUMIFS('Budget Mapping'!BD:BD,'Budget Mapping'!$E:$E,$C179))/BE$45,0)</f>
        <v>0</v>
      </c>
      <c r="BF179" s="80">
        <f>IFERROR((SUMIFS('Budget Mapping'!BE:BE,'Budget Mapping'!$E:$E,$C179))/BF$45,0)</f>
        <v>0</v>
      </c>
      <c r="BG179" s="80">
        <f>IFERROR((SUMIFS('Budget Mapping'!BF:BF,'Budget Mapping'!$E:$E,$C179))/BG$45,0)</f>
        <v>0</v>
      </c>
      <c r="BH179" s="80">
        <f>IFERROR((SUMIFS('Budget Mapping'!BG:BG,'Budget Mapping'!$E:$E,$C179))/BH$45,0)</f>
        <v>0</v>
      </c>
      <c r="BI179" s="80">
        <f>IFERROR((SUMIFS('Budget Mapping'!BH:BH,'Budget Mapping'!$E:$E,$C179))/BI$45,0)</f>
        <v>0</v>
      </c>
      <c r="BJ179" s="80">
        <f>IFERROR((SUMIFS('Budget Mapping'!BI:BI,'Budget Mapping'!$E:$E,$C179))/BJ$45,0)</f>
        <v>0</v>
      </c>
      <c r="BK179" s="80">
        <f>IFERROR((SUMIFS('Budget Mapping'!BJ:BJ,'Budget Mapping'!$E:$E,$C179))/BK$45,0)</f>
        <v>0</v>
      </c>
      <c r="BL179" s="80">
        <f>IFERROR((SUMIFS('Budget Mapping'!BK:BK,'Budget Mapping'!$E:$E,$C179))/BL$45,0)</f>
        <v>0</v>
      </c>
      <c r="BM179" s="80">
        <f>IFERROR((SUMIFS('Budget Mapping'!BL:BL,'Budget Mapping'!$E:$E,$C179))/BM$45,0)</f>
        <v>0</v>
      </c>
      <c r="BN179" s="80">
        <f>IFERROR((SUMIFS('Budget Mapping'!BM:BM,'Budget Mapping'!$E:$E,$C179))/BN$45,0)</f>
        <v>0</v>
      </c>
      <c r="BO179" s="80">
        <f>IFERROR((SUMIFS('Budget Mapping'!BN:BN,'Budget Mapping'!$E:$E,$C179))/BO$45,0)</f>
        <v>0</v>
      </c>
      <c r="BP179" s="80">
        <f>IFERROR((SUMIFS('Budget Mapping'!BO:BO,'Budget Mapping'!$E:$E,$C179))/BP$45,0)</f>
        <v>0</v>
      </c>
      <c r="BQ179" s="80">
        <f>IFERROR((SUMIFS('Budget Mapping'!BP:BP,'Budget Mapping'!$E:$E,$C179))/BQ$45,0)</f>
        <v>0</v>
      </c>
      <c r="BR179" s="80">
        <f>IFERROR((SUMIFS('Budget Mapping'!BQ:BQ,'Budget Mapping'!$E:$E,$C179))/BR$45,0)</f>
        <v>0</v>
      </c>
      <c r="BS179" s="80">
        <f>IFERROR((SUMIFS('Budget Mapping'!BR:BR,'Budget Mapping'!$E:$E,$C179))/BS$45,0)</f>
        <v>0</v>
      </c>
      <c r="BT179" s="80">
        <f>IFERROR((SUMIFS('Budget Mapping'!BS:BS,'Budget Mapping'!$E:$E,$C179))/BT$45,0)</f>
        <v>0</v>
      </c>
      <c r="BU179" s="122" t="e">
        <f t="shared" si="479"/>
        <v>#DIV/0!</v>
      </c>
      <c r="BV179" s="79">
        <f>IFERROR((SUMIFS('Budget Mapping'!BT:BT,'Budget Mapping'!$E:$E,$C179))/BV$45,0)</f>
        <v>0</v>
      </c>
      <c r="BW179" s="80">
        <f>IFERROR((SUMIFS('Budget Mapping'!BU:BU,'Budget Mapping'!$E:$E,$C179))/BW$45,0)</f>
        <v>0</v>
      </c>
      <c r="BX179" s="80">
        <f>IFERROR((SUMIFS('Budget Mapping'!BV:BV,'Budget Mapping'!$E:$E,$C179))/BX$45,0)</f>
        <v>0</v>
      </c>
      <c r="BY179" s="80">
        <f>IFERROR((SUMIFS('Budget Mapping'!BW:BW,'Budget Mapping'!$E:$E,$C179))/BY$45,0)</f>
        <v>0</v>
      </c>
      <c r="BZ179" s="80">
        <f>IFERROR((SUMIFS('Budget Mapping'!BX:BX,'Budget Mapping'!$E:$E,$C179))/BZ$45,0)</f>
        <v>0</v>
      </c>
      <c r="CA179" s="80">
        <f>IFERROR((SUMIFS('Budget Mapping'!BY:BY,'Budget Mapping'!$E:$E,$C179))/CA$45,0)</f>
        <v>0</v>
      </c>
      <c r="CB179" s="80">
        <f>IFERROR((SUMIFS('Budget Mapping'!BZ:BZ,'Budget Mapping'!$E:$E,$C179))/CB$45,0)</f>
        <v>0</v>
      </c>
      <c r="CC179" s="80">
        <f>IFERROR((SUMIFS('Budget Mapping'!CA:CA,'Budget Mapping'!$E:$E,$C179))/CC$45,0)</f>
        <v>0</v>
      </c>
      <c r="CD179" s="80">
        <f>IFERROR((SUMIFS('Budget Mapping'!CB:CB,'Budget Mapping'!$E:$E,$C179))/CD$45,0)</f>
        <v>0</v>
      </c>
      <c r="CE179" s="80">
        <f>IFERROR((SUMIFS('Budget Mapping'!CC:CC,'Budget Mapping'!$E:$E,$C179))/CE$45,0)</f>
        <v>0</v>
      </c>
      <c r="CF179" s="80">
        <f>IFERROR((SUMIFS('Budget Mapping'!CD:CD,'Budget Mapping'!$E:$E,$C179))/CF$45,0)</f>
        <v>0</v>
      </c>
      <c r="CG179" s="80">
        <f>IFERROR((SUMIFS('Budget Mapping'!CE:CE,'Budget Mapping'!$E:$E,$C179))/CG$45,0)</f>
        <v>0</v>
      </c>
      <c r="CH179" s="80">
        <f>IFERROR((SUMIFS('Budget Mapping'!CF:CF,'Budget Mapping'!$E:$E,$C179))/CH$45,0)</f>
        <v>0</v>
      </c>
      <c r="CI179" s="80">
        <f>IFERROR((SUMIFS('Budget Mapping'!CG:CG,'Budget Mapping'!$E:$E,$C179))/CI$45,0)</f>
        <v>0</v>
      </c>
      <c r="CJ179" s="80">
        <f>IFERROR((SUMIFS('Budget Mapping'!CH:CH,'Budget Mapping'!$E:$E,$C179))/CJ$45,0)</f>
        <v>0</v>
      </c>
      <c r="CK179" s="80">
        <f>IFERROR((SUMIFS('Budget Mapping'!CI:CI,'Budget Mapping'!$E:$E,$C179))/CK$45,0)</f>
        <v>0</v>
      </c>
      <c r="CL179" s="80">
        <f>IFERROR((SUMIFS('Budget Mapping'!CJ:CJ,'Budget Mapping'!$E:$E,$C179))/CL$45,0)</f>
        <v>0</v>
      </c>
      <c r="CM179" s="80">
        <f>IFERROR((SUMIFS('Budget Mapping'!CK:CK,'Budget Mapping'!$E:$E,$C179))/CM$45,0)</f>
        <v>0</v>
      </c>
      <c r="CN179" s="80">
        <f>IFERROR((SUMIFS('Budget Mapping'!CL:CL,'Budget Mapping'!$E:$E,$C179))/CN$45,0)</f>
        <v>0</v>
      </c>
      <c r="CO179" s="80">
        <f>IFERROR((SUMIFS('Budget Mapping'!CM:CM,'Budget Mapping'!$E:$E,$C179))/CO$45,0)</f>
        <v>0</v>
      </c>
      <c r="CP179" s="122" t="e">
        <f t="shared" si="480"/>
        <v>#DIV/0!</v>
      </c>
    </row>
    <row r="180" spans="2:94" x14ac:dyDescent="0.3">
      <c r="B180" t="str">
        <f t="shared" si="460"/>
        <v>HIDE</v>
      </c>
      <c r="C180" s="11" t="str">
        <f>Lists!$B14</f>
        <v>Audit</v>
      </c>
      <c r="D180" s="78">
        <f>IFERROR((SUMIFS('Budget Mapping'!F:F,'Budget Mapping'!$E:$E,$C180))/D$45,0)</f>
        <v>0</v>
      </c>
      <c r="E180" s="79">
        <f>IFERROR((SUMIFS('Budget Mapping'!G:G,'Budget Mapping'!$E:$E,$C180))/E$45,0)</f>
        <v>0</v>
      </c>
      <c r="F180" s="80">
        <f>IFERROR((SUMIFS('Budget Mapping'!H:H,'Budget Mapping'!$E:$E,$C180))/F$45,0)</f>
        <v>0</v>
      </c>
      <c r="G180" s="80">
        <f>IFERROR((SUMIFS('Budget Mapping'!I:I,'Budget Mapping'!$E:$E,$C180))/G$45,0)</f>
        <v>0</v>
      </c>
      <c r="H180" s="80">
        <f>IFERROR((SUMIFS('Budget Mapping'!J:J,'Budget Mapping'!$E:$E,$C180))/H$45,0)</f>
        <v>0</v>
      </c>
      <c r="I180" s="80">
        <f>IFERROR((SUMIFS('Budget Mapping'!K:K,'Budget Mapping'!$E:$E,$C180))/I$45,0)</f>
        <v>0</v>
      </c>
      <c r="J180" s="81" t="e">
        <f t="shared" si="476"/>
        <v>#DIV/0!</v>
      </c>
      <c r="K180" s="79">
        <f>IFERROR((SUMIFS('Budget Mapping'!L:L,'Budget Mapping'!$E:$E,$C180))/K$45,0)</f>
        <v>0</v>
      </c>
      <c r="L180" s="80">
        <f>IFERROR((SUMIFS('Budget Mapping'!M:M,'Budget Mapping'!$E:$E,$C180))/L$45,0)</f>
        <v>0</v>
      </c>
      <c r="M180" s="80">
        <f>IFERROR((SUMIFS('Budget Mapping'!N:N,'Budget Mapping'!$E:$E,$C180))/M$45,0)</f>
        <v>0</v>
      </c>
      <c r="N180" s="80">
        <f>IFERROR((SUMIFS('Budget Mapping'!O:O,'Budget Mapping'!$E:$E,$C180))/N$45,0)</f>
        <v>0</v>
      </c>
      <c r="O180" s="80">
        <f>IFERROR((SUMIFS('Budget Mapping'!P:P,'Budget Mapping'!$E:$E,$C180))/O$45,0)</f>
        <v>0</v>
      </c>
      <c r="P180" s="80">
        <f>IFERROR((SUMIFS('Budget Mapping'!Q:Q,'Budget Mapping'!$E:$E,$C180))/P$45,0)</f>
        <v>0</v>
      </c>
      <c r="Q180" s="80">
        <f>IFERROR((SUMIFS('Budget Mapping'!R:R,'Budget Mapping'!$E:$E,$C180))/Q$45,0)</f>
        <v>0</v>
      </c>
      <c r="R180" s="80">
        <f>IFERROR((SUMIFS('Budget Mapping'!S:S,'Budget Mapping'!$E:$E,$C180))/R$45,0)</f>
        <v>0</v>
      </c>
      <c r="S180" s="80">
        <f>IFERROR((SUMIFS('Budget Mapping'!T:T,'Budget Mapping'!$E:$E,$C180))/S$45,0)</f>
        <v>0</v>
      </c>
      <c r="T180" s="80">
        <f>IFERROR((SUMIFS('Budget Mapping'!U:U,'Budget Mapping'!$E:$E,$C180))/T$45,0)</f>
        <v>0</v>
      </c>
      <c r="U180" s="80">
        <f>IFERROR((SUMIFS('Budget Mapping'!V:V,'Budget Mapping'!$E:$E,$C180))/U$45,0)</f>
        <v>0</v>
      </c>
      <c r="V180" s="80">
        <f>IFERROR((SUMIFS('Budget Mapping'!W:W,'Budget Mapping'!$E:$E,$C180))/V$45,0)</f>
        <v>0</v>
      </c>
      <c r="W180" s="80">
        <f>IFERROR((SUMIFS('Budget Mapping'!X:X,'Budget Mapping'!$E:$E,$C180))/W$45,0)</f>
        <v>0</v>
      </c>
      <c r="X180" s="80">
        <f>IFERROR((SUMIFS('Budget Mapping'!Y:Y,'Budget Mapping'!$E:$E,$C180))/X$45,0)</f>
        <v>0</v>
      </c>
      <c r="Y180" s="80">
        <f>IFERROR((SUMIFS('Budget Mapping'!Z:Z,'Budget Mapping'!$E:$E,$C180))/Y$45,0)</f>
        <v>0</v>
      </c>
      <c r="Z180" s="80">
        <f>IFERROR((SUMIFS('Budget Mapping'!AA:AA,'Budget Mapping'!$E:$E,$C180))/Z$45,0)</f>
        <v>0</v>
      </c>
      <c r="AA180" s="80">
        <f>IFERROR((SUMIFS('Budget Mapping'!AB:AB,'Budget Mapping'!$E:$E,$C180))/AA$45,0)</f>
        <v>0</v>
      </c>
      <c r="AB180" s="80">
        <f>IFERROR((SUMIFS('Budget Mapping'!AC:AC,'Budget Mapping'!$E:$E,$C180))/AB$45,0)</f>
        <v>0</v>
      </c>
      <c r="AC180" s="80">
        <f>IFERROR((SUMIFS('Budget Mapping'!AD:AD,'Budget Mapping'!$E:$E,$C180))/AC$45,0)</f>
        <v>0</v>
      </c>
      <c r="AD180" s="80">
        <f>IFERROR((SUMIFS('Budget Mapping'!AE:AE,'Budget Mapping'!$E:$E,$C180))/AD$45,0)</f>
        <v>0</v>
      </c>
      <c r="AE180" s="122" t="e">
        <f t="shared" si="477"/>
        <v>#DIV/0!</v>
      </c>
      <c r="AF180" s="79">
        <f>IFERROR((SUMIFS('Budget Mapping'!AF:AF,'Budget Mapping'!$E:$E,$C180))/AF$45,0)</f>
        <v>0</v>
      </c>
      <c r="AG180" s="80">
        <f>IFERROR((SUMIFS('Budget Mapping'!AG:AG,'Budget Mapping'!$E:$E,$C180))/AG$45,0)</f>
        <v>0</v>
      </c>
      <c r="AH180" s="80">
        <f>IFERROR((SUMIFS('Budget Mapping'!AH:AH,'Budget Mapping'!$E:$E,$C180))/AH$45,0)</f>
        <v>0</v>
      </c>
      <c r="AI180" s="80">
        <f>IFERROR((SUMIFS('Budget Mapping'!AI:AI,'Budget Mapping'!$E:$E,$C180))/AI$45,0)</f>
        <v>0</v>
      </c>
      <c r="AJ180" s="80">
        <f>IFERROR((SUMIFS('Budget Mapping'!AJ:AJ,'Budget Mapping'!$E:$E,$C180))/AJ$45,0)</f>
        <v>0</v>
      </c>
      <c r="AK180" s="80">
        <f>IFERROR((SUMIFS('Budget Mapping'!AK:AK,'Budget Mapping'!$E:$E,$C180))/AK$45,0)</f>
        <v>0</v>
      </c>
      <c r="AL180" s="80">
        <f>IFERROR((SUMIFS('Budget Mapping'!AL:AL,'Budget Mapping'!$E:$E,$C180))/AL$45,0)</f>
        <v>0</v>
      </c>
      <c r="AM180" s="80">
        <f>IFERROR((SUMIFS('Budget Mapping'!AM:AM,'Budget Mapping'!$E:$E,$C180))/AM$45,0)</f>
        <v>0</v>
      </c>
      <c r="AN180" s="80">
        <f>IFERROR((SUMIFS('Budget Mapping'!AN:AN,'Budget Mapping'!$E:$E,$C180))/AN$45,0)</f>
        <v>0</v>
      </c>
      <c r="AO180" s="80">
        <f>IFERROR((SUMIFS('Budget Mapping'!AO:AO,'Budget Mapping'!$E:$E,$C180))/AO$45,0)</f>
        <v>0</v>
      </c>
      <c r="AP180" s="80">
        <f>IFERROR((SUMIFS('Budget Mapping'!AP:AP,'Budget Mapping'!$E:$E,$C180))/AP$45,0)</f>
        <v>0</v>
      </c>
      <c r="AQ180" s="80">
        <f>IFERROR((SUMIFS('Budget Mapping'!AQ:AQ,'Budget Mapping'!$E:$E,$C180))/AQ$45,0)</f>
        <v>0</v>
      </c>
      <c r="AR180" s="80">
        <f>IFERROR((SUMIFS('Budget Mapping'!AR:AR,'Budget Mapping'!$E:$E,$C180))/AR$45,0)</f>
        <v>0</v>
      </c>
      <c r="AS180" s="80">
        <f>IFERROR((SUMIFS('Budget Mapping'!AS:AS,'Budget Mapping'!$E:$E,$C180))/AS$45,0)</f>
        <v>0</v>
      </c>
      <c r="AT180" s="80">
        <f>IFERROR((SUMIFS('Budget Mapping'!AT:AT,'Budget Mapping'!$E:$E,$C180))/AT$45,0)</f>
        <v>0</v>
      </c>
      <c r="AU180" s="80">
        <f>IFERROR((SUMIFS('Budget Mapping'!AU:AU,'Budget Mapping'!$E:$E,$C180))/AU$45,0)</f>
        <v>0</v>
      </c>
      <c r="AV180" s="80">
        <f>IFERROR((SUMIFS('Budget Mapping'!AV:AV,'Budget Mapping'!$E:$E,$C180))/AV$45,0)</f>
        <v>0</v>
      </c>
      <c r="AW180" s="80">
        <f>IFERROR((SUMIFS('Budget Mapping'!AW:AW,'Budget Mapping'!$E:$E,$C180))/AW$45,0)</f>
        <v>0</v>
      </c>
      <c r="AX180" s="80">
        <f>IFERROR((SUMIFS('Budget Mapping'!AX:AX,'Budget Mapping'!$E:$E,$C180))/AX$45,0)</f>
        <v>0</v>
      </c>
      <c r="AY180" s="80">
        <f>IFERROR((SUMIFS('Budget Mapping'!AY:AY,'Budget Mapping'!$E:$E,$C180))/AY$45,0)</f>
        <v>0</v>
      </c>
      <c r="AZ180" s="122" t="e">
        <f t="shared" si="478"/>
        <v>#DIV/0!</v>
      </c>
      <c r="BA180" s="79">
        <f>IFERROR((SUMIFS('Budget Mapping'!AZ:AZ,'Budget Mapping'!$E:$E,$C180))/BA$45,0)</f>
        <v>0</v>
      </c>
      <c r="BB180" s="80">
        <f>IFERROR((SUMIFS('Budget Mapping'!BA:BA,'Budget Mapping'!$E:$E,$C180))/BB$45,0)</f>
        <v>0</v>
      </c>
      <c r="BC180" s="80">
        <f>IFERROR((SUMIFS('Budget Mapping'!BB:BB,'Budget Mapping'!$E:$E,$C180))/BC$45,0)</f>
        <v>0</v>
      </c>
      <c r="BD180" s="80">
        <f>IFERROR((SUMIFS('Budget Mapping'!BC:BC,'Budget Mapping'!$E:$E,$C180))/BD$45,0)</f>
        <v>0</v>
      </c>
      <c r="BE180" s="80">
        <f>IFERROR((SUMIFS('Budget Mapping'!BD:BD,'Budget Mapping'!$E:$E,$C180))/BE$45,0)</f>
        <v>0</v>
      </c>
      <c r="BF180" s="80">
        <f>IFERROR((SUMIFS('Budget Mapping'!BE:BE,'Budget Mapping'!$E:$E,$C180))/BF$45,0)</f>
        <v>0</v>
      </c>
      <c r="BG180" s="80">
        <f>IFERROR((SUMIFS('Budget Mapping'!BF:BF,'Budget Mapping'!$E:$E,$C180))/BG$45,0)</f>
        <v>0</v>
      </c>
      <c r="BH180" s="80">
        <f>IFERROR((SUMIFS('Budget Mapping'!BG:BG,'Budget Mapping'!$E:$E,$C180))/BH$45,0)</f>
        <v>0</v>
      </c>
      <c r="BI180" s="80">
        <f>IFERROR((SUMIFS('Budget Mapping'!BH:BH,'Budget Mapping'!$E:$E,$C180))/BI$45,0)</f>
        <v>0</v>
      </c>
      <c r="BJ180" s="80">
        <f>IFERROR((SUMIFS('Budget Mapping'!BI:BI,'Budget Mapping'!$E:$E,$C180))/BJ$45,0)</f>
        <v>0</v>
      </c>
      <c r="BK180" s="80">
        <f>IFERROR((SUMIFS('Budget Mapping'!BJ:BJ,'Budget Mapping'!$E:$E,$C180))/BK$45,0)</f>
        <v>0</v>
      </c>
      <c r="BL180" s="80">
        <f>IFERROR((SUMIFS('Budget Mapping'!BK:BK,'Budget Mapping'!$E:$E,$C180))/BL$45,0)</f>
        <v>0</v>
      </c>
      <c r="BM180" s="80">
        <f>IFERROR((SUMIFS('Budget Mapping'!BL:BL,'Budget Mapping'!$E:$E,$C180))/BM$45,0)</f>
        <v>0</v>
      </c>
      <c r="BN180" s="80">
        <f>IFERROR((SUMIFS('Budget Mapping'!BM:BM,'Budget Mapping'!$E:$E,$C180))/BN$45,0)</f>
        <v>0</v>
      </c>
      <c r="BO180" s="80">
        <f>IFERROR((SUMIFS('Budget Mapping'!BN:BN,'Budget Mapping'!$E:$E,$C180))/BO$45,0)</f>
        <v>0</v>
      </c>
      <c r="BP180" s="80">
        <f>IFERROR((SUMIFS('Budget Mapping'!BO:BO,'Budget Mapping'!$E:$E,$C180))/BP$45,0)</f>
        <v>0</v>
      </c>
      <c r="BQ180" s="80">
        <f>IFERROR((SUMIFS('Budget Mapping'!BP:BP,'Budget Mapping'!$E:$E,$C180))/BQ$45,0)</f>
        <v>0</v>
      </c>
      <c r="BR180" s="80">
        <f>IFERROR((SUMIFS('Budget Mapping'!BQ:BQ,'Budget Mapping'!$E:$E,$C180))/BR$45,0)</f>
        <v>0</v>
      </c>
      <c r="BS180" s="80">
        <f>IFERROR((SUMIFS('Budget Mapping'!BR:BR,'Budget Mapping'!$E:$E,$C180))/BS$45,0)</f>
        <v>0</v>
      </c>
      <c r="BT180" s="80">
        <f>IFERROR((SUMIFS('Budget Mapping'!BS:BS,'Budget Mapping'!$E:$E,$C180))/BT$45,0)</f>
        <v>0</v>
      </c>
      <c r="BU180" s="122" t="e">
        <f t="shared" si="479"/>
        <v>#DIV/0!</v>
      </c>
      <c r="BV180" s="79">
        <f>IFERROR((SUMIFS('Budget Mapping'!BT:BT,'Budget Mapping'!$E:$E,$C180))/BV$45,0)</f>
        <v>0</v>
      </c>
      <c r="BW180" s="80">
        <f>IFERROR((SUMIFS('Budget Mapping'!BU:BU,'Budget Mapping'!$E:$E,$C180))/BW$45,0)</f>
        <v>0</v>
      </c>
      <c r="BX180" s="80">
        <f>IFERROR((SUMIFS('Budget Mapping'!BV:BV,'Budget Mapping'!$E:$E,$C180))/BX$45,0)</f>
        <v>0</v>
      </c>
      <c r="BY180" s="80">
        <f>IFERROR((SUMIFS('Budget Mapping'!BW:BW,'Budget Mapping'!$E:$E,$C180))/BY$45,0)</f>
        <v>0</v>
      </c>
      <c r="BZ180" s="80">
        <f>IFERROR((SUMIFS('Budget Mapping'!BX:BX,'Budget Mapping'!$E:$E,$C180))/BZ$45,0)</f>
        <v>0</v>
      </c>
      <c r="CA180" s="80">
        <f>IFERROR((SUMIFS('Budget Mapping'!BY:BY,'Budget Mapping'!$E:$E,$C180))/CA$45,0)</f>
        <v>0</v>
      </c>
      <c r="CB180" s="80">
        <f>IFERROR((SUMIFS('Budget Mapping'!BZ:BZ,'Budget Mapping'!$E:$E,$C180))/CB$45,0)</f>
        <v>0</v>
      </c>
      <c r="CC180" s="80">
        <f>IFERROR((SUMIFS('Budget Mapping'!CA:CA,'Budget Mapping'!$E:$E,$C180))/CC$45,0)</f>
        <v>0</v>
      </c>
      <c r="CD180" s="80">
        <f>IFERROR((SUMIFS('Budget Mapping'!CB:CB,'Budget Mapping'!$E:$E,$C180))/CD$45,0)</f>
        <v>0</v>
      </c>
      <c r="CE180" s="80">
        <f>IFERROR((SUMIFS('Budget Mapping'!CC:CC,'Budget Mapping'!$E:$E,$C180))/CE$45,0)</f>
        <v>0</v>
      </c>
      <c r="CF180" s="80">
        <f>IFERROR((SUMIFS('Budget Mapping'!CD:CD,'Budget Mapping'!$E:$E,$C180))/CF$45,0)</f>
        <v>0</v>
      </c>
      <c r="CG180" s="80">
        <f>IFERROR((SUMIFS('Budget Mapping'!CE:CE,'Budget Mapping'!$E:$E,$C180))/CG$45,0)</f>
        <v>0</v>
      </c>
      <c r="CH180" s="80">
        <f>IFERROR((SUMIFS('Budget Mapping'!CF:CF,'Budget Mapping'!$E:$E,$C180))/CH$45,0)</f>
        <v>0</v>
      </c>
      <c r="CI180" s="80">
        <f>IFERROR((SUMIFS('Budget Mapping'!CG:CG,'Budget Mapping'!$E:$E,$C180))/CI$45,0)</f>
        <v>0</v>
      </c>
      <c r="CJ180" s="80">
        <f>IFERROR((SUMIFS('Budget Mapping'!CH:CH,'Budget Mapping'!$E:$E,$C180))/CJ$45,0)</f>
        <v>0</v>
      </c>
      <c r="CK180" s="80">
        <f>IFERROR((SUMIFS('Budget Mapping'!CI:CI,'Budget Mapping'!$E:$E,$C180))/CK$45,0)</f>
        <v>0</v>
      </c>
      <c r="CL180" s="80">
        <f>IFERROR((SUMIFS('Budget Mapping'!CJ:CJ,'Budget Mapping'!$E:$E,$C180))/CL$45,0)</f>
        <v>0</v>
      </c>
      <c r="CM180" s="80">
        <f>IFERROR((SUMIFS('Budget Mapping'!CK:CK,'Budget Mapping'!$E:$E,$C180))/CM$45,0)</f>
        <v>0</v>
      </c>
      <c r="CN180" s="80">
        <f>IFERROR((SUMIFS('Budget Mapping'!CL:CL,'Budget Mapping'!$E:$E,$C180))/CN$45,0)</f>
        <v>0</v>
      </c>
      <c r="CO180" s="80">
        <f>IFERROR((SUMIFS('Budget Mapping'!CM:CM,'Budget Mapping'!$E:$E,$C180))/CO$45,0)</f>
        <v>0</v>
      </c>
      <c r="CP180" s="122" t="e">
        <f t="shared" si="480"/>
        <v>#DIV/0!</v>
      </c>
    </row>
    <row r="181" spans="2:94" x14ac:dyDescent="0.3">
      <c r="B181" t="str">
        <f t="shared" si="460"/>
        <v>HIDE</v>
      </c>
      <c r="C181" s="11" t="str">
        <f>Lists!$B15</f>
        <v>Boarding Provision - supplies</v>
      </c>
      <c r="D181" s="78">
        <f>IFERROR((SUMIFS('Budget Mapping'!F:F,'Budget Mapping'!$E:$E,$C181))/D$45,0)</f>
        <v>0</v>
      </c>
      <c r="E181" s="79">
        <f>IFERROR((SUMIFS('Budget Mapping'!G:G,'Budget Mapping'!$E:$E,$C181))/E$45,0)</f>
        <v>0</v>
      </c>
      <c r="F181" s="80">
        <f>IFERROR((SUMIFS('Budget Mapping'!H:H,'Budget Mapping'!$E:$E,$C181))/F$45,0)</f>
        <v>0</v>
      </c>
      <c r="G181" s="80">
        <f>IFERROR((SUMIFS('Budget Mapping'!I:I,'Budget Mapping'!$E:$E,$C181))/G$45,0)</f>
        <v>0</v>
      </c>
      <c r="H181" s="80">
        <f>IFERROR((SUMIFS('Budget Mapping'!J:J,'Budget Mapping'!$E:$E,$C181))/H$45,0)</f>
        <v>0</v>
      </c>
      <c r="I181" s="80">
        <f>IFERROR((SUMIFS('Budget Mapping'!K:K,'Budget Mapping'!$E:$E,$C181))/I$45,0)</f>
        <v>0</v>
      </c>
      <c r="J181" s="81" t="e">
        <f t="shared" si="476"/>
        <v>#DIV/0!</v>
      </c>
      <c r="K181" s="79">
        <f>IFERROR((SUMIFS('Budget Mapping'!L:L,'Budget Mapping'!$E:$E,$C181))/K$45,0)</f>
        <v>0</v>
      </c>
      <c r="L181" s="80">
        <f>IFERROR((SUMIFS('Budget Mapping'!M:M,'Budget Mapping'!$E:$E,$C181))/L$45,0)</f>
        <v>0</v>
      </c>
      <c r="M181" s="80">
        <f>IFERROR((SUMIFS('Budget Mapping'!N:N,'Budget Mapping'!$E:$E,$C181))/M$45,0)</f>
        <v>0</v>
      </c>
      <c r="N181" s="80">
        <f>IFERROR((SUMIFS('Budget Mapping'!O:O,'Budget Mapping'!$E:$E,$C181))/N$45,0)</f>
        <v>0</v>
      </c>
      <c r="O181" s="80">
        <f>IFERROR((SUMIFS('Budget Mapping'!P:P,'Budget Mapping'!$E:$E,$C181))/O$45,0)</f>
        <v>0</v>
      </c>
      <c r="P181" s="80">
        <f>IFERROR((SUMIFS('Budget Mapping'!Q:Q,'Budget Mapping'!$E:$E,$C181))/P$45,0)</f>
        <v>0</v>
      </c>
      <c r="Q181" s="80">
        <f>IFERROR((SUMIFS('Budget Mapping'!R:R,'Budget Mapping'!$E:$E,$C181))/Q$45,0)</f>
        <v>0</v>
      </c>
      <c r="R181" s="80">
        <f>IFERROR((SUMIFS('Budget Mapping'!S:S,'Budget Mapping'!$E:$E,$C181))/R$45,0)</f>
        <v>0</v>
      </c>
      <c r="S181" s="80">
        <f>IFERROR((SUMIFS('Budget Mapping'!T:T,'Budget Mapping'!$E:$E,$C181))/S$45,0)</f>
        <v>0</v>
      </c>
      <c r="T181" s="80">
        <f>IFERROR((SUMIFS('Budget Mapping'!U:U,'Budget Mapping'!$E:$E,$C181))/T$45,0)</f>
        <v>0</v>
      </c>
      <c r="U181" s="80">
        <f>IFERROR((SUMIFS('Budget Mapping'!V:V,'Budget Mapping'!$E:$E,$C181))/U$45,0)</f>
        <v>0</v>
      </c>
      <c r="V181" s="80">
        <f>IFERROR((SUMIFS('Budget Mapping'!W:W,'Budget Mapping'!$E:$E,$C181))/V$45,0)</f>
        <v>0</v>
      </c>
      <c r="W181" s="80">
        <f>IFERROR((SUMIFS('Budget Mapping'!X:X,'Budget Mapping'!$E:$E,$C181))/W$45,0)</f>
        <v>0</v>
      </c>
      <c r="X181" s="80">
        <f>IFERROR((SUMIFS('Budget Mapping'!Y:Y,'Budget Mapping'!$E:$E,$C181))/X$45,0)</f>
        <v>0</v>
      </c>
      <c r="Y181" s="80">
        <f>IFERROR((SUMIFS('Budget Mapping'!Z:Z,'Budget Mapping'!$E:$E,$C181))/Y$45,0)</f>
        <v>0</v>
      </c>
      <c r="Z181" s="80">
        <f>IFERROR((SUMIFS('Budget Mapping'!AA:AA,'Budget Mapping'!$E:$E,$C181))/Z$45,0)</f>
        <v>0</v>
      </c>
      <c r="AA181" s="80">
        <f>IFERROR((SUMIFS('Budget Mapping'!AB:AB,'Budget Mapping'!$E:$E,$C181))/AA$45,0)</f>
        <v>0</v>
      </c>
      <c r="AB181" s="80">
        <f>IFERROR((SUMIFS('Budget Mapping'!AC:AC,'Budget Mapping'!$E:$E,$C181))/AB$45,0)</f>
        <v>0</v>
      </c>
      <c r="AC181" s="80">
        <f>IFERROR((SUMIFS('Budget Mapping'!AD:AD,'Budget Mapping'!$E:$E,$C181))/AC$45,0)</f>
        <v>0</v>
      </c>
      <c r="AD181" s="80">
        <f>IFERROR((SUMIFS('Budget Mapping'!AE:AE,'Budget Mapping'!$E:$E,$C181))/AD$45,0)</f>
        <v>0</v>
      </c>
      <c r="AE181" s="122" t="e">
        <f t="shared" si="477"/>
        <v>#DIV/0!</v>
      </c>
      <c r="AF181" s="79">
        <f>IFERROR((SUMIFS('Budget Mapping'!AF:AF,'Budget Mapping'!$E:$E,$C181))/AF$45,0)</f>
        <v>0</v>
      </c>
      <c r="AG181" s="80">
        <f>IFERROR((SUMIFS('Budget Mapping'!AG:AG,'Budget Mapping'!$E:$E,$C181))/AG$45,0)</f>
        <v>0</v>
      </c>
      <c r="AH181" s="80">
        <f>IFERROR((SUMIFS('Budget Mapping'!AH:AH,'Budget Mapping'!$E:$E,$C181))/AH$45,0)</f>
        <v>0</v>
      </c>
      <c r="AI181" s="80">
        <f>IFERROR((SUMIFS('Budget Mapping'!AI:AI,'Budget Mapping'!$E:$E,$C181))/AI$45,0)</f>
        <v>0</v>
      </c>
      <c r="AJ181" s="80">
        <f>IFERROR((SUMIFS('Budget Mapping'!AJ:AJ,'Budget Mapping'!$E:$E,$C181))/AJ$45,0)</f>
        <v>0</v>
      </c>
      <c r="AK181" s="80">
        <f>IFERROR((SUMIFS('Budget Mapping'!AK:AK,'Budget Mapping'!$E:$E,$C181))/AK$45,0)</f>
        <v>0</v>
      </c>
      <c r="AL181" s="80">
        <f>IFERROR((SUMIFS('Budget Mapping'!AL:AL,'Budget Mapping'!$E:$E,$C181))/AL$45,0)</f>
        <v>0</v>
      </c>
      <c r="AM181" s="80">
        <f>IFERROR((SUMIFS('Budget Mapping'!AM:AM,'Budget Mapping'!$E:$E,$C181))/AM$45,0)</f>
        <v>0</v>
      </c>
      <c r="AN181" s="80">
        <f>IFERROR((SUMIFS('Budget Mapping'!AN:AN,'Budget Mapping'!$E:$E,$C181))/AN$45,0)</f>
        <v>0</v>
      </c>
      <c r="AO181" s="80">
        <f>IFERROR((SUMIFS('Budget Mapping'!AO:AO,'Budget Mapping'!$E:$E,$C181))/AO$45,0)</f>
        <v>0</v>
      </c>
      <c r="AP181" s="80">
        <f>IFERROR((SUMIFS('Budget Mapping'!AP:AP,'Budget Mapping'!$E:$E,$C181))/AP$45,0)</f>
        <v>0</v>
      </c>
      <c r="AQ181" s="80">
        <f>IFERROR((SUMIFS('Budget Mapping'!AQ:AQ,'Budget Mapping'!$E:$E,$C181))/AQ$45,0)</f>
        <v>0</v>
      </c>
      <c r="AR181" s="80">
        <f>IFERROR((SUMIFS('Budget Mapping'!AR:AR,'Budget Mapping'!$E:$E,$C181))/AR$45,0)</f>
        <v>0</v>
      </c>
      <c r="AS181" s="80">
        <f>IFERROR((SUMIFS('Budget Mapping'!AS:AS,'Budget Mapping'!$E:$E,$C181))/AS$45,0)</f>
        <v>0</v>
      </c>
      <c r="AT181" s="80">
        <f>IFERROR((SUMIFS('Budget Mapping'!AT:AT,'Budget Mapping'!$E:$E,$C181))/AT$45,0)</f>
        <v>0</v>
      </c>
      <c r="AU181" s="80">
        <f>IFERROR((SUMIFS('Budget Mapping'!AU:AU,'Budget Mapping'!$E:$E,$C181))/AU$45,0)</f>
        <v>0</v>
      </c>
      <c r="AV181" s="80">
        <f>IFERROR((SUMIFS('Budget Mapping'!AV:AV,'Budget Mapping'!$E:$E,$C181))/AV$45,0)</f>
        <v>0</v>
      </c>
      <c r="AW181" s="80">
        <f>IFERROR((SUMIFS('Budget Mapping'!AW:AW,'Budget Mapping'!$E:$E,$C181))/AW$45,0)</f>
        <v>0</v>
      </c>
      <c r="AX181" s="80">
        <f>IFERROR((SUMIFS('Budget Mapping'!AX:AX,'Budget Mapping'!$E:$E,$C181))/AX$45,0)</f>
        <v>0</v>
      </c>
      <c r="AY181" s="80">
        <f>IFERROR((SUMIFS('Budget Mapping'!AY:AY,'Budget Mapping'!$E:$E,$C181))/AY$45,0)</f>
        <v>0</v>
      </c>
      <c r="AZ181" s="122" t="e">
        <f t="shared" si="478"/>
        <v>#DIV/0!</v>
      </c>
      <c r="BA181" s="79">
        <f>IFERROR((SUMIFS('Budget Mapping'!AZ:AZ,'Budget Mapping'!$E:$E,$C181))/BA$45,0)</f>
        <v>0</v>
      </c>
      <c r="BB181" s="80">
        <f>IFERROR((SUMIFS('Budget Mapping'!BA:BA,'Budget Mapping'!$E:$E,$C181))/BB$45,0)</f>
        <v>0</v>
      </c>
      <c r="BC181" s="80">
        <f>IFERROR((SUMIFS('Budget Mapping'!BB:BB,'Budget Mapping'!$E:$E,$C181))/BC$45,0)</f>
        <v>0</v>
      </c>
      <c r="BD181" s="80">
        <f>IFERROR((SUMIFS('Budget Mapping'!BC:BC,'Budget Mapping'!$E:$E,$C181))/BD$45,0)</f>
        <v>0</v>
      </c>
      <c r="BE181" s="80">
        <f>IFERROR((SUMIFS('Budget Mapping'!BD:BD,'Budget Mapping'!$E:$E,$C181))/BE$45,0)</f>
        <v>0</v>
      </c>
      <c r="BF181" s="80">
        <f>IFERROR((SUMIFS('Budget Mapping'!BE:BE,'Budget Mapping'!$E:$E,$C181))/BF$45,0)</f>
        <v>0</v>
      </c>
      <c r="BG181" s="80">
        <f>IFERROR((SUMIFS('Budget Mapping'!BF:BF,'Budget Mapping'!$E:$E,$C181))/BG$45,0)</f>
        <v>0</v>
      </c>
      <c r="BH181" s="80">
        <f>IFERROR((SUMIFS('Budget Mapping'!BG:BG,'Budget Mapping'!$E:$E,$C181))/BH$45,0)</f>
        <v>0</v>
      </c>
      <c r="BI181" s="80">
        <f>IFERROR((SUMIFS('Budget Mapping'!BH:BH,'Budget Mapping'!$E:$E,$C181))/BI$45,0)</f>
        <v>0</v>
      </c>
      <c r="BJ181" s="80">
        <f>IFERROR((SUMIFS('Budget Mapping'!BI:BI,'Budget Mapping'!$E:$E,$C181))/BJ$45,0)</f>
        <v>0</v>
      </c>
      <c r="BK181" s="80">
        <f>IFERROR((SUMIFS('Budget Mapping'!BJ:BJ,'Budget Mapping'!$E:$E,$C181))/BK$45,0)</f>
        <v>0</v>
      </c>
      <c r="BL181" s="80">
        <f>IFERROR((SUMIFS('Budget Mapping'!BK:BK,'Budget Mapping'!$E:$E,$C181))/BL$45,0)</f>
        <v>0</v>
      </c>
      <c r="BM181" s="80">
        <f>IFERROR((SUMIFS('Budget Mapping'!BL:BL,'Budget Mapping'!$E:$E,$C181))/BM$45,0)</f>
        <v>0</v>
      </c>
      <c r="BN181" s="80">
        <f>IFERROR((SUMIFS('Budget Mapping'!BM:BM,'Budget Mapping'!$E:$E,$C181))/BN$45,0)</f>
        <v>0</v>
      </c>
      <c r="BO181" s="80">
        <f>IFERROR((SUMIFS('Budget Mapping'!BN:BN,'Budget Mapping'!$E:$E,$C181))/BO$45,0)</f>
        <v>0</v>
      </c>
      <c r="BP181" s="80">
        <f>IFERROR((SUMIFS('Budget Mapping'!BO:BO,'Budget Mapping'!$E:$E,$C181))/BP$45,0)</f>
        <v>0</v>
      </c>
      <c r="BQ181" s="80">
        <f>IFERROR((SUMIFS('Budget Mapping'!BP:BP,'Budget Mapping'!$E:$E,$C181))/BQ$45,0)</f>
        <v>0</v>
      </c>
      <c r="BR181" s="80">
        <f>IFERROR((SUMIFS('Budget Mapping'!BQ:BQ,'Budget Mapping'!$E:$E,$C181))/BR$45,0)</f>
        <v>0</v>
      </c>
      <c r="BS181" s="80">
        <f>IFERROR((SUMIFS('Budget Mapping'!BR:BR,'Budget Mapping'!$E:$E,$C181))/BS$45,0)</f>
        <v>0</v>
      </c>
      <c r="BT181" s="80">
        <f>IFERROR((SUMIFS('Budget Mapping'!BS:BS,'Budget Mapping'!$E:$E,$C181))/BT$45,0)</f>
        <v>0</v>
      </c>
      <c r="BU181" s="122" t="e">
        <f t="shared" si="479"/>
        <v>#DIV/0!</v>
      </c>
      <c r="BV181" s="79">
        <f>IFERROR((SUMIFS('Budget Mapping'!BT:BT,'Budget Mapping'!$E:$E,$C181))/BV$45,0)</f>
        <v>0</v>
      </c>
      <c r="BW181" s="80">
        <f>IFERROR((SUMIFS('Budget Mapping'!BU:BU,'Budget Mapping'!$E:$E,$C181))/BW$45,0)</f>
        <v>0</v>
      </c>
      <c r="BX181" s="80">
        <f>IFERROR((SUMIFS('Budget Mapping'!BV:BV,'Budget Mapping'!$E:$E,$C181))/BX$45,0)</f>
        <v>0</v>
      </c>
      <c r="BY181" s="80">
        <f>IFERROR((SUMIFS('Budget Mapping'!BW:BW,'Budget Mapping'!$E:$E,$C181))/BY$45,0)</f>
        <v>0</v>
      </c>
      <c r="BZ181" s="80">
        <f>IFERROR((SUMIFS('Budget Mapping'!BX:BX,'Budget Mapping'!$E:$E,$C181))/BZ$45,0)</f>
        <v>0</v>
      </c>
      <c r="CA181" s="80">
        <f>IFERROR((SUMIFS('Budget Mapping'!BY:BY,'Budget Mapping'!$E:$E,$C181))/CA$45,0)</f>
        <v>0</v>
      </c>
      <c r="CB181" s="80">
        <f>IFERROR((SUMIFS('Budget Mapping'!BZ:BZ,'Budget Mapping'!$E:$E,$C181))/CB$45,0)</f>
        <v>0</v>
      </c>
      <c r="CC181" s="80">
        <f>IFERROR((SUMIFS('Budget Mapping'!CA:CA,'Budget Mapping'!$E:$E,$C181))/CC$45,0)</f>
        <v>0</v>
      </c>
      <c r="CD181" s="80">
        <f>IFERROR((SUMIFS('Budget Mapping'!CB:CB,'Budget Mapping'!$E:$E,$C181))/CD$45,0)</f>
        <v>0</v>
      </c>
      <c r="CE181" s="80">
        <f>IFERROR((SUMIFS('Budget Mapping'!CC:CC,'Budget Mapping'!$E:$E,$C181))/CE$45,0)</f>
        <v>0</v>
      </c>
      <c r="CF181" s="80">
        <f>IFERROR((SUMIFS('Budget Mapping'!CD:CD,'Budget Mapping'!$E:$E,$C181))/CF$45,0)</f>
        <v>0</v>
      </c>
      <c r="CG181" s="80">
        <f>IFERROR((SUMIFS('Budget Mapping'!CE:CE,'Budget Mapping'!$E:$E,$C181))/CG$45,0)</f>
        <v>0</v>
      </c>
      <c r="CH181" s="80">
        <f>IFERROR((SUMIFS('Budget Mapping'!CF:CF,'Budget Mapping'!$E:$E,$C181))/CH$45,0)</f>
        <v>0</v>
      </c>
      <c r="CI181" s="80">
        <f>IFERROR((SUMIFS('Budget Mapping'!CG:CG,'Budget Mapping'!$E:$E,$C181))/CI$45,0)</f>
        <v>0</v>
      </c>
      <c r="CJ181" s="80">
        <f>IFERROR((SUMIFS('Budget Mapping'!CH:CH,'Budget Mapping'!$E:$E,$C181))/CJ$45,0)</f>
        <v>0</v>
      </c>
      <c r="CK181" s="80">
        <f>IFERROR((SUMIFS('Budget Mapping'!CI:CI,'Budget Mapping'!$E:$E,$C181))/CK$45,0)</f>
        <v>0</v>
      </c>
      <c r="CL181" s="80">
        <f>IFERROR((SUMIFS('Budget Mapping'!CJ:CJ,'Budget Mapping'!$E:$E,$C181))/CL$45,0)</f>
        <v>0</v>
      </c>
      <c r="CM181" s="80">
        <f>IFERROR((SUMIFS('Budget Mapping'!CK:CK,'Budget Mapping'!$E:$E,$C181))/CM$45,0)</f>
        <v>0</v>
      </c>
      <c r="CN181" s="80">
        <f>IFERROR((SUMIFS('Budget Mapping'!CL:CL,'Budget Mapping'!$E:$E,$C181))/CN$45,0)</f>
        <v>0</v>
      </c>
      <c r="CO181" s="80">
        <f>IFERROR((SUMIFS('Budget Mapping'!CM:CM,'Budget Mapping'!$E:$E,$C181))/CO$45,0)</f>
        <v>0</v>
      </c>
      <c r="CP181" s="122" t="e">
        <f t="shared" si="480"/>
        <v>#DIV/0!</v>
      </c>
    </row>
    <row r="182" spans="2:94" x14ac:dyDescent="0.3">
      <c r="B182" t="str">
        <f t="shared" si="460"/>
        <v>HIDE</v>
      </c>
      <c r="C182" s="11" t="str">
        <f>Lists!$B16</f>
        <v>Bought in supply cover</v>
      </c>
      <c r="D182" s="78">
        <f>IFERROR((SUMIFS('Budget Mapping'!F:F,'Budget Mapping'!$E:$E,$C182))/D$45,0)</f>
        <v>0</v>
      </c>
      <c r="E182" s="79">
        <f>IFERROR((SUMIFS('Budget Mapping'!G:G,'Budget Mapping'!$E:$E,$C182))/E$45,0)</f>
        <v>0</v>
      </c>
      <c r="F182" s="80">
        <f>IFERROR((SUMIFS('Budget Mapping'!H:H,'Budget Mapping'!$E:$E,$C182))/F$45,0)</f>
        <v>0</v>
      </c>
      <c r="G182" s="80">
        <f>IFERROR((SUMIFS('Budget Mapping'!I:I,'Budget Mapping'!$E:$E,$C182))/G$45,0)</f>
        <v>0</v>
      </c>
      <c r="H182" s="80">
        <f>IFERROR((SUMIFS('Budget Mapping'!J:J,'Budget Mapping'!$E:$E,$C182))/H$45,0)</f>
        <v>0</v>
      </c>
      <c r="I182" s="80">
        <f>IFERROR((SUMIFS('Budget Mapping'!K:K,'Budget Mapping'!$E:$E,$C182))/I$45,0)</f>
        <v>0</v>
      </c>
      <c r="J182" s="81" t="e">
        <f t="shared" si="476"/>
        <v>#DIV/0!</v>
      </c>
      <c r="K182" s="79">
        <f>IFERROR((SUMIFS('Budget Mapping'!L:L,'Budget Mapping'!$E:$E,$C182))/K$45,0)</f>
        <v>0</v>
      </c>
      <c r="L182" s="80">
        <f>IFERROR((SUMIFS('Budget Mapping'!M:M,'Budget Mapping'!$E:$E,$C182))/L$45,0)</f>
        <v>0</v>
      </c>
      <c r="M182" s="80">
        <f>IFERROR((SUMIFS('Budget Mapping'!N:N,'Budget Mapping'!$E:$E,$C182))/M$45,0)</f>
        <v>0</v>
      </c>
      <c r="N182" s="80">
        <f>IFERROR((SUMIFS('Budget Mapping'!O:O,'Budget Mapping'!$E:$E,$C182))/N$45,0)</f>
        <v>0</v>
      </c>
      <c r="O182" s="80">
        <f>IFERROR((SUMIFS('Budget Mapping'!P:P,'Budget Mapping'!$E:$E,$C182))/O$45,0)</f>
        <v>0</v>
      </c>
      <c r="P182" s="80">
        <f>IFERROR((SUMIFS('Budget Mapping'!Q:Q,'Budget Mapping'!$E:$E,$C182))/P$45,0)</f>
        <v>0</v>
      </c>
      <c r="Q182" s="80">
        <f>IFERROR((SUMIFS('Budget Mapping'!R:R,'Budget Mapping'!$E:$E,$C182))/Q$45,0)</f>
        <v>0</v>
      </c>
      <c r="R182" s="80">
        <f>IFERROR((SUMIFS('Budget Mapping'!S:S,'Budget Mapping'!$E:$E,$C182))/R$45,0)</f>
        <v>0</v>
      </c>
      <c r="S182" s="80">
        <f>IFERROR((SUMIFS('Budget Mapping'!T:T,'Budget Mapping'!$E:$E,$C182))/S$45,0)</f>
        <v>0</v>
      </c>
      <c r="T182" s="80">
        <f>IFERROR((SUMIFS('Budget Mapping'!U:U,'Budget Mapping'!$E:$E,$C182))/T$45,0)</f>
        <v>0</v>
      </c>
      <c r="U182" s="80">
        <f>IFERROR((SUMIFS('Budget Mapping'!V:V,'Budget Mapping'!$E:$E,$C182))/U$45,0)</f>
        <v>0</v>
      </c>
      <c r="V182" s="80">
        <f>IFERROR((SUMIFS('Budget Mapping'!W:W,'Budget Mapping'!$E:$E,$C182))/V$45,0)</f>
        <v>0</v>
      </c>
      <c r="W182" s="80">
        <f>IFERROR((SUMIFS('Budget Mapping'!X:X,'Budget Mapping'!$E:$E,$C182))/W$45,0)</f>
        <v>0</v>
      </c>
      <c r="X182" s="80">
        <f>IFERROR((SUMIFS('Budget Mapping'!Y:Y,'Budget Mapping'!$E:$E,$C182))/X$45,0)</f>
        <v>0</v>
      </c>
      <c r="Y182" s="80">
        <f>IFERROR((SUMIFS('Budget Mapping'!Z:Z,'Budget Mapping'!$E:$E,$C182))/Y$45,0)</f>
        <v>0</v>
      </c>
      <c r="Z182" s="80">
        <f>IFERROR((SUMIFS('Budget Mapping'!AA:AA,'Budget Mapping'!$E:$E,$C182))/Z$45,0)</f>
        <v>0</v>
      </c>
      <c r="AA182" s="80">
        <f>IFERROR((SUMIFS('Budget Mapping'!AB:AB,'Budget Mapping'!$E:$E,$C182))/AA$45,0)</f>
        <v>0</v>
      </c>
      <c r="AB182" s="80">
        <f>IFERROR((SUMIFS('Budget Mapping'!AC:AC,'Budget Mapping'!$E:$E,$C182))/AB$45,0)</f>
        <v>0</v>
      </c>
      <c r="AC182" s="80">
        <f>IFERROR((SUMIFS('Budget Mapping'!AD:AD,'Budget Mapping'!$E:$E,$C182))/AC$45,0)</f>
        <v>0</v>
      </c>
      <c r="AD182" s="80">
        <f>IFERROR((SUMIFS('Budget Mapping'!AE:AE,'Budget Mapping'!$E:$E,$C182))/AD$45,0)</f>
        <v>0</v>
      </c>
      <c r="AE182" s="122" t="e">
        <f t="shared" si="477"/>
        <v>#DIV/0!</v>
      </c>
      <c r="AF182" s="79">
        <f>IFERROR((SUMIFS('Budget Mapping'!AF:AF,'Budget Mapping'!$E:$E,$C182))/AF$45,0)</f>
        <v>0</v>
      </c>
      <c r="AG182" s="80">
        <f>IFERROR((SUMIFS('Budget Mapping'!AG:AG,'Budget Mapping'!$E:$E,$C182))/AG$45,0)</f>
        <v>0</v>
      </c>
      <c r="AH182" s="80">
        <f>IFERROR((SUMIFS('Budget Mapping'!AH:AH,'Budget Mapping'!$E:$E,$C182))/AH$45,0)</f>
        <v>0</v>
      </c>
      <c r="AI182" s="80">
        <f>IFERROR((SUMIFS('Budget Mapping'!AI:AI,'Budget Mapping'!$E:$E,$C182))/AI$45,0)</f>
        <v>0</v>
      </c>
      <c r="AJ182" s="80">
        <f>IFERROR((SUMIFS('Budget Mapping'!AJ:AJ,'Budget Mapping'!$E:$E,$C182))/AJ$45,0)</f>
        <v>0</v>
      </c>
      <c r="AK182" s="80">
        <f>IFERROR((SUMIFS('Budget Mapping'!AK:AK,'Budget Mapping'!$E:$E,$C182))/AK$45,0)</f>
        <v>0</v>
      </c>
      <c r="AL182" s="80">
        <f>IFERROR((SUMIFS('Budget Mapping'!AL:AL,'Budget Mapping'!$E:$E,$C182))/AL$45,0)</f>
        <v>0</v>
      </c>
      <c r="AM182" s="80">
        <f>IFERROR((SUMIFS('Budget Mapping'!AM:AM,'Budget Mapping'!$E:$E,$C182))/AM$45,0)</f>
        <v>0</v>
      </c>
      <c r="AN182" s="80">
        <f>IFERROR((SUMIFS('Budget Mapping'!AN:AN,'Budget Mapping'!$E:$E,$C182))/AN$45,0)</f>
        <v>0</v>
      </c>
      <c r="AO182" s="80">
        <f>IFERROR((SUMIFS('Budget Mapping'!AO:AO,'Budget Mapping'!$E:$E,$C182))/AO$45,0)</f>
        <v>0</v>
      </c>
      <c r="AP182" s="80">
        <f>IFERROR((SUMIFS('Budget Mapping'!AP:AP,'Budget Mapping'!$E:$E,$C182))/AP$45,0)</f>
        <v>0</v>
      </c>
      <c r="AQ182" s="80">
        <f>IFERROR((SUMIFS('Budget Mapping'!AQ:AQ,'Budget Mapping'!$E:$E,$C182))/AQ$45,0)</f>
        <v>0</v>
      </c>
      <c r="AR182" s="80">
        <f>IFERROR((SUMIFS('Budget Mapping'!AR:AR,'Budget Mapping'!$E:$E,$C182))/AR$45,0)</f>
        <v>0</v>
      </c>
      <c r="AS182" s="80">
        <f>IFERROR((SUMIFS('Budget Mapping'!AS:AS,'Budget Mapping'!$E:$E,$C182))/AS$45,0)</f>
        <v>0</v>
      </c>
      <c r="AT182" s="80">
        <f>IFERROR((SUMIFS('Budget Mapping'!AT:AT,'Budget Mapping'!$E:$E,$C182))/AT$45,0)</f>
        <v>0</v>
      </c>
      <c r="AU182" s="80">
        <f>IFERROR((SUMIFS('Budget Mapping'!AU:AU,'Budget Mapping'!$E:$E,$C182))/AU$45,0)</f>
        <v>0</v>
      </c>
      <c r="AV182" s="80">
        <f>IFERROR((SUMIFS('Budget Mapping'!AV:AV,'Budget Mapping'!$E:$E,$C182))/AV$45,0)</f>
        <v>0</v>
      </c>
      <c r="AW182" s="80">
        <f>IFERROR((SUMIFS('Budget Mapping'!AW:AW,'Budget Mapping'!$E:$E,$C182))/AW$45,0)</f>
        <v>0</v>
      </c>
      <c r="AX182" s="80">
        <f>IFERROR((SUMIFS('Budget Mapping'!AX:AX,'Budget Mapping'!$E:$E,$C182))/AX$45,0)</f>
        <v>0</v>
      </c>
      <c r="AY182" s="80">
        <f>IFERROR((SUMIFS('Budget Mapping'!AY:AY,'Budget Mapping'!$E:$E,$C182))/AY$45,0)</f>
        <v>0</v>
      </c>
      <c r="AZ182" s="122" t="e">
        <f t="shared" si="478"/>
        <v>#DIV/0!</v>
      </c>
      <c r="BA182" s="79">
        <f>IFERROR((SUMIFS('Budget Mapping'!AZ:AZ,'Budget Mapping'!$E:$E,$C182))/BA$45,0)</f>
        <v>0</v>
      </c>
      <c r="BB182" s="80">
        <f>IFERROR((SUMIFS('Budget Mapping'!BA:BA,'Budget Mapping'!$E:$E,$C182))/BB$45,0)</f>
        <v>0</v>
      </c>
      <c r="BC182" s="80">
        <f>IFERROR((SUMIFS('Budget Mapping'!BB:BB,'Budget Mapping'!$E:$E,$C182))/BC$45,0)</f>
        <v>0</v>
      </c>
      <c r="BD182" s="80">
        <f>IFERROR((SUMIFS('Budget Mapping'!BC:BC,'Budget Mapping'!$E:$E,$C182))/BD$45,0)</f>
        <v>0</v>
      </c>
      <c r="BE182" s="80">
        <f>IFERROR((SUMIFS('Budget Mapping'!BD:BD,'Budget Mapping'!$E:$E,$C182))/BE$45,0)</f>
        <v>0</v>
      </c>
      <c r="BF182" s="80">
        <f>IFERROR((SUMIFS('Budget Mapping'!BE:BE,'Budget Mapping'!$E:$E,$C182))/BF$45,0)</f>
        <v>0</v>
      </c>
      <c r="BG182" s="80">
        <f>IFERROR((SUMIFS('Budget Mapping'!BF:BF,'Budget Mapping'!$E:$E,$C182))/BG$45,0)</f>
        <v>0</v>
      </c>
      <c r="BH182" s="80">
        <f>IFERROR((SUMIFS('Budget Mapping'!BG:BG,'Budget Mapping'!$E:$E,$C182))/BH$45,0)</f>
        <v>0</v>
      </c>
      <c r="BI182" s="80">
        <f>IFERROR((SUMIFS('Budget Mapping'!BH:BH,'Budget Mapping'!$E:$E,$C182))/BI$45,0)</f>
        <v>0</v>
      </c>
      <c r="BJ182" s="80">
        <f>IFERROR((SUMIFS('Budget Mapping'!BI:BI,'Budget Mapping'!$E:$E,$C182))/BJ$45,0)</f>
        <v>0</v>
      </c>
      <c r="BK182" s="80">
        <f>IFERROR((SUMIFS('Budget Mapping'!BJ:BJ,'Budget Mapping'!$E:$E,$C182))/BK$45,0)</f>
        <v>0</v>
      </c>
      <c r="BL182" s="80">
        <f>IFERROR((SUMIFS('Budget Mapping'!BK:BK,'Budget Mapping'!$E:$E,$C182))/BL$45,0)</f>
        <v>0</v>
      </c>
      <c r="BM182" s="80">
        <f>IFERROR((SUMIFS('Budget Mapping'!BL:BL,'Budget Mapping'!$E:$E,$C182))/BM$45,0)</f>
        <v>0</v>
      </c>
      <c r="BN182" s="80">
        <f>IFERROR((SUMIFS('Budget Mapping'!BM:BM,'Budget Mapping'!$E:$E,$C182))/BN$45,0)</f>
        <v>0</v>
      </c>
      <c r="BO182" s="80">
        <f>IFERROR((SUMIFS('Budget Mapping'!BN:BN,'Budget Mapping'!$E:$E,$C182))/BO$45,0)</f>
        <v>0</v>
      </c>
      <c r="BP182" s="80">
        <f>IFERROR((SUMIFS('Budget Mapping'!BO:BO,'Budget Mapping'!$E:$E,$C182))/BP$45,0)</f>
        <v>0</v>
      </c>
      <c r="BQ182" s="80">
        <f>IFERROR((SUMIFS('Budget Mapping'!BP:BP,'Budget Mapping'!$E:$E,$C182))/BQ$45,0)</f>
        <v>0</v>
      </c>
      <c r="BR182" s="80">
        <f>IFERROR((SUMIFS('Budget Mapping'!BQ:BQ,'Budget Mapping'!$E:$E,$C182))/BR$45,0)</f>
        <v>0</v>
      </c>
      <c r="BS182" s="80">
        <f>IFERROR((SUMIFS('Budget Mapping'!BR:BR,'Budget Mapping'!$E:$E,$C182))/BS$45,0)</f>
        <v>0</v>
      </c>
      <c r="BT182" s="80">
        <f>IFERROR((SUMIFS('Budget Mapping'!BS:BS,'Budget Mapping'!$E:$E,$C182))/BT$45,0)</f>
        <v>0</v>
      </c>
      <c r="BU182" s="122" t="e">
        <f t="shared" si="479"/>
        <v>#DIV/0!</v>
      </c>
      <c r="BV182" s="79">
        <f>IFERROR((SUMIFS('Budget Mapping'!BT:BT,'Budget Mapping'!$E:$E,$C182))/BV$45,0)</f>
        <v>0</v>
      </c>
      <c r="BW182" s="80">
        <f>IFERROR((SUMIFS('Budget Mapping'!BU:BU,'Budget Mapping'!$E:$E,$C182))/BW$45,0)</f>
        <v>0</v>
      </c>
      <c r="BX182" s="80">
        <f>IFERROR((SUMIFS('Budget Mapping'!BV:BV,'Budget Mapping'!$E:$E,$C182))/BX$45,0)</f>
        <v>0</v>
      </c>
      <c r="BY182" s="80">
        <f>IFERROR((SUMIFS('Budget Mapping'!BW:BW,'Budget Mapping'!$E:$E,$C182))/BY$45,0)</f>
        <v>0</v>
      </c>
      <c r="BZ182" s="80">
        <f>IFERROR((SUMIFS('Budget Mapping'!BX:BX,'Budget Mapping'!$E:$E,$C182))/BZ$45,0)</f>
        <v>0</v>
      </c>
      <c r="CA182" s="80">
        <f>IFERROR((SUMIFS('Budget Mapping'!BY:BY,'Budget Mapping'!$E:$E,$C182))/CA$45,0)</f>
        <v>0</v>
      </c>
      <c r="CB182" s="80">
        <f>IFERROR((SUMIFS('Budget Mapping'!BZ:BZ,'Budget Mapping'!$E:$E,$C182))/CB$45,0)</f>
        <v>0</v>
      </c>
      <c r="CC182" s="80">
        <f>IFERROR((SUMIFS('Budget Mapping'!CA:CA,'Budget Mapping'!$E:$E,$C182))/CC$45,0)</f>
        <v>0</v>
      </c>
      <c r="CD182" s="80">
        <f>IFERROR((SUMIFS('Budget Mapping'!CB:CB,'Budget Mapping'!$E:$E,$C182))/CD$45,0)</f>
        <v>0</v>
      </c>
      <c r="CE182" s="80">
        <f>IFERROR((SUMIFS('Budget Mapping'!CC:CC,'Budget Mapping'!$E:$E,$C182))/CE$45,0)</f>
        <v>0</v>
      </c>
      <c r="CF182" s="80">
        <f>IFERROR((SUMIFS('Budget Mapping'!CD:CD,'Budget Mapping'!$E:$E,$C182))/CF$45,0)</f>
        <v>0</v>
      </c>
      <c r="CG182" s="80">
        <f>IFERROR((SUMIFS('Budget Mapping'!CE:CE,'Budget Mapping'!$E:$E,$C182))/CG$45,0)</f>
        <v>0</v>
      </c>
      <c r="CH182" s="80">
        <f>IFERROR((SUMIFS('Budget Mapping'!CF:CF,'Budget Mapping'!$E:$E,$C182))/CH$45,0)</f>
        <v>0</v>
      </c>
      <c r="CI182" s="80">
        <f>IFERROR((SUMIFS('Budget Mapping'!CG:CG,'Budget Mapping'!$E:$E,$C182))/CI$45,0)</f>
        <v>0</v>
      </c>
      <c r="CJ182" s="80">
        <f>IFERROR((SUMIFS('Budget Mapping'!CH:CH,'Budget Mapping'!$E:$E,$C182))/CJ$45,0)</f>
        <v>0</v>
      </c>
      <c r="CK182" s="80">
        <f>IFERROR((SUMIFS('Budget Mapping'!CI:CI,'Budget Mapping'!$E:$E,$C182))/CK$45,0)</f>
        <v>0</v>
      </c>
      <c r="CL182" s="80">
        <f>IFERROR((SUMIFS('Budget Mapping'!CJ:CJ,'Budget Mapping'!$E:$E,$C182))/CL$45,0)</f>
        <v>0</v>
      </c>
      <c r="CM182" s="80">
        <f>IFERROR((SUMIFS('Budget Mapping'!CK:CK,'Budget Mapping'!$E:$E,$C182))/CM$45,0)</f>
        <v>0</v>
      </c>
      <c r="CN182" s="80">
        <f>IFERROR((SUMIFS('Budget Mapping'!CL:CL,'Budget Mapping'!$E:$E,$C182))/CN$45,0)</f>
        <v>0</v>
      </c>
      <c r="CO182" s="80">
        <f>IFERROR((SUMIFS('Budget Mapping'!CM:CM,'Budget Mapping'!$E:$E,$C182))/CO$45,0)</f>
        <v>0</v>
      </c>
      <c r="CP182" s="122" t="e">
        <f t="shared" si="480"/>
        <v>#DIV/0!</v>
      </c>
    </row>
    <row r="183" spans="2:94" x14ac:dyDescent="0.3">
      <c r="B183" t="str">
        <f t="shared" si="460"/>
        <v>HIDE</v>
      </c>
      <c r="C183" s="11" t="str">
        <f>Lists!$B17</f>
        <v>Catering</v>
      </c>
      <c r="D183" s="78">
        <f>IFERROR((SUMIFS('Budget Mapping'!F:F,'Budget Mapping'!$E:$E,$C183))/D$45,0)</f>
        <v>0</v>
      </c>
      <c r="E183" s="79">
        <f>IFERROR((SUMIFS('Budget Mapping'!G:G,'Budget Mapping'!$E:$E,$C183))/E$45,0)</f>
        <v>0</v>
      </c>
      <c r="F183" s="80">
        <f>IFERROR((SUMIFS('Budget Mapping'!H:H,'Budget Mapping'!$E:$E,$C183))/F$45,0)</f>
        <v>0</v>
      </c>
      <c r="G183" s="80">
        <f>IFERROR((SUMIFS('Budget Mapping'!I:I,'Budget Mapping'!$E:$E,$C183))/G$45,0)</f>
        <v>0</v>
      </c>
      <c r="H183" s="80">
        <f>IFERROR((SUMIFS('Budget Mapping'!J:J,'Budget Mapping'!$E:$E,$C183))/H$45,0)</f>
        <v>0</v>
      </c>
      <c r="I183" s="80">
        <f>IFERROR((SUMIFS('Budget Mapping'!K:K,'Budget Mapping'!$E:$E,$C183))/I$45,0)</f>
        <v>0</v>
      </c>
      <c r="J183" s="81" t="e">
        <f t="shared" si="476"/>
        <v>#DIV/0!</v>
      </c>
      <c r="K183" s="79">
        <f>IFERROR((SUMIFS('Budget Mapping'!L:L,'Budget Mapping'!$E:$E,$C183))/K$45,0)</f>
        <v>0</v>
      </c>
      <c r="L183" s="80">
        <f>IFERROR((SUMIFS('Budget Mapping'!M:M,'Budget Mapping'!$E:$E,$C183))/L$45,0)</f>
        <v>0</v>
      </c>
      <c r="M183" s="80">
        <f>IFERROR((SUMIFS('Budget Mapping'!N:N,'Budget Mapping'!$E:$E,$C183))/M$45,0)</f>
        <v>0</v>
      </c>
      <c r="N183" s="80">
        <f>IFERROR((SUMIFS('Budget Mapping'!O:O,'Budget Mapping'!$E:$E,$C183))/N$45,0)</f>
        <v>0</v>
      </c>
      <c r="O183" s="80">
        <f>IFERROR((SUMIFS('Budget Mapping'!P:P,'Budget Mapping'!$E:$E,$C183))/O$45,0)</f>
        <v>0</v>
      </c>
      <c r="P183" s="80">
        <f>IFERROR((SUMIFS('Budget Mapping'!Q:Q,'Budget Mapping'!$E:$E,$C183))/P$45,0)</f>
        <v>0</v>
      </c>
      <c r="Q183" s="80">
        <f>IFERROR((SUMIFS('Budget Mapping'!R:R,'Budget Mapping'!$E:$E,$C183))/Q$45,0)</f>
        <v>0</v>
      </c>
      <c r="R183" s="80">
        <f>IFERROR((SUMIFS('Budget Mapping'!S:S,'Budget Mapping'!$E:$E,$C183))/R$45,0)</f>
        <v>0</v>
      </c>
      <c r="S183" s="80">
        <f>IFERROR((SUMIFS('Budget Mapping'!T:T,'Budget Mapping'!$E:$E,$C183))/S$45,0)</f>
        <v>0</v>
      </c>
      <c r="T183" s="80">
        <f>IFERROR((SUMIFS('Budget Mapping'!U:U,'Budget Mapping'!$E:$E,$C183))/T$45,0)</f>
        <v>0</v>
      </c>
      <c r="U183" s="80">
        <f>IFERROR((SUMIFS('Budget Mapping'!V:V,'Budget Mapping'!$E:$E,$C183))/U$45,0)</f>
        <v>0</v>
      </c>
      <c r="V183" s="80">
        <f>IFERROR((SUMIFS('Budget Mapping'!W:W,'Budget Mapping'!$E:$E,$C183))/V$45,0)</f>
        <v>0</v>
      </c>
      <c r="W183" s="80">
        <f>IFERROR((SUMIFS('Budget Mapping'!X:X,'Budget Mapping'!$E:$E,$C183))/W$45,0)</f>
        <v>0</v>
      </c>
      <c r="X183" s="80">
        <f>IFERROR((SUMIFS('Budget Mapping'!Y:Y,'Budget Mapping'!$E:$E,$C183))/X$45,0)</f>
        <v>0</v>
      </c>
      <c r="Y183" s="80">
        <f>IFERROR((SUMIFS('Budget Mapping'!Z:Z,'Budget Mapping'!$E:$E,$C183))/Y$45,0)</f>
        <v>0</v>
      </c>
      <c r="Z183" s="80">
        <f>IFERROR((SUMIFS('Budget Mapping'!AA:AA,'Budget Mapping'!$E:$E,$C183))/Z$45,0)</f>
        <v>0</v>
      </c>
      <c r="AA183" s="80">
        <f>IFERROR((SUMIFS('Budget Mapping'!AB:AB,'Budget Mapping'!$E:$E,$C183))/AA$45,0)</f>
        <v>0</v>
      </c>
      <c r="AB183" s="80">
        <f>IFERROR((SUMIFS('Budget Mapping'!AC:AC,'Budget Mapping'!$E:$E,$C183))/AB$45,0)</f>
        <v>0</v>
      </c>
      <c r="AC183" s="80">
        <f>IFERROR((SUMIFS('Budget Mapping'!AD:AD,'Budget Mapping'!$E:$E,$C183))/AC$45,0)</f>
        <v>0</v>
      </c>
      <c r="AD183" s="80">
        <f>IFERROR((SUMIFS('Budget Mapping'!AE:AE,'Budget Mapping'!$E:$E,$C183))/AD$45,0)</f>
        <v>0</v>
      </c>
      <c r="AE183" s="122" t="e">
        <f t="shared" si="477"/>
        <v>#DIV/0!</v>
      </c>
      <c r="AF183" s="79">
        <f>IFERROR((SUMIFS('Budget Mapping'!AF:AF,'Budget Mapping'!$E:$E,$C183))/AF$45,0)</f>
        <v>0</v>
      </c>
      <c r="AG183" s="80">
        <f>IFERROR((SUMIFS('Budget Mapping'!AG:AG,'Budget Mapping'!$E:$E,$C183))/AG$45,0)</f>
        <v>0</v>
      </c>
      <c r="AH183" s="80">
        <f>IFERROR((SUMIFS('Budget Mapping'!AH:AH,'Budget Mapping'!$E:$E,$C183))/AH$45,0)</f>
        <v>0</v>
      </c>
      <c r="AI183" s="80">
        <f>IFERROR((SUMIFS('Budget Mapping'!AI:AI,'Budget Mapping'!$E:$E,$C183))/AI$45,0)</f>
        <v>0</v>
      </c>
      <c r="AJ183" s="80">
        <f>IFERROR((SUMIFS('Budget Mapping'!AJ:AJ,'Budget Mapping'!$E:$E,$C183))/AJ$45,0)</f>
        <v>0</v>
      </c>
      <c r="AK183" s="80">
        <f>IFERROR((SUMIFS('Budget Mapping'!AK:AK,'Budget Mapping'!$E:$E,$C183))/AK$45,0)</f>
        <v>0</v>
      </c>
      <c r="AL183" s="80">
        <f>IFERROR((SUMIFS('Budget Mapping'!AL:AL,'Budget Mapping'!$E:$E,$C183))/AL$45,0)</f>
        <v>0</v>
      </c>
      <c r="AM183" s="80">
        <f>IFERROR((SUMIFS('Budget Mapping'!AM:AM,'Budget Mapping'!$E:$E,$C183))/AM$45,0)</f>
        <v>0</v>
      </c>
      <c r="AN183" s="80">
        <f>IFERROR((SUMIFS('Budget Mapping'!AN:AN,'Budget Mapping'!$E:$E,$C183))/AN$45,0)</f>
        <v>0</v>
      </c>
      <c r="AO183" s="80">
        <f>IFERROR((SUMIFS('Budget Mapping'!AO:AO,'Budget Mapping'!$E:$E,$C183))/AO$45,0)</f>
        <v>0</v>
      </c>
      <c r="AP183" s="80">
        <f>IFERROR((SUMIFS('Budget Mapping'!AP:AP,'Budget Mapping'!$E:$E,$C183))/AP$45,0)</f>
        <v>0</v>
      </c>
      <c r="AQ183" s="80">
        <f>IFERROR((SUMIFS('Budget Mapping'!AQ:AQ,'Budget Mapping'!$E:$E,$C183))/AQ$45,0)</f>
        <v>0</v>
      </c>
      <c r="AR183" s="80">
        <f>IFERROR((SUMIFS('Budget Mapping'!AR:AR,'Budget Mapping'!$E:$E,$C183))/AR$45,0)</f>
        <v>0</v>
      </c>
      <c r="AS183" s="80">
        <f>IFERROR((SUMIFS('Budget Mapping'!AS:AS,'Budget Mapping'!$E:$E,$C183))/AS$45,0)</f>
        <v>0</v>
      </c>
      <c r="AT183" s="80">
        <f>IFERROR((SUMIFS('Budget Mapping'!AT:AT,'Budget Mapping'!$E:$E,$C183))/AT$45,0)</f>
        <v>0</v>
      </c>
      <c r="AU183" s="80">
        <f>IFERROR((SUMIFS('Budget Mapping'!AU:AU,'Budget Mapping'!$E:$E,$C183))/AU$45,0)</f>
        <v>0</v>
      </c>
      <c r="AV183" s="80">
        <f>IFERROR((SUMIFS('Budget Mapping'!AV:AV,'Budget Mapping'!$E:$E,$C183))/AV$45,0)</f>
        <v>0</v>
      </c>
      <c r="AW183" s="80">
        <f>IFERROR((SUMIFS('Budget Mapping'!AW:AW,'Budget Mapping'!$E:$E,$C183))/AW$45,0)</f>
        <v>0</v>
      </c>
      <c r="AX183" s="80">
        <f>IFERROR((SUMIFS('Budget Mapping'!AX:AX,'Budget Mapping'!$E:$E,$C183))/AX$45,0)</f>
        <v>0</v>
      </c>
      <c r="AY183" s="80">
        <f>IFERROR((SUMIFS('Budget Mapping'!AY:AY,'Budget Mapping'!$E:$E,$C183))/AY$45,0)</f>
        <v>0</v>
      </c>
      <c r="AZ183" s="122" t="e">
        <f t="shared" si="478"/>
        <v>#DIV/0!</v>
      </c>
      <c r="BA183" s="79">
        <f>IFERROR((SUMIFS('Budget Mapping'!AZ:AZ,'Budget Mapping'!$E:$E,$C183))/BA$45,0)</f>
        <v>0</v>
      </c>
      <c r="BB183" s="80">
        <f>IFERROR((SUMIFS('Budget Mapping'!BA:BA,'Budget Mapping'!$E:$E,$C183))/BB$45,0)</f>
        <v>0</v>
      </c>
      <c r="BC183" s="80">
        <f>IFERROR((SUMIFS('Budget Mapping'!BB:BB,'Budget Mapping'!$E:$E,$C183))/BC$45,0)</f>
        <v>0</v>
      </c>
      <c r="BD183" s="80">
        <f>IFERROR((SUMIFS('Budget Mapping'!BC:BC,'Budget Mapping'!$E:$E,$C183))/BD$45,0)</f>
        <v>0</v>
      </c>
      <c r="BE183" s="80">
        <f>IFERROR((SUMIFS('Budget Mapping'!BD:BD,'Budget Mapping'!$E:$E,$C183))/BE$45,0)</f>
        <v>0</v>
      </c>
      <c r="BF183" s="80">
        <f>IFERROR((SUMIFS('Budget Mapping'!BE:BE,'Budget Mapping'!$E:$E,$C183))/BF$45,0)</f>
        <v>0</v>
      </c>
      <c r="BG183" s="80">
        <f>IFERROR((SUMIFS('Budget Mapping'!BF:BF,'Budget Mapping'!$E:$E,$C183))/BG$45,0)</f>
        <v>0</v>
      </c>
      <c r="BH183" s="80">
        <f>IFERROR((SUMIFS('Budget Mapping'!BG:BG,'Budget Mapping'!$E:$E,$C183))/BH$45,0)</f>
        <v>0</v>
      </c>
      <c r="BI183" s="80">
        <f>IFERROR((SUMIFS('Budget Mapping'!BH:BH,'Budget Mapping'!$E:$E,$C183))/BI$45,0)</f>
        <v>0</v>
      </c>
      <c r="BJ183" s="80">
        <f>IFERROR((SUMIFS('Budget Mapping'!BI:BI,'Budget Mapping'!$E:$E,$C183))/BJ$45,0)</f>
        <v>0</v>
      </c>
      <c r="BK183" s="80">
        <f>IFERROR((SUMIFS('Budget Mapping'!BJ:BJ,'Budget Mapping'!$E:$E,$C183))/BK$45,0)</f>
        <v>0</v>
      </c>
      <c r="BL183" s="80">
        <f>IFERROR((SUMIFS('Budget Mapping'!BK:BK,'Budget Mapping'!$E:$E,$C183))/BL$45,0)</f>
        <v>0</v>
      </c>
      <c r="BM183" s="80">
        <f>IFERROR((SUMIFS('Budget Mapping'!BL:BL,'Budget Mapping'!$E:$E,$C183))/BM$45,0)</f>
        <v>0</v>
      </c>
      <c r="BN183" s="80">
        <f>IFERROR((SUMIFS('Budget Mapping'!BM:BM,'Budget Mapping'!$E:$E,$C183))/BN$45,0)</f>
        <v>0</v>
      </c>
      <c r="BO183" s="80">
        <f>IFERROR((SUMIFS('Budget Mapping'!BN:BN,'Budget Mapping'!$E:$E,$C183))/BO$45,0)</f>
        <v>0</v>
      </c>
      <c r="BP183" s="80">
        <f>IFERROR((SUMIFS('Budget Mapping'!BO:BO,'Budget Mapping'!$E:$E,$C183))/BP$45,0)</f>
        <v>0</v>
      </c>
      <c r="BQ183" s="80">
        <f>IFERROR((SUMIFS('Budget Mapping'!BP:BP,'Budget Mapping'!$E:$E,$C183))/BQ$45,0)</f>
        <v>0</v>
      </c>
      <c r="BR183" s="80">
        <f>IFERROR((SUMIFS('Budget Mapping'!BQ:BQ,'Budget Mapping'!$E:$E,$C183))/BR$45,0)</f>
        <v>0</v>
      </c>
      <c r="BS183" s="80">
        <f>IFERROR((SUMIFS('Budget Mapping'!BR:BR,'Budget Mapping'!$E:$E,$C183))/BS$45,0)</f>
        <v>0</v>
      </c>
      <c r="BT183" s="80">
        <f>IFERROR((SUMIFS('Budget Mapping'!BS:BS,'Budget Mapping'!$E:$E,$C183))/BT$45,0)</f>
        <v>0</v>
      </c>
      <c r="BU183" s="122" t="e">
        <f t="shared" si="479"/>
        <v>#DIV/0!</v>
      </c>
      <c r="BV183" s="79">
        <f>IFERROR((SUMIFS('Budget Mapping'!BT:BT,'Budget Mapping'!$E:$E,$C183))/BV$45,0)</f>
        <v>0</v>
      </c>
      <c r="BW183" s="80">
        <f>IFERROR((SUMIFS('Budget Mapping'!BU:BU,'Budget Mapping'!$E:$E,$C183))/BW$45,0)</f>
        <v>0</v>
      </c>
      <c r="BX183" s="80">
        <f>IFERROR((SUMIFS('Budget Mapping'!BV:BV,'Budget Mapping'!$E:$E,$C183))/BX$45,0)</f>
        <v>0</v>
      </c>
      <c r="BY183" s="80">
        <f>IFERROR((SUMIFS('Budget Mapping'!BW:BW,'Budget Mapping'!$E:$E,$C183))/BY$45,0)</f>
        <v>0</v>
      </c>
      <c r="BZ183" s="80">
        <f>IFERROR((SUMIFS('Budget Mapping'!BX:BX,'Budget Mapping'!$E:$E,$C183))/BZ$45,0)</f>
        <v>0</v>
      </c>
      <c r="CA183" s="80">
        <f>IFERROR((SUMIFS('Budget Mapping'!BY:BY,'Budget Mapping'!$E:$E,$C183))/CA$45,0)</f>
        <v>0</v>
      </c>
      <c r="CB183" s="80">
        <f>IFERROR((SUMIFS('Budget Mapping'!BZ:BZ,'Budget Mapping'!$E:$E,$C183))/CB$45,0)</f>
        <v>0</v>
      </c>
      <c r="CC183" s="80">
        <f>IFERROR((SUMIFS('Budget Mapping'!CA:CA,'Budget Mapping'!$E:$E,$C183))/CC$45,0)</f>
        <v>0</v>
      </c>
      <c r="CD183" s="80">
        <f>IFERROR((SUMIFS('Budget Mapping'!CB:CB,'Budget Mapping'!$E:$E,$C183))/CD$45,0)</f>
        <v>0</v>
      </c>
      <c r="CE183" s="80">
        <f>IFERROR((SUMIFS('Budget Mapping'!CC:CC,'Budget Mapping'!$E:$E,$C183))/CE$45,0)</f>
        <v>0</v>
      </c>
      <c r="CF183" s="80">
        <f>IFERROR((SUMIFS('Budget Mapping'!CD:CD,'Budget Mapping'!$E:$E,$C183))/CF$45,0)</f>
        <v>0</v>
      </c>
      <c r="CG183" s="80">
        <f>IFERROR((SUMIFS('Budget Mapping'!CE:CE,'Budget Mapping'!$E:$E,$C183))/CG$45,0)</f>
        <v>0</v>
      </c>
      <c r="CH183" s="80">
        <f>IFERROR((SUMIFS('Budget Mapping'!CF:CF,'Budget Mapping'!$E:$E,$C183))/CH$45,0)</f>
        <v>0</v>
      </c>
      <c r="CI183" s="80">
        <f>IFERROR((SUMIFS('Budget Mapping'!CG:CG,'Budget Mapping'!$E:$E,$C183))/CI$45,0)</f>
        <v>0</v>
      </c>
      <c r="CJ183" s="80">
        <f>IFERROR((SUMIFS('Budget Mapping'!CH:CH,'Budget Mapping'!$E:$E,$C183))/CJ$45,0)</f>
        <v>0</v>
      </c>
      <c r="CK183" s="80">
        <f>IFERROR((SUMIFS('Budget Mapping'!CI:CI,'Budget Mapping'!$E:$E,$C183))/CK$45,0)</f>
        <v>0</v>
      </c>
      <c r="CL183" s="80">
        <f>IFERROR((SUMIFS('Budget Mapping'!CJ:CJ,'Budget Mapping'!$E:$E,$C183))/CL$45,0)</f>
        <v>0</v>
      </c>
      <c r="CM183" s="80">
        <f>IFERROR((SUMIFS('Budget Mapping'!CK:CK,'Budget Mapping'!$E:$E,$C183))/CM$45,0)</f>
        <v>0</v>
      </c>
      <c r="CN183" s="80">
        <f>IFERROR((SUMIFS('Budget Mapping'!CL:CL,'Budget Mapping'!$E:$E,$C183))/CN$45,0)</f>
        <v>0</v>
      </c>
      <c r="CO183" s="80">
        <f>IFERROR((SUMIFS('Budget Mapping'!CM:CM,'Budget Mapping'!$E:$E,$C183))/CO$45,0)</f>
        <v>0</v>
      </c>
      <c r="CP183" s="122" t="e">
        <f t="shared" si="480"/>
        <v>#DIV/0!</v>
      </c>
    </row>
    <row r="184" spans="2:94" x14ac:dyDescent="0.3">
      <c r="B184" t="str">
        <f t="shared" si="460"/>
        <v>HIDE</v>
      </c>
      <c r="C184" s="11" t="str">
        <f>Lists!$B18</f>
        <v>Cost of raising funds</v>
      </c>
      <c r="D184" s="78">
        <f>IFERROR((SUMIFS('Budget Mapping'!F:F,'Budget Mapping'!$E:$E,$C184))/D$45,0)</f>
        <v>0</v>
      </c>
      <c r="E184" s="79">
        <f>IFERROR((SUMIFS('Budget Mapping'!G:G,'Budget Mapping'!$E:$E,$C184))/E$45,0)</f>
        <v>0</v>
      </c>
      <c r="F184" s="80">
        <f>IFERROR((SUMIFS('Budget Mapping'!H:H,'Budget Mapping'!$E:$E,$C184))/F$45,0)</f>
        <v>0</v>
      </c>
      <c r="G184" s="80">
        <f>IFERROR((SUMIFS('Budget Mapping'!I:I,'Budget Mapping'!$E:$E,$C184))/G$45,0)</f>
        <v>0</v>
      </c>
      <c r="H184" s="80">
        <f>IFERROR((SUMIFS('Budget Mapping'!J:J,'Budget Mapping'!$E:$E,$C184))/H$45,0)</f>
        <v>0</v>
      </c>
      <c r="I184" s="80">
        <f>IFERROR((SUMIFS('Budget Mapping'!K:K,'Budget Mapping'!$E:$E,$C184))/I$45,0)</f>
        <v>0</v>
      </c>
      <c r="J184" s="81" t="e">
        <f t="shared" si="476"/>
        <v>#DIV/0!</v>
      </c>
      <c r="K184" s="79">
        <f>IFERROR((SUMIFS('Budget Mapping'!L:L,'Budget Mapping'!$E:$E,$C184))/K$45,0)</f>
        <v>0</v>
      </c>
      <c r="L184" s="80">
        <f>IFERROR((SUMIFS('Budget Mapping'!M:M,'Budget Mapping'!$E:$E,$C184))/L$45,0)</f>
        <v>0</v>
      </c>
      <c r="M184" s="80">
        <f>IFERROR((SUMIFS('Budget Mapping'!N:N,'Budget Mapping'!$E:$E,$C184))/M$45,0)</f>
        <v>0</v>
      </c>
      <c r="N184" s="80">
        <f>IFERROR((SUMIFS('Budget Mapping'!O:O,'Budget Mapping'!$E:$E,$C184))/N$45,0)</f>
        <v>0</v>
      </c>
      <c r="O184" s="80">
        <f>IFERROR((SUMIFS('Budget Mapping'!P:P,'Budget Mapping'!$E:$E,$C184))/O$45,0)</f>
        <v>0</v>
      </c>
      <c r="P184" s="80">
        <f>IFERROR((SUMIFS('Budget Mapping'!Q:Q,'Budget Mapping'!$E:$E,$C184))/P$45,0)</f>
        <v>0</v>
      </c>
      <c r="Q184" s="80">
        <f>IFERROR((SUMIFS('Budget Mapping'!R:R,'Budget Mapping'!$E:$E,$C184))/Q$45,0)</f>
        <v>0</v>
      </c>
      <c r="R184" s="80">
        <f>IFERROR((SUMIFS('Budget Mapping'!S:S,'Budget Mapping'!$E:$E,$C184))/R$45,0)</f>
        <v>0</v>
      </c>
      <c r="S184" s="80">
        <f>IFERROR((SUMIFS('Budget Mapping'!T:T,'Budget Mapping'!$E:$E,$C184))/S$45,0)</f>
        <v>0</v>
      </c>
      <c r="T184" s="80">
        <f>IFERROR((SUMIFS('Budget Mapping'!U:U,'Budget Mapping'!$E:$E,$C184))/T$45,0)</f>
        <v>0</v>
      </c>
      <c r="U184" s="80">
        <f>IFERROR((SUMIFS('Budget Mapping'!V:V,'Budget Mapping'!$E:$E,$C184))/U$45,0)</f>
        <v>0</v>
      </c>
      <c r="V184" s="80">
        <f>IFERROR((SUMIFS('Budget Mapping'!W:W,'Budget Mapping'!$E:$E,$C184))/V$45,0)</f>
        <v>0</v>
      </c>
      <c r="W184" s="80">
        <f>IFERROR((SUMIFS('Budget Mapping'!X:X,'Budget Mapping'!$E:$E,$C184))/W$45,0)</f>
        <v>0</v>
      </c>
      <c r="X184" s="80">
        <f>IFERROR((SUMIFS('Budget Mapping'!Y:Y,'Budget Mapping'!$E:$E,$C184))/X$45,0)</f>
        <v>0</v>
      </c>
      <c r="Y184" s="80">
        <f>IFERROR((SUMIFS('Budget Mapping'!Z:Z,'Budget Mapping'!$E:$E,$C184))/Y$45,0)</f>
        <v>0</v>
      </c>
      <c r="Z184" s="80">
        <f>IFERROR((SUMIFS('Budget Mapping'!AA:AA,'Budget Mapping'!$E:$E,$C184))/Z$45,0)</f>
        <v>0</v>
      </c>
      <c r="AA184" s="80">
        <f>IFERROR((SUMIFS('Budget Mapping'!AB:AB,'Budget Mapping'!$E:$E,$C184))/AA$45,0)</f>
        <v>0</v>
      </c>
      <c r="AB184" s="80">
        <f>IFERROR((SUMIFS('Budget Mapping'!AC:AC,'Budget Mapping'!$E:$E,$C184))/AB$45,0)</f>
        <v>0</v>
      </c>
      <c r="AC184" s="80">
        <f>IFERROR((SUMIFS('Budget Mapping'!AD:AD,'Budget Mapping'!$E:$E,$C184))/AC$45,0)</f>
        <v>0</v>
      </c>
      <c r="AD184" s="80">
        <f>IFERROR((SUMIFS('Budget Mapping'!AE:AE,'Budget Mapping'!$E:$E,$C184))/AD$45,0)</f>
        <v>0</v>
      </c>
      <c r="AE184" s="122" t="e">
        <f t="shared" si="477"/>
        <v>#DIV/0!</v>
      </c>
      <c r="AF184" s="79">
        <f>IFERROR((SUMIFS('Budget Mapping'!AF:AF,'Budget Mapping'!$E:$E,$C184))/AF$45,0)</f>
        <v>0</v>
      </c>
      <c r="AG184" s="80">
        <f>IFERROR((SUMIFS('Budget Mapping'!AG:AG,'Budget Mapping'!$E:$E,$C184))/AG$45,0)</f>
        <v>0</v>
      </c>
      <c r="AH184" s="80">
        <f>IFERROR((SUMIFS('Budget Mapping'!AH:AH,'Budget Mapping'!$E:$E,$C184))/AH$45,0)</f>
        <v>0</v>
      </c>
      <c r="AI184" s="80">
        <f>IFERROR((SUMIFS('Budget Mapping'!AI:AI,'Budget Mapping'!$E:$E,$C184))/AI$45,0)</f>
        <v>0</v>
      </c>
      <c r="AJ184" s="80">
        <f>IFERROR((SUMIFS('Budget Mapping'!AJ:AJ,'Budget Mapping'!$E:$E,$C184))/AJ$45,0)</f>
        <v>0</v>
      </c>
      <c r="AK184" s="80">
        <f>IFERROR((SUMIFS('Budget Mapping'!AK:AK,'Budget Mapping'!$E:$E,$C184))/AK$45,0)</f>
        <v>0</v>
      </c>
      <c r="AL184" s="80">
        <f>IFERROR((SUMIFS('Budget Mapping'!AL:AL,'Budget Mapping'!$E:$E,$C184))/AL$45,0)</f>
        <v>0</v>
      </c>
      <c r="AM184" s="80">
        <f>IFERROR((SUMIFS('Budget Mapping'!AM:AM,'Budget Mapping'!$E:$E,$C184))/AM$45,0)</f>
        <v>0</v>
      </c>
      <c r="AN184" s="80">
        <f>IFERROR((SUMIFS('Budget Mapping'!AN:AN,'Budget Mapping'!$E:$E,$C184))/AN$45,0)</f>
        <v>0</v>
      </c>
      <c r="AO184" s="80">
        <f>IFERROR((SUMIFS('Budget Mapping'!AO:AO,'Budget Mapping'!$E:$E,$C184))/AO$45,0)</f>
        <v>0</v>
      </c>
      <c r="AP184" s="80">
        <f>IFERROR((SUMIFS('Budget Mapping'!AP:AP,'Budget Mapping'!$E:$E,$C184))/AP$45,0)</f>
        <v>0</v>
      </c>
      <c r="AQ184" s="80">
        <f>IFERROR((SUMIFS('Budget Mapping'!AQ:AQ,'Budget Mapping'!$E:$E,$C184))/AQ$45,0)</f>
        <v>0</v>
      </c>
      <c r="AR184" s="80">
        <f>IFERROR((SUMIFS('Budget Mapping'!AR:AR,'Budget Mapping'!$E:$E,$C184))/AR$45,0)</f>
        <v>0</v>
      </c>
      <c r="AS184" s="80">
        <f>IFERROR((SUMIFS('Budget Mapping'!AS:AS,'Budget Mapping'!$E:$E,$C184))/AS$45,0)</f>
        <v>0</v>
      </c>
      <c r="AT184" s="80">
        <f>IFERROR((SUMIFS('Budget Mapping'!AT:AT,'Budget Mapping'!$E:$E,$C184))/AT$45,0)</f>
        <v>0</v>
      </c>
      <c r="AU184" s="80">
        <f>IFERROR((SUMIFS('Budget Mapping'!AU:AU,'Budget Mapping'!$E:$E,$C184))/AU$45,0)</f>
        <v>0</v>
      </c>
      <c r="AV184" s="80">
        <f>IFERROR((SUMIFS('Budget Mapping'!AV:AV,'Budget Mapping'!$E:$E,$C184))/AV$45,0)</f>
        <v>0</v>
      </c>
      <c r="AW184" s="80">
        <f>IFERROR((SUMIFS('Budget Mapping'!AW:AW,'Budget Mapping'!$E:$E,$C184))/AW$45,0)</f>
        <v>0</v>
      </c>
      <c r="AX184" s="80">
        <f>IFERROR((SUMIFS('Budget Mapping'!AX:AX,'Budget Mapping'!$E:$E,$C184))/AX$45,0)</f>
        <v>0</v>
      </c>
      <c r="AY184" s="80">
        <f>IFERROR((SUMIFS('Budget Mapping'!AY:AY,'Budget Mapping'!$E:$E,$C184))/AY$45,0)</f>
        <v>0</v>
      </c>
      <c r="AZ184" s="122" t="e">
        <f t="shared" si="478"/>
        <v>#DIV/0!</v>
      </c>
      <c r="BA184" s="79">
        <f>IFERROR((SUMIFS('Budget Mapping'!AZ:AZ,'Budget Mapping'!$E:$E,$C184))/BA$45,0)</f>
        <v>0</v>
      </c>
      <c r="BB184" s="80">
        <f>IFERROR((SUMIFS('Budget Mapping'!BA:BA,'Budget Mapping'!$E:$E,$C184))/BB$45,0)</f>
        <v>0</v>
      </c>
      <c r="BC184" s="80">
        <f>IFERROR((SUMIFS('Budget Mapping'!BB:BB,'Budget Mapping'!$E:$E,$C184))/BC$45,0)</f>
        <v>0</v>
      </c>
      <c r="BD184" s="80">
        <f>IFERROR((SUMIFS('Budget Mapping'!BC:BC,'Budget Mapping'!$E:$E,$C184))/BD$45,0)</f>
        <v>0</v>
      </c>
      <c r="BE184" s="80">
        <f>IFERROR((SUMIFS('Budget Mapping'!BD:BD,'Budget Mapping'!$E:$E,$C184))/BE$45,0)</f>
        <v>0</v>
      </c>
      <c r="BF184" s="80">
        <f>IFERROR((SUMIFS('Budget Mapping'!BE:BE,'Budget Mapping'!$E:$E,$C184))/BF$45,0)</f>
        <v>0</v>
      </c>
      <c r="BG184" s="80">
        <f>IFERROR((SUMIFS('Budget Mapping'!BF:BF,'Budget Mapping'!$E:$E,$C184))/BG$45,0)</f>
        <v>0</v>
      </c>
      <c r="BH184" s="80">
        <f>IFERROR((SUMIFS('Budget Mapping'!BG:BG,'Budget Mapping'!$E:$E,$C184))/BH$45,0)</f>
        <v>0</v>
      </c>
      <c r="BI184" s="80">
        <f>IFERROR((SUMIFS('Budget Mapping'!BH:BH,'Budget Mapping'!$E:$E,$C184))/BI$45,0)</f>
        <v>0</v>
      </c>
      <c r="BJ184" s="80">
        <f>IFERROR((SUMIFS('Budget Mapping'!BI:BI,'Budget Mapping'!$E:$E,$C184))/BJ$45,0)</f>
        <v>0</v>
      </c>
      <c r="BK184" s="80">
        <f>IFERROR((SUMIFS('Budget Mapping'!BJ:BJ,'Budget Mapping'!$E:$E,$C184))/BK$45,0)</f>
        <v>0</v>
      </c>
      <c r="BL184" s="80">
        <f>IFERROR((SUMIFS('Budget Mapping'!BK:BK,'Budget Mapping'!$E:$E,$C184))/BL$45,0)</f>
        <v>0</v>
      </c>
      <c r="BM184" s="80">
        <f>IFERROR((SUMIFS('Budget Mapping'!BL:BL,'Budget Mapping'!$E:$E,$C184))/BM$45,0)</f>
        <v>0</v>
      </c>
      <c r="BN184" s="80">
        <f>IFERROR((SUMIFS('Budget Mapping'!BM:BM,'Budget Mapping'!$E:$E,$C184))/BN$45,0)</f>
        <v>0</v>
      </c>
      <c r="BO184" s="80">
        <f>IFERROR((SUMIFS('Budget Mapping'!BN:BN,'Budget Mapping'!$E:$E,$C184))/BO$45,0)</f>
        <v>0</v>
      </c>
      <c r="BP184" s="80">
        <f>IFERROR((SUMIFS('Budget Mapping'!BO:BO,'Budget Mapping'!$E:$E,$C184))/BP$45,0)</f>
        <v>0</v>
      </c>
      <c r="BQ184" s="80">
        <f>IFERROR((SUMIFS('Budget Mapping'!BP:BP,'Budget Mapping'!$E:$E,$C184))/BQ$45,0)</f>
        <v>0</v>
      </c>
      <c r="BR184" s="80">
        <f>IFERROR((SUMIFS('Budget Mapping'!BQ:BQ,'Budget Mapping'!$E:$E,$C184))/BR$45,0)</f>
        <v>0</v>
      </c>
      <c r="BS184" s="80">
        <f>IFERROR((SUMIFS('Budget Mapping'!BR:BR,'Budget Mapping'!$E:$E,$C184))/BS$45,0)</f>
        <v>0</v>
      </c>
      <c r="BT184" s="80">
        <f>IFERROR((SUMIFS('Budget Mapping'!BS:BS,'Budget Mapping'!$E:$E,$C184))/BT$45,0)</f>
        <v>0</v>
      </c>
      <c r="BU184" s="122" t="e">
        <f t="shared" si="479"/>
        <v>#DIV/0!</v>
      </c>
      <c r="BV184" s="79">
        <f>IFERROR((SUMIFS('Budget Mapping'!BT:BT,'Budget Mapping'!$E:$E,$C184))/BV$45,0)</f>
        <v>0</v>
      </c>
      <c r="BW184" s="80">
        <f>IFERROR((SUMIFS('Budget Mapping'!BU:BU,'Budget Mapping'!$E:$E,$C184))/BW$45,0)</f>
        <v>0</v>
      </c>
      <c r="BX184" s="80">
        <f>IFERROR((SUMIFS('Budget Mapping'!BV:BV,'Budget Mapping'!$E:$E,$C184))/BX$45,0)</f>
        <v>0</v>
      </c>
      <c r="BY184" s="80">
        <f>IFERROR((SUMIFS('Budget Mapping'!BW:BW,'Budget Mapping'!$E:$E,$C184))/BY$45,0)</f>
        <v>0</v>
      </c>
      <c r="BZ184" s="80">
        <f>IFERROR((SUMIFS('Budget Mapping'!BX:BX,'Budget Mapping'!$E:$E,$C184))/BZ$45,0)</f>
        <v>0</v>
      </c>
      <c r="CA184" s="80">
        <f>IFERROR((SUMIFS('Budget Mapping'!BY:BY,'Budget Mapping'!$E:$E,$C184))/CA$45,0)</f>
        <v>0</v>
      </c>
      <c r="CB184" s="80">
        <f>IFERROR((SUMIFS('Budget Mapping'!BZ:BZ,'Budget Mapping'!$E:$E,$C184))/CB$45,0)</f>
        <v>0</v>
      </c>
      <c r="CC184" s="80">
        <f>IFERROR((SUMIFS('Budget Mapping'!CA:CA,'Budget Mapping'!$E:$E,$C184))/CC$45,0)</f>
        <v>0</v>
      </c>
      <c r="CD184" s="80">
        <f>IFERROR((SUMIFS('Budget Mapping'!CB:CB,'Budget Mapping'!$E:$E,$C184))/CD$45,0)</f>
        <v>0</v>
      </c>
      <c r="CE184" s="80">
        <f>IFERROR((SUMIFS('Budget Mapping'!CC:CC,'Budget Mapping'!$E:$E,$C184))/CE$45,0)</f>
        <v>0</v>
      </c>
      <c r="CF184" s="80">
        <f>IFERROR((SUMIFS('Budget Mapping'!CD:CD,'Budget Mapping'!$E:$E,$C184))/CF$45,0)</f>
        <v>0</v>
      </c>
      <c r="CG184" s="80">
        <f>IFERROR((SUMIFS('Budget Mapping'!CE:CE,'Budget Mapping'!$E:$E,$C184))/CG$45,0)</f>
        <v>0</v>
      </c>
      <c r="CH184" s="80">
        <f>IFERROR((SUMIFS('Budget Mapping'!CF:CF,'Budget Mapping'!$E:$E,$C184))/CH$45,0)</f>
        <v>0</v>
      </c>
      <c r="CI184" s="80">
        <f>IFERROR((SUMIFS('Budget Mapping'!CG:CG,'Budget Mapping'!$E:$E,$C184))/CI$45,0)</f>
        <v>0</v>
      </c>
      <c r="CJ184" s="80">
        <f>IFERROR((SUMIFS('Budget Mapping'!CH:CH,'Budget Mapping'!$E:$E,$C184))/CJ$45,0)</f>
        <v>0</v>
      </c>
      <c r="CK184" s="80">
        <f>IFERROR((SUMIFS('Budget Mapping'!CI:CI,'Budget Mapping'!$E:$E,$C184))/CK$45,0)</f>
        <v>0</v>
      </c>
      <c r="CL184" s="80">
        <f>IFERROR((SUMIFS('Budget Mapping'!CJ:CJ,'Budget Mapping'!$E:$E,$C184))/CL$45,0)</f>
        <v>0</v>
      </c>
      <c r="CM184" s="80">
        <f>IFERROR((SUMIFS('Budget Mapping'!CK:CK,'Budget Mapping'!$E:$E,$C184))/CM$45,0)</f>
        <v>0</v>
      </c>
      <c r="CN184" s="80">
        <f>IFERROR((SUMIFS('Budget Mapping'!CL:CL,'Budget Mapping'!$E:$E,$C184))/CN$45,0)</f>
        <v>0</v>
      </c>
      <c r="CO184" s="80">
        <f>IFERROR((SUMIFS('Budget Mapping'!CM:CM,'Budget Mapping'!$E:$E,$C184))/CO$45,0)</f>
        <v>0</v>
      </c>
      <c r="CP184" s="122" t="e">
        <f t="shared" si="480"/>
        <v>#DIV/0!</v>
      </c>
    </row>
    <row r="185" spans="2:94" x14ac:dyDescent="0.3">
      <c r="B185" t="str">
        <f t="shared" si="460"/>
        <v>HIDE</v>
      </c>
      <c r="C185" s="11" t="str">
        <f>Lists!$B19</f>
        <v>Educational Consultancy</v>
      </c>
      <c r="D185" s="78">
        <f>IFERROR((SUMIFS('Budget Mapping'!F:F,'Budget Mapping'!$E:$E,$C185))/D$45,0)</f>
        <v>0</v>
      </c>
      <c r="E185" s="79">
        <f>IFERROR((SUMIFS('Budget Mapping'!G:G,'Budget Mapping'!$E:$E,$C185))/E$45,0)</f>
        <v>0</v>
      </c>
      <c r="F185" s="80">
        <f>IFERROR((SUMIFS('Budget Mapping'!H:H,'Budget Mapping'!$E:$E,$C185))/F$45,0)</f>
        <v>0</v>
      </c>
      <c r="G185" s="80">
        <f>IFERROR((SUMIFS('Budget Mapping'!I:I,'Budget Mapping'!$E:$E,$C185))/G$45,0)</f>
        <v>0</v>
      </c>
      <c r="H185" s="80">
        <f>IFERROR((SUMIFS('Budget Mapping'!J:J,'Budget Mapping'!$E:$E,$C185))/H$45,0)</f>
        <v>0</v>
      </c>
      <c r="I185" s="80">
        <f>IFERROR((SUMIFS('Budget Mapping'!K:K,'Budget Mapping'!$E:$E,$C185))/I$45,0)</f>
        <v>0</v>
      </c>
      <c r="J185" s="81" t="e">
        <f t="shared" si="476"/>
        <v>#DIV/0!</v>
      </c>
      <c r="K185" s="79">
        <f>IFERROR((SUMIFS('Budget Mapping'!L:L,'Budget Mapping'!$E:$E,$C185))/K$45,0)</f>
        <v>0</v>
      </c>
      <c r="L185" s="80">
        <f>IFERROR((SUMIFS('Budget Mapping'!M:M,'Budget Mapping'!$E:$E,$C185))/L$45,0)</f>
        <v>0</v>
      </c>
      <c r="M185" s="80">
        <f>IFERROR((SUMIFS('Budget Mapping'!N:N,'Budget Mapping'!$E:$E,$C185))/M$45,0)</f>
        <v>0</v>
      </c>
      <c r="N185" s="80">
        <f>IFERROR((SUMIFS('Budget Mapping'!O:O,'Budget Mapping'!$E:$E,$C185))/N$45,0)</f>
        <v>0</v>
      </c>
      <c r="O185" s="80">
        <f>IFERROR((SUMIFS('Budget Mapping'!P:P,'Budget Mapping'!$E:$E,$C185))/O$45,0)</f>
        <v>0</v>
      </c>
      <c r="P185" s="80">
        <f>IFERROR((SUMIFS('Budget Mapping'!Q:Q,'Budget Mapping'!$E:$E,$C185))/P$45,0)</f>
        <v>0</v>
      </c>
      <c r="Q185" s="80">
        <f>IFERROR((SUMIFS('Budget Mapping'!R:R,'Budget Mapping'!$E:$E,$C185))/Q$45,0)</f>
        <v>0</v>
      </c>
      <c r="R185" s="80">
        <f>IFERROR((SUMIFS('Budget Mapping'!S:S,'Budget Mapping'!$E:$E,$C185))/R$45,0)</f>
        <v>0</v>
      </c>
      <c r="S185" s="80">
        <f>IFERROR((SUMIFS('Budget Mapping'!T:T,'Budget Mapping'!$E:$E,$C185))/S$45,0)</f>
        <v>0</v>
      </c>
      <c r="T185" s="80">
        <f>IFERROR((SUMIFS('Budget Mapping'!U:U,'Budget Mapping'!$E:$E,$C185))/T$45,0)</f>
        <v>0</v>
      </c>
      <c r="U185" s="80">
        <f>IFERROR((SUMIFS('Budget Mapping'!V:V,'Budget Mapping'!$E:$E,$C185))/U$45,0)</f>
        <v>0</v>
      </c>
      <c r="V185" s="80">
        <f>IFERROR((SUMIFS('Budget Mapping'!W:W,'Budget Mapping'!$E:$E,$C185))/V$45,0)</f>
        <v>0</v>
      </c>
      <c r="W185" s="80">
        <f>IFERROR((SUMIFS('Budget Mapping'!X:X,'Budget Mapping'!$E:$E,$C185))/W$45,0)</f>
        <v>0</v>
      </c>
      <c r="X185" s="80">
        <f>IFERROR((SUMIFS('Budget Mapping'!Y:Y,'Budget Mapping'!$E:$E,$C185))/X$45,0)</f>
        <v>0</v>
      </c>
      <c r="Y185" s="80">
        <f>IFERROR((SUMIFS('Budget Mapping'!Z:Z,'Budget Mapping'!$E:$E,$C185))/Y$45,0)</f>
        <v>0</v>
      </c>
      <c r="Z185" s="80">
        <f>IFERROR((SUMIFS('Budget Mapping'!AA:AA,'Budget Mapping'!$E:$E,$C185))/Z$45,0)</f>
        <v>0</v>
      </c>
      <c r="AA185" s="80">
        <f>IFERROR((SUMIFS('Budget Mapping'!AB:AB,'Budget Mapping'!$E:$E,$C185))/AA$45,0)</f>
        <v>0</v>
      </c>
      <c r="AB185" s="80">
        <f>IFERROR((SUMIFS('Budget Mapping'!AC:AC,'Budget Mapping'!$E:$E,$C185))/AB$45,0)</f>
        <v>0</v>
      </c>
      <c r="AC185" s="80">
        <f>IFERROR((SUMIFS('Budget Mapping'!AD:AD,'Budget Mapping'!$E:$E,$C185))/AC$45,0)</f>
        <v>0</v>
      </c>
      <c r="AD185" s="80">
        <f>IFERROR((SUMIFS('Budget Mapping'!AE:AE,'Budget Mapping'!$E:$E,$C185))/AD$45,0)</f>
        <v>0</v>
      </c>
      <c r="AE185" s="122" t="e">
        <f t="shared" si="477"/>
        <v>#DIV/0!</v>
      </c>
      <c r="AF185" s="79">
        <f>IFERROR((SUMIFS('Budget Mapping'!AF:AF,'Budget Mapping'!$E:$E,$C185))/AF$45,0)</f>
        <v>0</v>
      </c>
      <c r="AG185" s="80">
        <f>IFERROR((SUMIFS('Budget Mapping'!AG:AG,'Budget Mapping'!$E:$E,$C185))/AG$45,0)</f>
        <v>0</v>
      </c>
      <c r="AH185" s="80">
        <f>IFERROR((SUMIFS('Budget Mapping'!AH:AH,'Budget Mapping'!$E:$E,$C185))/AH$45,0)</f>
        <v>0</v>
      </c>
      <c r="AI185" s="80">
        <f>IFERROR((SUMIFS('Budget Mapping'!AI:AI,'Budget Mapping'!$E:$E,$C185))/AI$45,0)</f>
        <v>0</v>
      </c>
      <c r="AJ185" s="80">
        <f>IFERROR((SUMIFS('Budget Mapping'!AJ:AJ,'Budget Mapping'!$E:$E,$C185))/AJ$45,0)</f>
        <v>0</v>
      </c>
      <c r="AK185" s="80">
        <f>IFERROR((SUMIFS('Budget Mapping'!AK:AK,'Budget Mapping'!$E:$E,$C185))/AK$45,0)</f>
        <v>0</v>
      </c>
      <c r="AL185" s="80">
        <f>IFERROR((SUMIFS('Budget Mapping'!AL:AL,'Budget Mapping'!$E:$E,$C185))/AL$45,0)</f>
        <v>0</v>
      </c>
      <c r="AM185" s="80">
        <f>IFERROR((SUMIFS('Budget Mapping'!AM:AM,'Budget Mapping'!$E:$E,$C185))/AM$45,0)</f>
        <v>0</v>
      </c>
      <c r="AN185" s="80">
        <f>IFERROR((SUMIFS('Budget Mapping'!AN:AN,'Budget Mapping'!$E:$E,$C185))/AN$45,0)</f>
        <v>0</v>
      </c>
      <c r="AO185" s="80">
        <f>IFERROR((SUMIFS('Budget Mapping'!AO:AO,'Budget Mapping'!$E:$E,$C185))/AO$45,0)</f>
        <v>0</v>
      </c>
      <c r="AP185" s="80">
        <f>IFERROR((SUMIFS('Budget Mapping'!AP:AP,'Budget Mapping'!$E:$E,$C185))/AP$45,0)</f>
        <v>0</v>
      </c>
      <c r="AQ185" s="80">
        <f>IFERROR((SUMIFS('Budget Mapping'!AQ:AQ,'Budget Mapping'!$E:$E,$C185))/AQ$45,0)</f>
        <v>0</v>
      </c>
      <c r="AR185" s="80">
        <f>IFERROR((SUMIFS('Budget Mapping'!AR:AR,'Budget Mapping'!$E:$E,$C185))/AR$45,0)</f>
        <v>0</v>
      </c>
      <c r="AS185" s="80">
        <f>IFERROR((SUMIFS('Budget Mapping'!AS:AS,'Budget Mapping'!$E:$E,$C185))/AS$45,0)</f>
        <v>0</v>
      </c>
      <c r="AT185" s="80">
        <f>IFERROR((SUMIFS('Budget Mapping'!AT:AT,'Budget Mapping'!$E:$E,$C185))/AT$45,0)</f>
        <v>0</v>
      </c>
      <c r="AU185" s="80">
        <f>IFERROR((SUMIFS('Budget Mapping'!AU:AU,'Budget Mapping'!$E:$E,$C185))/AU$45,0)</f>
        <v>0</v>
      </c>
      <c r="AV185" s="80">
        <f>IFERROR((SUMIFS('Budget Mapping'!AV:AV,'Budget Mapping'!$E:$E,$C185))/AV$45,0)</f>
        <v>0</v>
      </c>
      <c r="AW185" s="80">
        <f>IFERROR((SUMIFS('Budget Mapping'!AW:AW,'Budget Mapping'!$E:$E,$C185))/AW$45,0)</f>
        <v>0</v>
      </c>
      <c r="AX185" s="80">
        <f>IFERROR((SUMIFS('Budget Mapping'!AX:AX,'Budget Mapping'!$E:$E,$C185))/AX$45,0)</f>
        <v>0</v>
      </c>
      <c r="AY185" s="80">
        <f>IFERROR((SUMIFS('Budget Mapping'!AY:AY,'Budget Mapping'!$E:$E,$C185))/AY$45,0)</f>
        <v>0</v>
      </c>
      <c r="AZ185" s="122" t="e">
        <f t="shared" si="478"/>
        <v>#DIV/0!</v>
      </c>
      <c r="BA185" s="79">
        <f>IFERROR((SUMIFS('Budget Mapping'!AZ:AZ,'Budget Mapping'!$E:$E,$C185))/BA$45,0)</f>
        <v>0</v>
      </c>
      <c r="BB185" s="80">
        <f>IFERROR((SUMIFS('Budget Mapping'!BA:BA,'Budget Mapping'!$E:$E,$C185))/BB$45,0)</f>
        <v>0</v>
      </c>
      <c r="BC185" s="80">
        <f>IFERROR((SUMIFS('Budget Mapping'!BB:BB,'Budget Mapping'!$E:$E,$C185))/BC$45,0)</f>
        <v>0</v>
      </c>
      <c r="BD185" s="80">
        <f>IFERROR((SUMIFS('Budget Mapping'!BC:BC,'Budget Mapping'!$E:$E,$C185))/BD$45,0)</f>
        <v>0</v>
      </c>
      <c r="BE185" s="80">
        <f>IFERROR((SUMIFS('Budget Mapping'!BD:BD,'Budget Mapping'!$E:$E,$C185))/BE$45,0)</f>
        <v>0</v>
      </c>
      <c r="BF185" s="80">
        <f>IFERROR((SUMIFS('Budget Mapping'!BE:BE,'Budget Mapping'!$E:$E,$C185))/BF$45,0)</f>
        <v>0</v>
      </c>
      <c r="BG185" s="80">
        <f>IFERROR((SUMIFS('Budget Mapping'!BF:BF,'Budget Mapping'!$E:$E,$C185))/BG$45,0)</f>
        <v>0</v>
      </c>
      <c r="BH185" s="80">
        <f>IFERROR((SUMIFS('Budget Mapping'!BG:BG,'Budget Mapping'!$E:$E,$C185))/BH$45,0)</f>
        <v>0</v>
      </c>
      <c r="BI185" s="80">
        <f>IFERROR((SUMIFS('Budget Mapping'!BH:BH,'Budget Mapping'!$E:$E,$C185))/BI$45,0)</f>
        <v>0</v>
      </c>
      <c r="BJ185" s="80">
        <f>IFERROR((SUMIFS('Budget Mapping'!BI:BI,'Budget Mapping'!$E:$E,$C185))/BJ$45,0)</f>
        <v>0</v>
      </c>
      <c r="BK185" s="80">
        <f>IFERROR((SUMIFS('Budget Mapping'!BJ:BJ,'Budget Mapping'!$E:$E,$C185))/BK$45,0)</f>
        <v>0</v>
      </c>
      <c r="BL185" s="80">
        <f>IFERROR((SUMIFS('Budget Mapping'!BK:BK,'Budget Mapping'!$E:$E,$C185))/BL$45,0)</f>
        <v>0</v>
      </c>
      <c r="BM185" s="80">
        <f>IFERROR((SUMIFS('Budget Mapping'!BL:BL,'Budget Mapping'!$E:$E,$C185))/BM$45,0)</f>
        <v>0</v>
      </c>
      <c r="BN185" s="80">
        <f>IFERROR((SUMIFS('Budget Mapping'!BM:BM,'Budget Mapping'!$E:$E,$C185))/BN$45,0)</f>
        <v>0</v>
      </c>
      <c r="BO185" s="80">
        <f>IFERROR((SUMIFS('Budget Mapping'!BN:BN,'Budget Mapping'!$E:$E,$C185))/BO$45,0)</f>
        <v>0</v>
      </c>
      <c r="BP185" s="80">
        <f>IFERROR((SUMIFS('Budget Mapping'!BO:BO,'Budget Mapping'!$E:$E,$C185))/BP$45,0)</f>
        <v>0</v>
      </c>
      <c r="BQ185" s="80">
        <f>IFERROR((SUMIFS('Budget Mapping'!BP:BP,'Budget Mapping'!$E:$E,$C185))/BQ$45,0)</f>
        <v>0</v>
      </c>
      <c r="BR185" s="80">
        <f>IFERROR((SUMIFS('Budget Mapping'!BQ:BQ,'Budget Mapping'!$E:$E,$C185))/BR$45,0)</f>
        <v>0</v>
      </c>
      <c r="BS185" s="80">
        <f>IFERROR((SUMIFS('Budget Mapping'!BR:BR,'Budget Mapping'!$E:$E,$C185))/BS$45,0)</f>
        <v>0</v>
      </c>
      <c r="BT185" s="80">
        <f>IFERROR((SUMIFS('Budget Mapping'!BS:BS,'Budget Mapping'!$E:$E,$C185))/BT$45,0)</f>
        <v>0</v>
      </c>
      <c r="BU185" s="122" t="e">
        <f t="shared" si="479"/>
        <v>#DIV/0!</v>
      </c>
      <c r="BV185" s="79">
        <f>IFERROR((SUMIFS('Budget Mapping'!BT:BT,'Budget Mapping'!$E:$E,$C185))/BV$45,0)</f>
        <v>0</v>
      </c>
      <c r="BW185" s="80">
        <f>IFERROR((SUMIFS('Budget Mapping'!BU:BU,'Budget Mapping'!$E:$E,$C185))/BW$45,0)</f>
        <v>0</v>
      </c>
      <c r="BX185" s="80">
        <f>IFERROR((SUMIFS('Budget Mapping'!BV:BV,'Budget Mapping'!$E:$E,$C185))/BX$45,0)</f>
        <v>0</v>
      </c>
      <c r="BY185" s="80">
        <f>IFERROR((SUMIFS('Budget Mapping'!BW:BW,'Budget Mapping'!$E:$E,$C185))/BY$45,0)</f>
        <v>0</v>
      </c>
      <c r="BZ185" s="80">
        <f>IFERROR((SUMIFS('Budget Mapping'!BX:BX,'Budget Mapping'!$E:$E,$C185))/BZ$45,0)</f>
        <v>0</v>
      </c>
      <c r="CA185" s="80">
        <f>IFERROR((SUMIFS('Budget Mapping'!BY:BY,'Budget Mapping'!$E:$E,$C185))/CA$45,0)</f>
        <v>0</v>
      </c>
      <c r="CB185" s="80">
        <f>IFERROR((SUMIFS('Budget Mapping'!BZ:BZ,'Budget Mapping'!$E:$E,$C185))/CB$45,0)</f>
        <v>0</v>
      </c>
      <c r="CC185" s="80">
        <f>IFERROR((SUMIFS('Budget Mapping'!CA:CA,'Budget Mapping'!$E:$E,$C185))/CC$45,0)</f>
        <v>0</v>
      </c>
      <c r="CD185" s="80">
        <f>IFERROR((SUMIFS('Budget Mapping'!CB:CB,'Budget Mapping'!$E:$E,$C185))/CD$45,0)</f>
        <v>0</v>
      </c>
      <c r="CE185" s="80">
        <f>IFERROR((SUMIFS('Budget Mapping'!CC:CC,'Budget Mapping'!$E:$E,$C185))/CE$45,0)</f>
        <v>0</v>
      </c>
      <c r="CF185" s="80">
        <f>IFERROR((SUMIFS('Budget Mapping'!CD:CD,'Budget Mapping'!$E:$E,$C185))/CF$45,0)</f>
        <v>0</v>
      </c>
      <c r="CG185" s="80">
        <f>IFERROR((SUMIFS('Budget Mapping'!CE:CE,'Budget Mapping'!$E:$E,$C185))/CG$45,0)</f>
        <v>0</v>
      </c>
      <c r="CH185" s="80">
        <f>IFERROR((SUMIFS('Budget Mapping'!CF:CF,'Budget Mapping'!$E:$E,$C185))/CH$45,0)</f>
        <v>0</v>
      </c>
      <c r="CI185" s="80">
        <f>IFERROR((SUMIFS('Budget Mapping'!CG:CG,'Budget Mapping'!$E:$E,$C185))/CI$45,0)</f>
        <v>0</v>
      </c>
      <c r="CJ185" s="80">
        <f>IFERROR((SUMIFS('Budget Mapping'!CH:CH,'Budget Mapping'!$E:$E,$C185))/CJ$45,0)</f>
        <v>0</v>
      </c>
      <c r="CK185" s="80">
        <f>IFERROR((SUMIFS('Budget Mapping'!CI:CI,'Budget Mapping'!$E:$E,$C185))/CK$45,0)</f>
        <v>0</v>
      </c>
      <c r="CL185" s="80">
        <f>IFERROR((SUMIFS('Budget Mapping'!CJ:CJ,'Budget Mapping'!$E:$E,$C185))/CL$45,0)</f>
        <v>0</v>
      </c>
      <c r="CM185" s="80">
        <f>IFERROR((SUMIFS('Budget Mapping'!CK:CK,'Budget Mapping'!$E:$E,$C185))/CM$45,0)</f>
        <v>0</v>
      </c>
      <c r="CN185" s="80">
        <f>IFERROR((SUMIFS('Budget Mapping'!CL:CL,'Budget Mapping'!$E:$E,$C185))/CN$45,0)</f>
        <v>0</v>
      </c>
      <c r="CO185" s="80">
        <f>IFERROR((SUMIFS('Budget Mapping'!CM:CM,'Budget Mapping'!$E:$E,$C185))/CO$45,0)</f>
        <v>0</v>
      </c>
      <c r="CP185" s="122" t="e">
        <f t="shared" si="480"/>
        <v>#DIV/0!</v>
      </c>
    </row>
    <row r="186" spans="2:94" x14ac:dyDescent="0.3">
      <c r="B186" t="str">
        <f t="shared" si="460"/>
        <v>HIDE</v>
      </c>
      <c r="C186" s="11" t="str">
        <f>Lists!$B20</f>
        <v>Educational Supplies</v>
      </c>
      <c r="D186" s="78">
        <f>IFERROR((SUMIFS('Budget Mapping'!F:F,'Budget Mapping'!$E:$E,$C186))/D$45,0)</f>
        <v>0</v>
      </c>
      <c r="E186" s="79">
        <f>IFERROR((SUMIFS('Budget Mapping'!G:G,'Budget Mapping'!$E:$E,$C186))/E$45,0)</f>
        <v>0</v>
      </c>
      <c r="F186" s="80">
        <f>IFERROR((SUMIFS('Budget Mapping'!H:H,'Budget Mapping'!$E:$E,$C186))/F$45,0)</f>
        <v>0</v>
      </c>
      <c r="G186" s="80">
        <f>IFERROR((SUMIFS('Budget Mapping'!I:I,'Budget Mapping'!$E:$E,$C186))/G$45,0)</f>
        <v>0</v>
      </c>
      <c r="H186" s="80">
        <f>IFERROR((SUMIFS('Budget Mapping'!J:J,'Budget Mapping'!$E:$E,$C186))/H$45,0)</f>
        <v>0</v>
      </c>
      <c r="I186" s="80">
        <f>IFERROR((SUMIFS('Budget Mapping'!K:K,'Budget Mapping'!$E:$E,$C186))/I$45,0)</f>
        <v>0</v>
      </c>
      <c r="J186" s="81" t="e">
        <f t="shared" si="476"/>
        <v>#DIV/0!</v>
      </c>
      <c r="K186" s="79">
        <f>IFERROR((SUMIFS('Budget Mapping'!L:L,'Budget Mapping'!$E:$E,$C186))/K$45,0)</f>
        <v>0</v>
      </c>
      <c r="L186" s="80">
        <f>IFERROR((SUMIFS('Budget Mapping'!M:M,'Budget Mapping'!$E:$E,$C186))/L$45,0)</f>
        <v>0</v>
      </c>
      <c r="M186" s="80">
        <f>IFERROR((SUMIFS('Budget Mapping'!N:N,'Budget Mapping'!$E:$E,$C186))/M$45,0)</f>
        <v>0</v>
      </c>
      <c r="N186" s="80">
        <f>IFERROR((SUMIFS('Budget Mapping'!O:O,'Budget Mapping'!$E:$E,$C186))/N$45,0)</f>
        <v>0</v>
      </c>
      <c r="O186" s="80">
        <f>IFERROR((SUMIFS('Budget Mapping'!P:P,'Budget Mapping'!$E:$E,$C186))/O$45,0)</f>
        <v>0</v>
      </c>
      <c r="P186" s="80">
        <f>IFERROR((SUMIFS('Budget Mapping'!Q:Q,'Budget Mapping'!$E:$E,$C186))/P$45,0)</f>
        <v>0</v>
      </c>
      <c r="Q186" s="80">
        <f>IFERROR((SUMIFS('Budget Mapping'!R:R,'Budget Mapping'!$E:$E,$C186))/Q$45,0)</f>
        <v>0</v>
      </c>
      <c r="R186" s="80">
        <f>IFERROR((SUMIFS('Budget Mapping'!S:S,'Budget Mapping'!$E:$E,$C186))/R$45,0)</f>
        <v>0</v>
      </c>
      <c r="S186" s="80">
        <f>IFERROR((SUMIFS('Budget Mapping'!T:T,'Budget Mapping'!$E:$E,$C186))/S$45,0)</f>
        <v>0</v>
      </c>
      <c r="T186" s="80">
        <f>IFERROR((SUMIFS('Budget Mapping'!U:U,'Budget Mapping'!$E:$E,$C186))/T$45,0)</f>
        <v>0</v>
      </c>
      <c r="U186" s="80">
        <f>IFERROR((SUMIFS('Budget Mapping'!V:V,'Budget Mapping'!$E:$E,$C186))/U$45,0)</f>
        <v>0</v>
      </c>
      <c r="V186" s="80">
        <f>IFERROR((SUMIFS('Budget Mapping'!W:W,'Budget Mapping'!$E:$E,$C186))/V$45,0)</f>
        <v>0</v>
      </c>
      <c r="W186" s="80">
        <f>IFERROR((SUMIFS('Budget Mapping'!X:X,'Budget Mapping'!$E:$E,$C186))/W$45,0)</f>
        <v>0</v>
      </c>
      <c r="X186" s="80">
        <f>IFERROR((SUMIFS('Budget Mapping'!Y:Y,'Budget Mapping'!$E:$E,$C186))/X$45,0)</f>
        <v>0</v>
      </c>
      <c r="Y186" s="80">
        <f>IFERROR((SUMIFS('Budget Mapping'!Z:Z,'Budget Mapping'!$E:$E,$C186))/Y$45,0)</f>
        <v>0</v>
      </c>
      <c r="Z186" s="80">
        <f>IFERROR((SUMIFS('Budget Mapping'!AA:AA,'Budget Mapping'!$E:$E,$C186))/Z$45,0)</f>
        <v>0</v>
      </c>
      <c r="AA186" s="80">
        <f>IFERROR((SUMIFS('Budget Mapping'!AB:AB,'Budget Mapping'!$E:$E,$C186))/AA$45,0)</f>
        <v>0</v>
      </c>
      <c r="AB186" s="80">
        <f>IFERROR((SUMIFS('Budget Mapping'!AC:AC,'Budget Mapping'!$E:$E,$C186))/AB$45,0)</f>
        <v>0</v>
      </c>
      <c r="AC186" s="80">
        <f>IFERROR((SUMIFS('Budget Mapping'!AD:AD,'Budget Mapping'!$E:$E,$C186))/AC$45,0)</f>
        <v>0</v>
      </c>
      <c r="AD186" s="80">
        <f>IFERROR((SUMIFS('Budget Mapping'!AE:AE,'Budget Mapping'!$E:$E,$C186))/AD$45,0)</f>
        <v>0</v>
      </c>
      <c r="AE186" s="122" t="e">
        <f t="shared" si="477"/>
        <v>#DIV/0!</v>
      </c>
      <c r="AF186" s="79">
        <f>IFERROR((SUMIFS('Budget Mapping'!AF:AF,'Budget Mapping'!$E:$E,$C186))/AF$45,0)</f>
        <v>0</v>
      </c>
      <c r="AG186" s="80">
        <f>IFERROR((SUMIFS('Budget Mapping'!AG:AG,'Budget Mapping'!$E:$E,$C186))/AG$45,0)</f>
        <v>0</v>
      </c>
      <c r="AH186" s="80">
        <f>IFERROR((SUMIFS('Budget Mapping'!AH:AH,'Budget Mapping'!$E:$E,$C186))/AH$45,0)</f>
        <v>0</v>
      </c>
      <c r="AI186" s="80">
        <f>IFERROR((SUMIFS('Budget Mapping'!AI:AI,'Budget Mapping'!$E:$E,$C186))/AI$45,0)</f>
        <v>0</v>
      </c>
      <c r="AJ186" s="80">
        <f>IFERROR((SUMIFS('Budget Mapping'!AJ:AJ,'Budget Mapping'!$E:$E,$C186))/AJ$45,0)</f>
        <v>0</v>
      </c>
      <c r="AK186" s="80">
        <f>IFERROR((SUMIFS('Budget Mapping'!AK:AK,'Budget Mapping'!$E:$E,$C186))/AK$45,0)</f>
        <v>0</v>
      </c>
      <c r="AL186" s="80">
        <f>IFERROR((SUMIFS('Budget Mapping'!AL:AL,'Budget Mapping'!$E:$E,$C186))/AL$45,0)</f>
        <v>0</v>
      </c>
      <c r="AM186" s="80">
        <f>IFERROR((SUMIFS('Budget Mapping'!AM:AM,'Budget Mapping'!$E:$E,$C186))/AM$45,0)</f>
        <v>0</v>
      </c>
      <c r="AN186" s="80">
        <f>IFERROR((SUMIFS('Budget Mapping'!AN:AN,'Budget Mapping'!$E:$E,$C186))/AN$45,0)</f>
        <v>0</v>
      </c>
      <c r="AO186" s="80">
        <f>IFERROR((SUMIFS('Budget Mapping'!AO:AO,'Budget Mapping'!$E:$E,$C186))/AO$45,0)</f>
        <v>0</v>
      </c>
      <c r="AP186" s="80">
        <f>IFERROR((SUMIFS('Budget Mapping'!AP:AP,'Budget Mapping'!$E:$E,$C186))/AP$45,0)</f>
        <v>0</v>
      </c>
      <c r="AQ186" s="80">
        <f>IFERROR((SUMIFS('Budget Mapping'!AQ:AQ,'Budget Mapping'!$E:$E,$C186))/AQ$45,0)</f>
        <v>0</v>
      </c>
      <c r="AR186" s="80">
        <f>IFERROR((SUMIFS('Budget Mapping'!AR:AR,'Budget Mapping'!$E:$E,$C186))/AR$45,0)</f>
        <v>0</v>
      </c>
      <c r="AS186" s="80">
        <f>IFERROR((SUMIFS('Budget Mapping'!AS:AS,'Budget Mapping'!$E:$E,$C186))/AS$45,0)</f>
        <v>0</v>
      </c>
      <c r="AT186" s="80">
        <f>IFERROR((SUMIFS('Budget Mapping'!AT:AT,'Budget Mapping'!$E:$E,$C186))/AT$45,0)</f>
        <v>0</v>
      </c>
      <c r="AU186" s="80">
        <f>IFERROR((SUMIFS('Budget Mapping'!AU:AU,'Budget Mapping'!$E:$E,$C186))/AU$45,0)</f>
        <v>0</v>
      </c>
      <c r="AV186" s="80">
        <f>IFERROR((SUMIFS('Budget Mapping'!AV:AV,'Budget Mapping'!$E:$E,$C186))/AV$45,0)</f>
        <v>0</v>
      </c>
      <c r="AW186" s="80">
        <f>IFERROR((SUMIFS('Budget Mapping'!AW:AW,'Budget Mapping'!$E:$E,$C186))/AW$45,0)</f>
        <v>0</v>
      </c>
      <c r="AX186" s="80">
        <f>IFERROR((SUMIFS('Budget Mapping'!AX:AX,'Budget Mapping'!$E:$E,$C186))/AX$45,0)</f>
        <v>0</v>
      </c>
      <c r="AY186" s="80">
        <f>IFERROR((SUMIFS('Budget Mapping'!AY:AY,'Budget Mapping'!$E:$E,$C186))/AY$45,0)</f>
        <v>0</v>
      </c>
      <c r="AZ186" s="122" t="e">
        <f t="shared" si="478"/>
        <v>#DIV/0!</v>
      </c>
      <c r="BA186" s="79">
        <f>IFERROR((SUMIFS('Budget Mapping'!AZ:AZ,'Budget Mapping'!$E:$E,$C186))/BA$45,0)</f>
        <v>0</v>
      </c>
      <c r="BB186" s="80">
        <f>IFERROR((SUMIFS('Budget Mapping'!BA:BA,'Budget Mapping'!$E:$E,$C186))/BB$45,0)</f>
        <v>0</v>
      </c>
      <c r="BC186" s="80">
        <f>IFERROR((SUMIFS('Budget Mapping'!BB:BB,'Budget Mapping'!$E:$E,$C186))/BC$45,0)</f>
        <v>0</v>
      </c>
      <c r="BD186" s="80">
        <f>IFERROR((SUMIFS('Budget Mapping'!BC:BC,'Budget Mapping'!$E:$E,$C186))/BD$45,0)</f>
        <v>0</v>
      </c>
      <c r="BE186" s="80">
        <f>IFERROR((SUMIFS('Budget Mapping'!BD:BD,'Budget Mapping'!$E:$E,$C186))/BE$45,0)</f>
        <v>0</v>
      </c>
      <c r="BF186" s="80">
        <f>IFERROR((SUMIFS('Budget Mapping'!BE:BE,'Budget Mapping'!$E:$E,$C186))/BF$45,0)</f>
        <v>0</v>
      </c>
      <c r="BG186" s="80">
        <f>IFERROR((SUMIFS('Budget Mapping'!BF:BF,'Budget Mapping'!$E:$E,$C186))/BG$45,0)</f>
        <v>0</v>
      </c>
      <c r="BH186" s="80">
        <f>IFERROR((SUMIFS('Budget Mapping'!BG:BG,'Budget Mapping'!$E:$E,$C186))/BH$45,0)</f>
        <v>0</v>
      </c>
      <c r="BI186" s="80">
        <f>IFERROR((SUMIFS('Budget Mapping'!BH:BH,'Budget Mapping'!$E:$E,$C186))/BI$45,0)</f>
        <v>0</v>
      </c>
      <c r="BJ186" s="80">
        <f>IFERROR((SUMIFS('Budget Mapping'!BI:BI,'Budget Mapping'!$E:$E,$C186))/BJ$45,0)</f>
        <v>0</v>
      </c>
      <c r="BK186" s="80">
        <f>IFERROR((SUMIFS('Budget Mapping'!BJ:BJ,'Budget Mapping'!$E:$E,$C186))/BK$45,0)</f>
        <v>0</v>
      </c>
      <c r="BL186" s="80">
        <f>IFERROR((SUMIFS('Budget Mapping'!BK:BK,'Budget Mapping'!$E:$E,$C186))/BL$45,0)</f>
        <v>0</v>
      </c>
      <c r="BM186" s="80">
        <f>IFERROR((SUMIFS('Budget Mapping'!BL:BL,'Budget Mapping'!$E:$E,$C186))/BM$45,0)</f>
        <v>0</v>
      </c>
      <c r="BN186" s="80">
        <f>IFERROR((SUMIFS('Budget Mapping'!BM:BM,'Budget Mapping'!$E:$E,$C186))/BN$45,0)</f>
        <v>0</v>
      </c>
      <c r="BO186" s="80">
        <f>IFERROR((SUMIFS('Budget Mapping'!BN:BN,'Budget Mapping'!$E:$E,$C186))/BO$45,0)</f>
        <v>0</v>
      </c>
      <c r="BP186" s="80">
        <f>IFERROR((SUMIFS('Budget Mapping'!BO:BO,'Budget Mapping'!$E:$E,$C186))/BP$45,0)</f>
        <v>0</v>
      </c>
      <c r="BQ186" s="80">
        <f>IFERROR((SUMIFS('Budget Mapping'!BP:BP,'Budget Mapping'!$E:$E,$C186))/BQ$45,0)</f>
        <v>0</v>
      </c>
      <c r="BR186" s="80">
        <f>IFERROR((SUMIFS('Budget Mapping'!BQ:BQ,'Budget Mapping'!$E:$E,$C186))/BR$45,0)</f>
        <v>0</v>
      </c>
      <c r="BS186" s="80">
        <f>IFERROR((SUMIFS('Budget Mapping'!BR:BR,'Budget Mapping'!$E:$E,$C186))/BS$45,0)</f>
        <v>0</v>
      </c>
      <c r="BT186" s="80">
        <f>IFERROR((SUMIFS('Budget Mapping'!BS:BS,'Budget Mapping'!$E:$E,$C186))/BT$45,0)</f>
        <v>0</v>
      </c>
      <c r="BU186" s="122" t="e">
        <f t="shared" si="479"/>
        <v>#DIV/0!</v>
      </c>
      <c r="BV186" s="79">
        <f>IFERROR((SUMIFS('Budget Mapping'!BT:BT,'Budget Mapping'!$E:$E,$C186))/BV$45,0)</f>
        <v>0</v>
      </c>
      <c r="BW186" s="80">
        <f>IFERROR((SUMIFS('Budget Mapping'!BU:BU,'Budget Mapping'!$E:$E,$C186))/BW$45,0)</f>
        <v>0</v>
      </c>
      <c r="BX186" s="80">
        <f>IFERROR((SUMIFS('Budget Mapping'!BV:BV,'Budget Mapping'!$E:$E,$C186))/BX$45,0)</f>
        <v>0</v>
      </c>
      <c r="BY186" s="80">
        <f>IFERROR((SUMIFS('Budget Mapping'!BW:BW,'Budget Mapping'!$E:$E,$C186))/BY$45,0)</f>
        <v>0</v>
      </c>
      <c r="BZ186" s="80">
        <f>IFERROR((SUMIFS('Budget Mapping'!BX:BX,'Budget Mapping'!$E:$E,$C186))/BZ$45,0)</f>
        <v>0</v>
      </c>
      <c r="CA186" s="80">
        <f>IFERROR((SUMIFS('Budget Mapping'!BY:BY,'Budget Mapping'!$E:$E,$C186))/CA$45,0)</f>
        <v>0</v>
      </c>
      <c r="CB186" s="80">
        <f>IFERROR((SUMIFS('Budget Mapping'!BZ:BZ,'Budget Mapping'!$E:$E,$C186))/CB$45,0)</f>
        <v>0</v>
      </c>
      <c r="CC186" s="80">
        <f>IFERROR((SUMIFS('Budget Mapping'!CA:CA,'Budget Mapping'!$E:$E,$C186))/CC$45,0)</f>
        <v>0</v>
      </c>
      <c r="CD186" s="80">
        <f>IFERROR((SUMIFS('Budget Mapping'!CB:CB,'Budget Mapping'!$E:$E,$C186))/CD$45,0)</f>
        <v>0</v>
      </c>
      <c r="CE186" s="80">
        <f>IFERROR((SUMIFS('Budget Mapping'!CC:CC,'Budget Mapping'!$E:$E,$C186))/CE$45,0)</f>
        <v>0</v>
      </c>
      <c r="CF186" s="80">
        <f>IFERROR((SUMIFS('Budget Mapping'!CD:CD,'Budget Mapping'!$E:$E,$C186))/CF$45,0)</f>
        <v>0</v>
      </c>
      <c r="CG186" s="80">
        <f>IFERROR((SUMIFS('Budget Mapping'!CE:CE,'Budget Mapping'!$E:$E,$C186))/CG$45,0)</f>
        <v>0</v>
      </c>
      <c r="CH186" s="80">
        <f>IFERROR((SUMIFS('Budget Mapping'!CF:CF,'Budget Mapping'!$E:$E,$C186))/CH$45,0)</f>
        <v>0</v>
      </c>
      <c r="CI186" s="80">
        <f>IFERROR((SUMIFS('Budget Mapping'!CG:CG,'Budget Mapping'!$E:$E,$C186))/CI$45,0)</f>
        <v>0</v>
      </c>
      <c r="CJ186" s="80">
        <f>IFERROR((SUMIFS('Budget Mapping'!CH:CH,'Budget Mapping'!$E:$E,$C186))/CJ$45,0)</f>
        <v>0</v>
      </c>
      <c r="CK186" s="80">
        <f>IFERROR((SUMIFS('Budget Mapping'!CI:CI,'Budget Mapping'!$E:$E,$C186))/CK$45,0)</f>
        <v>0</v>
      </c>
      <c r="CL186" s="80">
        <f>IFERROR((SUMIFS('Budget Mapping'!CJ:CJ,'Budget Mapping'!$E:$E,$C186))/CL$45,0)</f>
        <v>0</v>
      </c>
      <c r="CM186" s="80">
        <f>IFERROR((SUMIFS('Budget Mapping'!CK:CK,'Budget Mapping'!$E:$E,$C186))/CM$45,0)</f>
        <v>0</v>
      </c>
      <c r="CN186" s="80">
        <f>IFERROR((SUMIFS('Budget Mapping'!CL:CL,'Budget Mapping'!$E:$E,$C186))/CN$45,0)</f>
        <v>0</v>
      </c>
      <c r="CO186" s="80">
        <f>IFERROR((SUMIFS('Budget Mapping'!CM:CM,'Budget Mapping'!$E:$E,$C186))/CO$45,0)</f>
        <v>0</v>
      </c>
      <c r="CP186" s="122" t="e">
        <f t="shared" si="480"/>
        <v>#DIV/0!</v>
      </c>
    </row>
    <row r="187" spans="2:94" x14ac:dyDescent="0.3">
      <c r="B187" t="str">
        <f t="shared" si="460"/>
        <v>HIDE</v>
      </c>
      <c r="C187" s="11" t="str">
        <f>Lists!$B21</f>
        <v>Examination Fees</v>
      </c>
      <c r="D187" s="78">
        <f>IFERROR((SUMIFS('Budget Mapping'!F:F,'Budget Mapping'!$E:$E,$C187))/D$45,0)</f>
        <v>0</v>
      </c>
      <c r="E187" s="79">
        <f>IFERROR((SUMIFS('Budget Mapping'!G:G,'Budget Mapping'!$E:$E,$C187))/E$45,0)</f>
        <v>0</v>
      </c>
      <c r="F187" s="80">
        <f>IFERROR((SUMIFS('Budget Mapping'!H:H,'Budget Mapping'!$E:$E,$C187))/F$45,0)</f>
        <v>0</v>
      </c>
      <c r="G187" s="80">
        <f>IFERROR((SUMIFS('Budget Mapping'!I:I,'Budget Mapping'!$E:$E,$C187))/G$45,0)</f>
        <v>0</v>
      </c>
      <c r="H187" s="80">
        <f>IFERROR((SUMIFS('Budget Mapping'!J:J,'Budget Mapping'!$E:$E,$C187))/H$45,0)</f>
        <v>0</v>
      </c>
      <c r="I187" s="80">
        <f>IFERROR((SUMIFS('Budget Mapping'!K:K,'Budget Mapping'!$E:$E,$C187))/I$45,0)</f>
        <v>0</v>
      </c>
      <c r="J187" s="81" t="e">
        <f t="shared" si="476"/>
        <v>#DIV/0!</v>
      </c>
      <c r="K187" s="79">
        <f>IFERROR((SUMIFS('Budget Mapping'!L:L,'Budget Mapping'!$E:$E,$C187))/K$45,0)</f>
        <v>0</v>
      </c>
      <c r="L187" s="80">
        <f>IFERROR((SUMIFS('Budget Mapping'!M:M,'Budget Mapping'!$E:$E,$C187))/L$45,0)</f>
        <v>0</v>
      </c>
      <c r="M187" s="80">
        <f>IFERROR((SUMIFS('Budget Mapping'!N:N,'Budget Mapping'!$E:$E,$C187))/M$45,0)</f>
        <v>0</v>
      </c>
      <c r="N187" s="80">
        <f>IFERROR((SUMIFS('Budget Mapping'!O:O,'Budget Mapping'!$E:$E,$C187))/N$45,0)</f>
        <v>0</v>
      </c>
      <c r="O187" s="80">
        <f>IFERROR((SUMIFS('Budget Mapping'!P:P,'Budget Mapping'!$E:$E,$C187))/O$45,0)</f>
        <v>0</v>
      </c>
      <c r="P187" s="80">
        <f>IFERROR((SUMIFS('Budget Mapping'!Q:Q,'Budget Mapping'!$E:$E,$C187))/P$45,0)</f>
        <v>0</v>
      </c>
      <c r="Q187" s="80">
        <f>IFERROR((SUMIFS('Budget Mapping'!R:R,'Budget Mapping'!$E:$E,$C187))/Q$45,0)</f>
        <v>0</v>
      </c>
      <c r="R187" s="80">
        <f>IFERROR((SUMIFS('Budget Mapping'!S:S,'Budget Mapping'!$E:$E,$C187))/R$45,0)</f>
        <v>0</v>
      </c>
      <c r="S187" s="80">
        <f>IFERROR((SUMIFS('Budget Mapping'!T:T,'Budget Mapping'!$E:$E,$C187))/S$45,0)</f>
        <v>0</v>
      </c>
      <c r="T187" s="80">
        <f>IFERROR((SUMIFS('Budget Mapping'!U:U,'Budget Mapping'!$E:$E,$C187))/T$45,0)</f>
        <v>0</v>
      </c>
      <c r="U187" s="80">
        <f>IFERROR((SUMIFS('Budget Mapping'!V:V,'Budget Mapping'!$E:$E,$C187))/U$45,0)</f>
        <v>0</v>
      </c>
      <c r="V187" s="80">
        <f>IFERROR((SUMIFS('Budget Mapping'!W:W,'Budget Mapping'!$E:$E,$C187))/V$45,0)</f>
        <v>0</v>
      </c>
      <c r="W187" s="80">
        <f>IFERROR((SUMIFS('Budget Mapping'!X:X,'Budget Mapping'!$E:$E,$C187))/W$45,0)</f>
        <v>0</v>
      </c>
      <c r="X187" s="80">
        <f>IFERROR((SUMIFS('Budget Mapping'!Y:Y,'Budget Mapping'!$E:$E,$C187))/X$45,0)</f>
        <v>0</v>
      </c>
      <c r="Y187" s="80">
        <f>IFERROR((SUMIFS('Budget Mapping'!Z:Z,'Budget Mapping'!$E:$E,$C187))/Y$45,0)</f>
        <v>0</v>
      </c>
      <c r="Z187" s="80">
        <f>IFERROR((SUMIFS('Budget Mapping'!AA:AA,'Budget Mapping'!$E:$E,$C187))/Z$45,0)</f>
        <v>0</v>
      </c>
      <c r="AA187" s="80">
        <f>IFERROR((SUMIFS('Budget Mapping'!AB:AB,'Budget Mapping'!$E:$E,$C187))/AA$45,0)</f>
        <v>0</v>
      </c>
      <c r="AB187" s="80">
        <f>IFERROR((SUMIFS('Budget Mapping'!AC:AC,'Budget Mapping'!$E:$E,$C187))/AB$45,0)</f>
        <v>0</v>
      </c>
      <c r="AC187" s="80">
        <f>IFERROR((SUMIFS('Budget Mapping'!AD:AD,'Budget Mapping'!$E:$E,$C187))/AC$45,0)</f>
        <v>0</v>
      </c>
      <c r="AD187" s="80">
        <f>IFERROR((SUMIFS('Budget Mapping'!AE:AE,'Budget Mapping'!$E:$E,$C187))/AD$45,0)</f>
        <v>0</v>
      </c>
      <c r="AE187" s="122" t="e">
        <f t="shared" si="477"/>
        <v>#DIV/0!</v>
      </c>
      <c r="AF187" s="79">
        <f>IFERROR((SUMIFS('Budget Mapping'!AF:AF,'Budget Mapping'!$E:$E,$C187))/AF$45,0)</f>
        <v>0</v>
      </c>
      <c r="AG187" s="80">
        <f>IFERROR((SUMIFS('Budget Mapping'!AG:AG,'Budget Mapping'!$E:$E,$C187))/AG$45,0)</f>
        <v>0</v>
      </c>
      <c r="AH187" s="80">
        <f>IFERROR((SUMIFS('Budget Mapping'!AH:AH,'Budget Mapping'!$E:$E,$C187))/AH$45,0)</f>
        <v>0</v>
      </c>
      <c r="AI187" s="80">
        <f>IFERROR((SUMIFS('Budget Mapping'!AI:AI,'Budget Mapping'!$E:$E,$C187))/AI$45,0)</f>
        <v>0</v>
      </c>
      <c r="AJ187" s="80">
        <f>IFERROR((SUMIFS('Budget Mapping'!AJ:AJ,'Budget Mapping'!$E:$E,$C187))/AJ$45,0)</f>
        <v>0</v>
      </c>
      <c r="AK187" s="80">
        <f>IFERROR((SUMIFS('Budget Mapping'!AK:AK,'Budget Mapping'!$E:$E,$C187))/AK$45,0)</f>
        <v>0</v>
      </c>
      <c r="AL187" s="80">
        <f>IFERROR((SUMIFS('Budget Mapping'!AL:AL,'Budget Mapping'!$E:$E,$C187))/AL$45,0)</f>
        <v>0</v>
      </c>
      <c r="AM187" s="80">
        <f>IFERROR((SUMIFS('Budget Mapping'!AM:AM,'Budget Mapping'!$E:$E,$C187))/AM$45,0)</f>
        <v>0</v>
      </c>
      <c r="AN187" s="80">
        <f>IFERROR((SUMIFS('Budget Mapping'!AN:AN,'Budget Mapping'!$E:$E,$C187))/AN$45,0)</f>
        <v>0</v>
      </c>
      <c r="AO187" s="80">
        <f>IFERROR((SUMIFS('Budget Mapping'!AO:AO,'Budget Mapping'!$E:$E,$C187))/AO$45,0)</f>
        <v>0</v>
      </c>
      <c r="AP187" s="80">
        <f>IFERROR((SUMIFS('Budget Mapping'!AP:AP,'Budget Mapping'!$E:$E,$C187))/AP$45,0)</f>
        <v>0</v>
      </c>
      <c r="AQ187" s="80">
        <f>IFERROR((SUMIFS('Budget Mapping'!AQ:AQ,'Budget Mapping'!$E:$E,$C187))/AQ$45,0)</f>
        <v>0</v>
      </c>
      <c r="AR187" s="80">
        <f>IFERROR((SUMIFS('Budget Mapping'!AR:AR,'Budget Mapping'!$E:$E,$C187))/AR$45,0)</f>
        <v>0</v>
      </c>
      <c r="AS187" s="80">
        <f>IFERROR((SUMIFS('Budget Mapping'!AS:AS,'Budget Mapping'!$E:$E,$C187))/AS$45,0)</f>
        <v>0</v>
      </c>
      <c r="AT187" s="80">
        <f>IFERROR((SUMIFS('Budget Mapping'!AT:AT,'Budget Mapping'!$E:$E,$C187))/AT$45,0)</f>
        <v>0</v>
      </c>
      <c r="AU187" s="80">
        <f>IFERROR((SUMIFS('Budget Mapping'!AU:AU,'Budget Mapping'!$E:$E,$C187))/AU$45,0)</f>
        <v>0</v>
      </c>
      <c r="AV187" s="80">
        <f>IFERROR((SUMIFS('Budget Mapping'!AV:AV,'Budget Mapping'!$E:$E,$C187))/AV$45,0)</f>
        <v>0</v>
      </c>
      <c r="AW187" s="80">
        <f>IFERROR((SUMIFS('Budget Mapping'!AW:AW,'Budget Mapping'!$E:$E,$C187))/AW$45,0)</f>
        <v>0</v>
      </c>
      <c r="AX187" s="80">
        <f>IFERROR((SUMIFS('Budget Mapping'!AX:AX,'Budget Mapping'!$E:$E,$C187))/AX$45,0)</f>
        <v>0</v>
      </c>
      <c r="AY187" s="80">
        <f>IFERROR((SUMIFS('Budget Mapping'!AY:AY,'Budget Mapping'!$E:$E,$C187))/AY$45,0)</f>
        <v>0</v>
      </c>
      <c r="AZ187" s="122" t="e">
        <f t="shared" si="478"/>
        <v>#DIV/0!</v>
      </c>
      <c r="BA187" s="79">
        <f>IFERROR((SUMIFS('Budget Mapping'!AZ:AZ,'Budget Mapping'!$E:$E,$C187))/BA$45,0)</f>
        <v>0</v>
      </c>
      <c r="BB187" s="80">
        <f>IFERROR((SUMIFS('Budget Mapping'!BA:BA,'Budget Mapping'!$E:$E,$C187))/BB$45,0)</f>
        <v>0</v>
      </c>
      <c r="BC187" s="80">
        <f>IFERROR((SUMIFS('Budget Mapping'!BB:BB,'Budget Mapping'!$E:$E,$C187))/BC$45,0)</f>
        <v>0</v>
      </c>
      <c r="BD187" s="80">
        <f>IFERROR((SUMIFS('Budget Mapping'!BC:BC,'Budget Mapping'!$E:$E,$C187))/BD$45,0)</f>
        <v>0</v>
      </c>
      <c r="BE187" s="80">
        <f>IFERROR((SUMIFS('Budget Mapping'!BD:BD,'Budget Mapping'!$E:$E,$C187))/BE$45,0)</f>
        <v>0</v>
      </c>
      <c r="BF187" s="80">
        <f>IFERROR((SUMIFS('Budget Mapping'!BE:BE,'Budget Mapping'!$E:$E,$C187))/BF$45,0)</f>
        <v>0</v>
      </c>
      <c r="BG187" s="80">
        <f>IFERROR((SUMIFS('Budget Mapping'!BF:BF,'Budget Mapping'!$E:$E,$C187))/BG$45,0)</f>
        <v>0</v>
      </c>
      <c r="BH187" s="80">
        <f>IFERROR((SUMIFS('Budget Mapping'!BG:BG,'Budget Mapping'!$E:$E,$C187))/BH$45,0)</f>
        <v>0</v>
      </c>
      <c r="BI187" s="80">
        <f>IFERROR((SUMIFS('Budget Mapping'!BH:BH,'Budget Mapping'!$E:$E,$C187))/BI$45,0)</f>
        <v>0</v>
      </c>
      <c r="BJ187" s="80">
        <f>IFERROR((SUMIFS('Budget Mapping'!BI:BI,'Budget Mapping'!$E:$E,$C187))/BJ$45,0)</f>
        <v>0</v>
      </c>
      <c r="BK187" s="80">
        <f>IFERROR((SUMIFS('Budget Mapping'!BJ:BJ,'Budget Mapping'!$E:$E,$C187))/BK$45,0)</f>
        <v>0</v>
      </c>
      <c r="BL187" s="80">
        <f>IFERROR((SUMIFS('Budget Mapping'!BK:BK,'Budget Mapping'!$E:$E,$C187))/BL$45,0)</f>
        <v>0</v>
      </c>
      <c r="BM187" s="80">
        <f>IFERROR((SUMIFS('Budget Mapping'!BL:BL,'Budget Mapping'!$E:$E,$C187))/BM$45,0)</f>
        <v>0</v>
      </c>
      <c r="BN187" s="80">
        <f>IFERROR((SUMIFS('Budget Mapping'!BM:BM,'Budget Mapping'!$E:$E,$C187))/BN$45,0)</f>
        <v>0</v>
      </c>
      <c r="BO187" s="80">
        <f>IFERROR((SUMIFS('Budget Mapping'!BN:BN,'Budget Mapping'!$E:$E,$C187))/BO$45,0)</f>
        <v>0</v>
      </c>
      <c r="BP187" s="80">
        <f>IFERROR((SUMIFS('Budget Mapping'!BO:BO,'Budget Mapping'!$E:$E,$C187))/BP$45,0)</f>
        <v>0</v>
      </c>
      <c r="BQ187" s="80">
        <f>IFERROR((SUMIFS('Budget Mapping'!BP:BP,'Budget Mapping'!$E:$E,$C187))/BQ$45,0)</f>
        <v>0</v>
      </c>
      <c r="BR187" s="80">
        <f>IFERROR((SUMIFS('Budget Mapping'!BQ:BQ,'Budget Mapping'!$E:$E,$C187))/BR$45,0)</f>
        <v>0</v>
      </c>
      <c r="BS187" s="80">
        <f>IFERROR((SUMIFS('Budget Mapping'!BR:BR,'Budget Mapping'!$E:$E,$C187))/BS$45,0)</f>
        <v>0</v>
      </c>
      <c r="BT187" s="80">
        <f>IFERROR((SUMIFS('Budget Mapping'!BS:BS,'Budget Mapping'!$E:$E,$C187))/BT$45,0)</f>
        <v>0</v>
      </c>
      <c r="BU187" s="122" t="e">
        <f t="shared" si="479"/>
        <v>#DIV/0!</v>
      </c>
      <c r="BV187" s="79">
        <f>IFERROR((SUMIFS('Budget Mapping'!BT:BT,'Budget Mapping'!$E:$E,$C187))/BV$45,0)</f>
        <v>0</v>
      </c>
      <c r="BW187" s="80">
        <f>IFERROR((SUMIFS('Budget Mapping'!BU:BU,'Budget Mapping'!$E:$E,$C187))/BW$45,0)</f>
        <v>0</v>
      </c>
      <c r="BX187" s="80">
        <f>IFERROR((SUMIFS('Budget Mapping'!BV:BV,'Budget Mapping'!$E:$E,$C187))/BX$45,0)</f>
        <v>0</v>
      </c>
      <c r="BY187" s="80">
        <f>IFERROR((SUMIFS('Budget Mapping'!BW:BW,'Budget Mapping'!$E:$E,$C187))/BY$45,0)</f>
        <v>0</v>
      </c>
      <c r="BZ187" s="80">
        <f>IFERROR((SUMIFS('Budget Mapping'!BX:BX,'Budget Mapping'!$E:$E,$C187))/BZ$45,0)</f>
        <v>0</v>
      </c>
      <c r="CA187" s="80">
        <f>IFERROR((SUMIFS('Budget Mapping'!BY:BY,'Budget Mapping'!$E:$E,$C187))/CA$45,0)</f>
        <v>0</v>
      </c>
      <c r="CB187" s="80">
        <f>IFERROR((SUMIFS('Budget Mapping'!BZ:BZ,'Budget Mapping'!$E:$E,$C187))/CB$45,0)</f>
        <v>0</v>
      </c>
      <c r="CC187" s="80">
        <f>IFERROR((SUMIFS('Budget Mapping'!CA:CA,'Budget Mapping'!$E:$E,$C187))/CC$45,0)</f>
        <v>0</v>
      </c>
      <c r="CD187" s="80">
        <f>IFERROR((SUMIFS('Budget Mapping'!CB:CB,'Budget Mapping'!$E:$E,$C187))/CD$45,0)</f>
        <v>0</v>
      </c>
      <c r="CE187" s="80">
        <f>IFERROR((SUMIFS('Budget Mapping'!CC:CC,'Budget Mapping'!$E:$E,$C187))/CE$45,0)</f>
        <v>0</v>
      </c>
      <c r="CF187" s="80">
        <f>IFERROR((SUMIFS('Budget Mapping'!CD:CD,'Budget Mapping'!$E:$E,$C187))/CF$45,0)</f>
        <v>0</v>
      </c>
      <c r="CG187" s="80">
        <f>IFERROR((SUMIFS('Budget Mapping'!CE:CE,'Budget Mapping'!$E:$E,$C187))/CG$45,0)</f>
        <v>0</v>
      </c>
      <c r="CH187" s="80">
        <f>IFERROR((SUMIFS('Budget Mapping'!CF:CF,'Budget Mapping'!$E:$E,$C187))/CH$45,0)</f>
        <v>0</v>
      </c>
      <c r="CI187" s="80">
        <f>IFERROR((SUMIFS('Budget Mapping'!CG:CG,'Budget Mapping'!$E:$E,$C187))/CI$45,0)</f>
        <v>0</v>
      </c>
      <c r="CJ187" s="80">
        <f>IFERROR((SUMIFS('Budget Mapping'!CH:CH,'Budget Mapping'!$E:$E,$C187))/CJ$45,0)</f>
        <v>0</v>
      </c>
      <c r="CK187" s="80">
        <f>IFERROR((SUMIFS('Budget Mapping'!CI:CI,'Budget Mapping'!$E:$E,$C187))/CK$45,0)</f>
        <v>0</v>
      </c>
      <c r="CL187" s="80">
        <f>IFERROR((SUMIFS('Budget Mapping'!CJ:CJ,'Budget Mapping'!$E:$E,$C187))/CL$45,0)</f>
        <v>0</v>
      </c>
      <c r="CM187" s="80">
        <f>IFERROR((SUMIFS('Budget Mapping'!CK:CK,'Budget Mapping'!$E:$E,$C187))/CM$45,0)</f>
        <v>0</v>
      </c>
      <c r="CN187" s="80">
        <f>IFERROR((SUMIFS('Budget Mapping'!CL:CL,'Budget Mapping'!$E:$E,$C187))/CN$45,0)</f>
        <v>0</v>
      </c>
      <c r="CO187" s="80">
        <f>IFERROR((SUMIFS('Budget Mapping'!CM:CM,'Budget Mapping'!$E:$E,$C187))/CO$45,0)</f>
        <v>0</v>
      </c>
      <c r="CP187" s="122" t="e">
        <f t="shared" si="480"/>
        <v>#DIV/0!</v>
      </c>
    </row>
    <row r="188" spans="2:94" x14ac:dyDescent="0.3">
      <c r="B188" t="str">
        <f t="shared" si="460"/>
        <v>HIDE</v>
      </c>
      <c r="C188" s="11" t="str">
        <f>Lists!$B22</f>
        <v>Financing costs</v>
      </c>
      <c r="D188" s="78">
        <f>IFERROR((SUMIFS('Budget Mapping'!F:F,'Budget Mapping'!$E:$E,$C188))/D$45,0)</f>
        <v>0</v>
      </c>
      <c r="E188" s="79">
        <f>IFERROR((SUMIFS('Budget Mapping'!G:G,'Budget Mapping'!$E:$E,$C188))/E$45,0)</f>
        <v>0</v>
      </c>
      <c r="F188" s="80">
        <f>IFERROR((SUMIFS('Budget Mapping'!H:H,'Budget Mapping'!$E:$E,$C188))/F$45,0)</f>
        <v>0</v>
      </c>
      <c r="G188" s="80">
        <f>IFERROR((SUMIFS('Budget Mapping'!I:I,'Budget Mapping'!$E:$E,$C188))/G$45,0)</f>
        <v>0</v>
      </c>
      <c r="H188" s="80">
        <f>IFERROR((SUMIFS('Budget Mapping'!J:J,'Budget Mapping'!$E:$E,$C188))/H$45,0)</f>
        <v>0</v>
      </c>
      <c r="I188" s="80">
        <f>IFERROR((SUMIFS('Budget Mapping'!K:K,'Budget Mapping'!$E:$E,$C188))/I$45,0)</f>
        <v>0</v>
      </c>
      <c r="J188" s="81" t="e">
        <f t="shared" si="476"/>
        <v>#DIV/0!</v>
      </c>
      <c r="K188" s="79">
        <f>IFERROR((SUMIFS('Budget Mapping'!L:L,'Budget Mapping'!$E:$E,$C188))/K$45,0)</f>
        <v>0</v>
      </c>
      <c r="L188" s="80">
        <f>IFERROR((SUMIFS('Budget Mapping'!M:M,'Budget Mapping'!$E:$E,$C188))/L$45,0)</f>
        <v>0</v>
      </c>
      <c r="M188" s="80">
        <f>IFERROR((SUMIFS('Budget Mapping'!N:N,'Budget Mapping'!$E:$E,$C188))/M$45,0)</f>
        <v>0</v>
      </c>
      <c r="N188" s="80">
        <f>IFERROR((SUMIFS('Budget Mapping'!O:O,'Budget Mapping'!$E:$E,$C188))/N$45,0)</f>
        <v>0</v>
      </c>
      <c r="O188" s="80">
        <f>IFERROR((SUMIFS('Budget Mapping'!P:P,'Budget Mapping'!$E:$E,$C188))/O$45,0)</f>
        <v>0</v>
      </c>
      <c r="P188" s="80">
        <f>IFERROR((SUMIFS('Budget Mapping'!Q:Q,'Budget Mapping'!$E:$E,$C188))/P$45,0)</f>
        <v>0</v>
      </c>
      <c r="Q188" s="80">
        <f>IFERROR((SUMIFS('Budget Mapping'!R:R,'Budget Mapping'!$E:$E,$C188))/Q$45,0)</f>
        <v>0</v>
      </c>
      <c r="R188" s="80">
        <f>IFERROR((SUMIFS('Budget Mapping'!S:S,'Budget Mapping'!$E:$E,$C188))/R$45,0)</f>
        <v>0</v>
      </c>
      <c r="S188" s="80">
        <f>IFERROR((SUMIFS('Budget Mapping'!T:T,'Budget Mapping'!$E:$E,$C188))/S$45,0)</f>
        <v>0</v>
      </c>
      <c r="T188" s="80">
        <f>IFERROR((SUMIFS('Budget Mapping'!U:U,'Budget Mapping'!$E:$E,$C188))/T$45,0)</f>
        <v>0</v>
      </c>
      <c r="U188" s="80">
        <f>IFERROR((SUMIFS('Budget Mapping'!V:V,'Budget Mapping'!$E:$E,$C188))/U$45,0)</f>
        <v>0</v>
      </c>
      <c r="V188" s="80">
        <f>IFERROR((SUMIFS('Budget Mapping'!W:W,'Budget Mapping'!$E:$E,$C188))/V$45,0)</f>
        <v>0</v>
      </c>
      <c r="W188" s="80">
        <f>IFERROR((SUMIFS('Budget Mapping'!X:X,'Budget Mapping'!$E:$E,$C188))/W$45,0)</f>
        <v>0</v>
      </c>
      <c r="X188" s="80">
        <f>IFERROR((SUMIFS('Budget Mapping'!Y:Y,'Budget Mapping'!$E:$E,$C188))/X$45,0)</f>
        <v>0</v>
      </c>
      <c r="Y188" s="80">
        <f>IFERROR((SUMIFS('Budget Mapping'!Z:Z,'Budget Mapping'!$E:$E,$C188))/Y$45,0)</f>
        <v>0</v>
      </c>
      <c r="Z188" s="80">
        <f>IFERROR((SUMIFS('Budget Mapping'!AA:AA,'Budget Mapping'!$E:$E,$C188))/Z$45,0)</f>
        <v>0</v>
      </c>
      <c r="AA188" s="80">
        <f>IFERROR((SUMIFS('Budget Mapping'!AB:AB,'Budget Mapping'!$E:$E,$C188))/AA$45,0)</f>
        <v>0</v>
      </c>
      <c r="AB188" s="80">
        <f>IFERROR((SUMIFS('Budget Mapping'!AC:AC,'Budget Mapping'!$E:$E,$C188))/AB$45,0)</f>
        <v>0</v>
      </c>
      <c r="AC188" s="80">
        <f>IFERROR((SUMIFS('Budget Mapping'!AD:AD,'Budget Mapping'!$E:$E,$C188))/AC$45,0)</f>
        <v>0</v>
      </c>
      <c r="AD188" s="80">
        <f>IFERROR((SUMIFS('Budget Mapping'!AE:AE,'Budget Mapping'!$E:$E,$C188))/AD$45,0)</f>
        <v>0</v>
      </c>
      <c r="AE188" s="122" t="e">
        <f t="shared" si="477"/>
        <v>#DIV/0!</v>
      </c>
      <c r="AF188" s="79">
        <f>IFERROR((SUMIFS('Budget Mapping'!AF:AF,'Budget Mapping'!$E:$E,$C188))/AF$45,0)</f>
        <v>0</v>
      </c>
      <c r="AG188" s="80">
        <f>IFERROR((SUMIFS('Budget Mapping'!AG:AG,'Budget Mapping'!$E:$E,$C188))/AG$45,0)</f>
        <v>0</v>
      </c>
      <c r="AH188" s="80">
        <f>IFERROR((SUMIFS('Budget Mapping'!AH:AH,'Budget Mapping'!$E:$E,$C188))/AH$45,0)</f>
        <v>0</v>
      </c>
      <c r="AI188" s="80">
        <f>IFERROR((SUMIFS('Budget Mapping'!AI:AI,'Budget Mapping'!$E:$E,$C188))/AI$45,0)</f>
        <v>0</v>
      </c>
      <c r="AJ188" s="80">
        <f>IFERROR((SUMIFS('Budget Mapping'!AJ:AJ,'Budget Mapping'!$E:$E,$C188))/AJ$45,0)</f>
        <v>0</v>
      </c>
      <c r="AK188" s="80">
        <f>IFERROR((SUMIFS('Budget Mapping'!AK:AK,'Budget Mapping'!$E:$E,$C188))/AK$45,0)</f>
        <v>0</v>
      </c>
      <c r="AL188" s="80">
        <f>IFERROR((SUMIFS('Budget Mapping'!AL:AL,'Budget Mapping'!$E:$E,$C188))/AL$45,0)</f>
        <v>0</v>
      </c>
      <c r="AM188" s="80">
        <f>IFERROR((SUMIFS('Budget Mapping'!AM:AM,'Budget Mapping'!$E:$E,$C188))/AM$45,0)</f>
        <v>0</v>
      </c>
      <c r="AN188" s="80">
        <f>IFERROR((SUMIFS('Budget Mapping'!AN:AN,'Budget Mapping'!$E:$E,$C188))/AN$45,0)</f>
        <v>0</v>
      </c>
      <c r="AO188" s="80">
        <f>IFERROR((SUMIFS('Budget Mapping'!AO:AO,'Budget Mapping'!$E:$E,$C188))/AO$45,0)</f>
        <v>0</v>
      </c>
      <c r="AP188" s="80">
        <f>IFERROR((SUMIFS('Budget Mapping'!AP:AP,'Budget Mapping'!$E:$E,$C188))/AP$45,0)</f>
        <v>0</v>
      </c>
      <c r="AQ188" s="80">
        <f>IFERROR((SUMIFS('Budget Mapping'!AQ:AQ,'Budget Mapping'!$E:$E,$C188))/AQ$45,0)</f>
        <v>0</v>
      </c>
      <c r="AR188" s="80">
        <f>IFERROR((SUMIFS('Budget Mapping'!AR:AR,'Budget Mapping'!$E:$E,$C188))/AR$45,0)</f>
        <v>0</v>
      </c>
      <c r="AS188" s="80">
        <f>IFERROR((SUMIFS('Budget Mapping'!AS:AS,'Budget Mapping'!$E:$E,$C188))/AS$45,0)</f>
        <v>0</v>
      </c>
      <c r="AT188" s="80">
        <f>IFERROR((SUMIFS('Budget Mapping'!AT:AT,'Budget Mapping'!$E:$E,$C188))/AT$45,0)</f>
        <v>0</v>
      </c>
      <c r="AU188" s="80">
        <f>IFERROR((SUMIFS('Budget Mapping'!AU:AU,'Budget Mapping'!$E:$E,$C188))/AU$45,0)</f>
        <v>0</v>
      </c>
      <c r="AV188" s="80">
        <f>IFERROR((SUMIFS('Budget Mapping'!AV:AV,'Budget Mapping'!$E:$E,$C188))/AV$45,0)</f>
        <v>0</v>
      </c>
      <c r="AW188" s="80">
        <f>IFERROR((SUMIFS('Budget Mapping'!AW:AW,'Budget Mapping'!$E:$E,$C188))/AW$45,0)</f>
        <v>0</v>
      </c>
      <c r="AX188" s="80">
        <f>IFERROR((SUMIFS('Budget Mapping'!AX:AX,'Budget Mapping'!$E:$E,$C188))/AX$45,0)</f>
        <v>0</v>
      </c>
      <c r="AY188" s="80">
        <f>IFERROR((SUMIFS('Budget Mapping'!AY:AY,'Budget Mapping'!$E:$E,$C188))/AY$45,0)</f>
        <v>0</v>
      </c>
      <c r="AZ188" s="122" t="e">
        <f t="shared" si="478"/>
        <v>#DIV/0!</v>
      </c>
      <c r="BA188" s="79">
        <f>IFERROR((SUMIFS('Budget Mapping'!AZ:AZ,'Budget Mapping'!$E:$E,$C188))/BA$45,0)</f>
        <v>0</v>
      </c>
      <c r="BB188" s="80">
        <f>IFERROR((SUMIFS('Budget Mapping'!BA:BA,'Budget Mapping'!$E:$E,$C188))/BB$45,0)</f>
        <v>0</v>
      </c>
      <c r="BC188" s="80">
        <f>IFERROR((SUMIFS('Budget Mapping'!BB:BB,'Budget Mapping'!$E:$E,$C188))/BC$45,0)</f>
        <v>0</v>
      </c>
      <c r="BD188" s="80">
        <f>IFERROR((SUMIFS('Budget Mapping'!BC:BC,'Budget Mapping'!$E:$E,$C188))/BD$45,0)</f>
        <v>0</v>
      </c>
      <c r="BE188" s="80">
        <f>IFERROR((SUMIFS('Budget Mapping'!BD:BD,'Budget Mapping'!$E:$E,$C188))/BE$45,0)</f>
        <v>0</v>
      </c>
      <c r="BF188" s="80">
        <f>IFERROR((SUMIFS('Budget Mapping'!BE:BE,'Budget Mapping'!$E:$E,$C188))/BF$45,0)</f>
        <v>0</v>
      </c>
      <c r="BG188" s="80">
        <f>IFERROR((SUMIFS('Budget Mapping'!BF:BF,'Budget Mapping'!$E:$E,$C188))/BG$45,0)</f>
        <v>0</v>
      </c>
      <c r="BH188" s="80">
        <f>IFERROR((SUMIFS('Budget Mapping'!BG:BG,'Budget Mapping'!$E:$E,$C188))/BH$45,0)</f>
        <v>0</v>
      </c>
      <c r="BI188" s="80">
        <f>IFERROR((SUMIFS('Budget Mapping'!BH:BH,'Budget Mapping'!$E:$E,$C188))/BI$45,0)</f>
        <v>0</v>
      </c>
      <c r="BJ188" s="80">
        <f>IFERROR((SUMIFS('Budget Mapping'!BI:BI,'Budget Mapping'!$E:$E,$C188))/BJ$45,0)</f>
        <v>0</v>
      </c>
      <c r="BK188" s="80">
        <f>IFERROR((SUMIFS('Budget Mapping'!BJ:BJ,'Budget Mapping'!$E:$E,$C188))/BK$45,0)</f>
        <v>0</v>
      </c>
      <c r="BL188" s="80">
        <f>IFERROR((SUMIFS('Budget Mapping'!BK:BK,'Budget Mapping'!$E:$E,$C188))/BL$45,0)</f>
        <v>0</v>
      </c>
      <c r="BM188" s="80">
        <f>IFERROR((SUMIFS('Budget Mapping'!BL:BL,'Budget Mapping'!$E:$E,$C188))/BM$45,0)</f>
        <v>0</v>
      </c>
      <c r="BN188" s="80">
        <f>IFERROR((SUMIFS('Budget Mapping'!BM:BM,'Budget Mapping'!$E:$E,$C188))/BN$45,0)</f>
        <v>0</v>
      </c>
      <c r="BO188" s="80">
        <f>IFERROR((SUMIFS('Budget Mapping'!BN:BN,'Budget Mapping'!$E:$E,$C188))/BO$45,0)</f>
        <v>0</v>
      </c>
      <c r="BP188" s="80">
        <f>IFERROR((SUMIFS('Budget Mapping'!BO:BO,'Budget Mapping'!$E:$E,$C188))/BP$45,0)</f>
        <v>0</v>
      </c>
      <c r="BQ188" s="80">
        <f>IFERROR((SUMIFS('Budget Mapping'!BP:BP,'Budget Mapping'!$E:$E,$C188))/BQ$45,0)</f>
        <v>0</v>
      </c>
      <c r="BR188" s="80">
        <f>IFERROR((SUMIFS('Budget Mapping'!BQ:BQ,'Budget Mapping'!$E:$E,$C188))/BR$45,0)</f>
        <v>0</v>
      </c>
      <c r="BS188" s="80">
        <f>IFERROR((SUMIFS('Budget Mapping'!BR:BR,'Budget Mapping'!$E:$E,$C188))/BS$45,0)</f>
        <v>0</v>
      </c>
      <c r="BT188" s="80">
        <f>IFERROR((SUMIFS('Budget Mapping'!BS:BS,'Budget Mapping'!$E:$E,$C188))/BT$45,0)</f>
        <v>0</v>
      </c>
      <c r="BU188" s="122" t="e">
        <f t="shared" si="479"/>
        <v>#DIV/0!</v>
      </c>
      <c r="BV188" s="79">
        <f>IFERROR((SUMIFS('Budget Mapping'!BT:BT,'Budget Mapping'!$E:$E,$C188))/BV$45,0)</f>
        <v>0</v>
      </c>
      <c r="BW188" s="80">
        <f>IFERROR((SUMIFS('Budget Mapping'!BU:BU,'Budget Mapping'!$E:$E,$C188))/BW$45,0)</f>
        <v>0</v>
      </c>
      <c r="BX188" s="80">
        <f>IFERROR((SUMIFS('Budget Mapping'!BV:BV,'Budget Mapping'!$E:$E,$C188))/BX$45,0)</f>
        <v>0</v>
      </c>
      <c r="BY188" s="80">
        <f>IFERROR((SUMIFS('Budget Mapping'!BW:BW,'Budget Mapping'!$E:$E,$C188))/BY$45,0)</f>
        <v>0</v>
      </c>
      <c r="BZ188" s="80">
        <f>IFERROR((SUMIFS('Budget Mapping'!BX:BX,'Budget Mapping'!$E:$E,$C188))/BZ$45,0)</f>
        <v>0</v>
      </c>
      <c r="CA188" s="80">
        <f>IFERROR((SUMIFS('Budget Mapping'!BY:BY,'Budget Mapping'!$E:$E,$C188))/CA$45,0)</f>
        <v>0</v>
      </c>
      <c r="CB188" s="80">
        <f>IFERROR((SUMIFS('Budget Mapping'!BZ:BZ,'Budget Mapping'!$E:$E,$C188))/CB$45,0)</f>
        <v>0</v>
      </c>
      <c r="CC188" s="80">
        <f>IFERROR((SUMIFS('Budget Mapping'!CA:CA,'Budget Mapping'!$E:$E,$C188))/CC$45,0)</f>
        <v>0</v>
      </c>
      <c r="CD188" s="80">
        <f>IFERROR((SUMIFS('Budget Mapping'!CB:CB,'Budget Mapping'!$E:$E,$C188))/CD$45,0)</f>
        <v>0</v>
      </c>
      <c r="CE188" s="80">
        <f>IFERROR((SUMIFS('Budget Mapping'!CC:CC,'Budget Mapping'!$E:$E,$C188))/CE$45,0)</f>
        <v>0</v>
      </c>
      <c r="CF188" s="80">
        <f>IFERROR((SUMIFS('Budget Mapping'!CD:CD,'Budget Mapping'!$E:$E,$C188))/CF$45,0)</f>
        <v>0</v>
      </c>
      <c r="CG188" s="80">
        <f>IFERROR((SUMIFS('Budget Mapping'!CE:CE,'Budget Mapping'!$E:$E,$C188))/CG$45,0)</f>
        <v>0</v>
      </c>
      <c r="CH188" s="80">
        <f>IFERROR((SUMIFS('Budget Mapping'!CF:CF,'Budget Mapping'!$E:$E,$C188))/CH$45,0)</f>
        <v>0</v>
      </c>
      <c r="CI188" s="80">
        <f>IFERROR((SUMIFS('Budget Mapping'!CG:CG,'Budget Mapping'!$E:$E,$C188))/CI$45,0)</f>
        <v>0</v>
      </c>
      <c r="CJ188" s="80">
        <f>IFERROR((SUMIFS('Budget Mapping'!CH:CH,'Budget Mapping'!$E:$E,$C188))/CJ$45,0)</f>
        <v>0</v>
      </c>
      <c r="CK188" s="80">
        <f>IFERROR((SUMIFS('Budget Mapping'!CI:CI,'Budget Mapping'!$E:$E,$C188))/CK$45,0)</f>
        <v>0</v>
      </c>
      <c r="CL188" s="80">
        <f>IFERROR((SUMIFS('Budget Mapping'!CJ:CJ,'Budget Mapping'!$E:$E,$C188))/CL$45,0)</f>
        <v>0</v>
      </c>
      <c r="CM188" s="80">
        <f>IFERROR((SUMIFS('Budget Mapping'!CK:CK,'Budget Mapping'!$E:$E,$C188))/CM$45,0)</f>
        <v>0</v>
      </c>
      <c r="CN188" s="80">
        <f>IFERROR((SUMIFS('Budget Mapping'!CL:CL,'Budget Mapping'!$E:$E,$C188))/CN$45,0)</f>
        <v>0</v>
      </c>
      <c r="CO188" s="80">
        <f>IFERROR((SUMIFS('Budget Mapping'!CM:CM,'Budget Mapping'!$E:$E,$C188))/CO$45,0)</f>
        <v>0</v>
      </c>
      <c r="CP188" s="122" t="e">
        <f t="shared" si="480"/>
        <v>#DIV/0!</v>
      </c>
    </row>
    <row r="189" spans="2:94" x14ac:dyDescent="0.3">
      <c r="B189" t="str">
        <f t="shared" si="460"/>
        <v>HIDE</v>
      </c>
      <c r="C189" s="11" t="str">
        <f>Lists!$B23</f>
        <v>Governance costs</v>
      </c>
      <c r="D189" s="78">
        <f>IFERROR((SUMIFS('Budget Mapping'!F:F,'Budget Mapping'!$E:$E,$C189))/D$45,0)</f>
        <v>0</v>
      </c>
      <c r="E189" s="79">
        <f>IFERROR((SUMIFS('Budget Mapping'!G:G,'Budget Mapping'!$E:$E,$C189))/E$45,0)</f>
        <v>0</v>
      </c>
      <c r="F189" s="80">
        <f>IFERROR((SUMIFS('Budget Mapping'!H:H,'Budget Mapping'!$E:$E,$C189))/F$45,0)</f>
        <v>0</v>
      </c>
      <c r="G189" s="80">
        <f>IFERROR((SUMIFS('Budget Mapping'!I:I,'Budget Mapping'!$E:$E,$C189))/G$45,0)</f>
        <v>0</v>
      </c>
      <c r="H189" s="80">
        <f>IFERROR((SUMIFS('Budget Mapping'!J:J,'Budget Mapping'!$E:$E,$C189))/H$45,0)</f>
        <v>0</v>
      </c>
      <c r="I189" s="80">
        <f>IFERROR((SUMIFS('Budget Mapping'!K:K,'Budget Mapping'!$E:$E,$C189))/I$45,0)</f>
        <v>0</v>
      </c>
      <c r="J189" s="81" t="e">
        <f t="shared" si="476"/>
        <v>#DIV/0!</v>
      </c>
      <c r="K189" s="79">
        <f>IFERROR((SUMIFS('Budget Mapping'!L:L,'Budget Mapping'!$E:$E,$C189))/K$45,0)</f>
        <v>0</v>
      </c>
      <c r="L189" s="80">
        <f>IFERROR((SUMIFS('Budget Mapping'!M:M,'Budget Mapping'!$E:$E,$C189))/L$45,0)</f>
        <v>0</v>
      </c>
      <c r="M189" s="80">
        <f>IFERROR((SUMIFS('Budget Mapping'!N:N,'Budget Mapping'!$E:$E,$C189))/M$45,0)</f>
        <v>0</v>
      </c>
      <c r="N189" s="80">
        <f>IFERROR((SUMIFS('Budget Mapping'!O:O,'Budget Mapping'!$E:$E,$C189))/N$45,0)</f>
        <v>0</v>
      </c>
      <c r="O189" s="80">
        <f>IFERROR((SUMIFS('Budget Mapping'!P:P,'Budget Mapping'!$E:$E,$C189))/O$45,0)</f>
        <v>0</v>
      </c>
      <c r="P189" s="80">
        <f>IFERROR((SUMIFS('Budget Mapping'!Q:Q,'Budget Mapping'!$E:$E,$C189))/P$45,0)</f>
        <v>0</v>
      </c>
      <c r="Q189" s="80">
        <f>IFERROR((SUMIFS('Budget Mapping'!R:R,'Budget Mapping'!$E:$E,$C189))/Q$45,0)</f>
        <v>0</v>
      </c>
      <c r="R189" s="80">
        <f>IFERROR((SUMIFS('Budget Mapping'!S:S,'Budget Mapping'!$E:$E,$C189))/R$45,0)</f>
        <v>0</v>
      </c>
      <c r="S189" s="80">
        <f>IFERROR((SUMIFS('Budget Mapping'!T:T,'Budget Mapping'!$E:$E,$C189))/S$45,0)</f>
        <v>0</v>
      </c>
      <c r="T189" s="80">
        <f>IFERROR((SUMIFS('Budget Mapping'!U:U,'Budget Mapping'!$E:$E,$C189))/T$45,0)</f>
        <v>0</v>
      </c>
      <c r="U189" s="80">
        <f>IFERROR((SUMIFS('Budget Mapping'!V:V,'Budget Mapping'!$E:$E,$C189))/U$45,0)</f>
        <v>0</v>
      </c>
      <c r="V189" s="80">
        <f>IFERROR((SUMIFS('Budget Mapping'!W:W,'Budget Mapping'!$E:$E,$C189))/V$45,0)</f>
        <v>0</v>
      </c>
      <c r="W189" s="80">
        <f>IFERROR((SUMIFS('Budget Mapping'!X:X,'Budget Mapping'!$E:$E,$C189))/W$45,0)</f>
        <v>0</v>
      </c>
      <c r="X189" s="80">
        <f>IFERROR((SUMIFS('Budget Mapping'!Y:Y,'Budget Mapping'!$E:$E,$C189))/X$45,0)</f>
        <v>0</v>
      </c>
      <c r="Y189" s="80">
        <f>IFERROR((SUMIFS('Budget Mapping'!Z:Z,'Budget Mapping'!$E:$E,$C189))/Y$45,0)</f>
        <v>0</v>
      </c>
      <c r="Z189" s="80">
        <f>IFERROR((SUMIFS('Budget Mapping'!AA:AA,'Budget Mapping'!$E:$E,$C189))/Z$45,0)</f>
        <v>0</v>
      </c>
      <c r="AA189" s="80">
        <f>IFERROR((SUMIFS('Budget Mapping'!AB:AB,'Budget Mapping'!$E:$E,$C189))/AA$45,0)</f>
        <v>0</v>
      </c>
      <c r="AB189" s="80">
        <f>IFERROR((SUMIFS('Budget Mapping'!AC:AC,'Budget Mapping'!$E:$E,$C189))/AB$45,0)</f>
        <v>0</v>
      </c>
      <c r="AC189" s="80">
        <f>IFERROR((SUMIFS('Budget Mapping'!AD:AD,'Budget Mapping'!$E:$E,$C189))/AC$45,0)</f>
        <v>0</v>
      </c>
      <c r="AD189" s="80">
        <f>IFERROR((SUMIFS('Budget Mapping'!AE:AE,'Budget Mapping'!$E:$E,$C189))/AD$45,0)</f>
        <v>0</v>
      </c>
      <c r="AE189" s="122" t="e">
        <f t="shared" si="477"/>
        <v>#DIV/0!</v>
      </c>
      <c r="AF189" s="79">
        <f>IFERROR((SUMIFS('Budget Mapping'!AF:AF,'Budget Mapping'!$E:$E,$C189))/AF$45,0)</f>
        <v>0</v>
      </c>
      <c r="AG189" s="80">
        <f>IFERROR((SUMIFS('Budget Mapping'!AG:AG,'Budget Mapping'!$E:$E,$C189))/AG$45,0)</f>
        <v>0</v>
      </c>
      <c r="AH189" s="80">
        <f>IFERROR((SUMIFS('Budget Mapping'!AH:AH,'Budget Mapping'!$E:$E,$C189))/AH$45,0)</f>
        <v>0</v>
      </c>
      <c r="AI189" s="80">
        <f>IFERROR((SUMIFS('Budget Mapping'!AI:AI,'Budget Mapping'!$E:$E,$C189))/AI$45,0)</f>
        <v>0</v>
      </c>
      <c r="AJ189" s="80">
        <f>IFERROR((SUMIFS('Budget Mapping'!AJ:AJ,'Budget Mapping'!$E:$E,$C189))/AJ$45,0)</f>
        <v>0</v>
      </c>
      <c r="AK189" s="80">
        <f>IFERROR((SUMIFS('Budget Mapping'!AK:AK,'Budget Mapping'!$E:$E,$C189))/AK$45,0)</f>
        <v>0</v>
      </c>
      <c r="AL189" s="80">
        <f>IFERROR((SUMIFS('Budget Mapping'!AL:AL,'Budget Mapping'!$E:$E,$C189))/AL$45,0)</f>
        <v>0</v>
      </c>
      <c r="AM189" s="80">
        <f>IFERROR((SUMIFS('Budget Mapping'!AM:AM,'Budget Mapping'!$E:$E,$C189))/AM$45,0)</f>
        <v>0</v>
      </c>
      <c r="AN189" s="80">
        <f>IFERROR((SUMIFS('Budget Mapping'!AN:AN,'Budget Mapping'!$E:$E,$C189))/AN$45,0)</f>
        <v>0</v>
      </c>
      <c r="AO189" s="80">
        <f>IFERROR((SUMIFS('Budget Mapping'!AO:AO,'Budget Mapping'!$E:$E,$C189))/AO$45,0)</f>
        <v>0</v>
      </c>
      <c r="AP189" s="80">
        <f>IFERROR((SUMIFS('Budget Mapping'!AP:AP,'Budget Mapping'!$E:$E,$C189))/AP$45,0)</f>
        <v>0</v>
      </c>
      <c r="AQ189" s="80">
        <f>IFERROR((SUMIFS('Budget Mapping'!AQ:AQ,'Budget Mapping'!$E:$E,$C189))/AQ$45,0)</f>
        <v>0</v>
      </c>
      <c r="AR189" s="80">
        <f>IFERROR((SUMIFS('Budget Mapping'!AR:AR,'Budget Mapping'!$E:$E,$C189))/AR$45,0)</f>
        <v>0</v>
      </c>
      <c r="AS189" s="80">
        <f>IFERROR((SUMIFS('Budget Mapping'!AS:AS,'Budget Mapping'!$E:$E,$C189))/AS$45,0)</f>
        <v>0</v>
      </c>
      <c r="AT189" s="80">
        <f>IFERROR((SUMIFS('Budget Mapping'!AT:AT,'Budget Mapping'!$E:$E,$C189))/AT$45,0)</f>
        <v>0</v>
      </c>
      <c r="AU189" s="80">
        <f>IFERROR((SUMIFS('Budget Mapping'!AU:AU,'Budget Mapping'!$E:$E,$C189))/AU$45,0)</f>
        <v>0</v>
      </c>
      <c r="AV189" s="80">
        <f>IFERROR((SUMIFS('Budget Mapping'!AV:AV,'Budget Mapping'!$E:$E,$C189))/AV$45,0)</f>
        <v>0</v>
      </c>
      <c r="AW189" s="80">
        <f>IFERROR((SUMIFS('Budget Mapping'!AW:AW,'Budget Mapping'!$E:$E,$C189))/AW$45,0)</f>
        <v>0</v>
      </c>
      <c r="AX189" s="80">
        <f>IFERROR((SUMIFS('Budget Mapping'!AX:AX,'Budget Mapping'!$E:$E,$C189))/AX$45,0)</f>
        <v>0</v>
      </c>
      <c r="AY189" s="80">
        <f>IFERROR((SUMIFS('Budget Mapping'!AY:AY,'Budget Mapping'!$E:$E,$C189))/AY$45,0)</f>
        <v>0</v>
      </c>
      <c r="AZ189" s="122" t="e">
        <f t="shared" si="478"/>
        <v>#DIV/0!</v>
      </c>
      <c r="BA189" s="79">
        <f>IFERROR((SUMIFS('Budget Mapping'!AZ:AZ,'Budget Mapping'!$E:$E,$C189))/BA$45,0)</f>
        <v>0</v>
      </c>
      <c r="BB189" s="80">
        <f>IFERROR((SUMIFS('Budget Mapping'!BA:BA,'Budget Mapping'!$E:$E,$C189))/BB$45,0)</f>
        <v>0</v>
      </c>
      <c r="BC189" s="80">
        <f>IFERROR((SUMIFS('Budget Mapping'!BB:BB,'Budget Mapping'!$E:$E,$C189))/BC$45,0)</f>
        <v>0</v>
      </c>
      <c r="BD189" s="80">
        <f>IFERROR((SUMIFS('Budget Mapping'!BC:BC,'Budget Mapping'!$E:$E,$C189))/BD$45,0)</f>
        <v>0</v>
      </c>
      <c r="BE189" s="80">
        <f>IFERROR((SUMIFS('Budget Mapping'!BD:BD,'Budget Mapping'!$E:$E,$C189))/BE$45,0)</f>
        <v>0</v>
      </c>
      <c r="BF189" s="80">
        <f>IFERROR((SUMIFS('Budget Mapping'!BE:BE,'Budget Mapping'!$E:$E,$C189))/BF$45,0)</f>
        <v>0</v>
      </c>
      <c r="BG189" s="80">
        <f>IFERROR((SUMIFS('Budget Mapping'!BF:BF,'Budget Mapping'!$E:$E,$C189))/BG$45,0)</f>
        <v>0</v>
      </c>
      <c r="BH189" s="80">
        <f>IFERROR((SUMIFS('Budget Mapping'!BG:BG,'Budget Mapping'!$E:$E,$C189))/BH$45,0)</f>
        <v>0</v>
      </c>
      <c r="BI189" s="80">
        <f>IFERROR((SUMIFS('Budget Mapping'!BH:BH,'Budget Mapping'!$E:$E,$C189))/BI$45,0)</f>
        <v>0</v>
      </c>
      <c r="BJ189" s="80">
        <f>IFERROR((SUMIFS('Budget Mapping'!BI:BI,'Budget Mapping'!$E:$E,$C189))/BJ$45,0)</f>
        <v>0</v>
      </c>
      <c r="BK189" s="80">
        <f>IFERROR((SUMIFS('Budget Mapping'!BJ:BJ,'Budget Mapping'!$E:$E,$C189))/BK$45,0)</f>
        <v>0</v>
      </c>
      <c r="BL189" s="80">
        <f>IFERROR((SUMIFS('Budget Mapping'!BK:BK,'Budget Mapping'!$E:$E,$C189))/BL$45,0)</f>
        <v>0</v>
      </c>
      <c r="BM189" s="80">
        <f>IFERROR((SUMIFS('Budget Mapping'!BL:BL,'Budget Mapping'!$E:$E,$C189))/BM$45,0)</f>
        <v>0</v>
      </c>
      <c r="BN189" s="80">
        <f>IFERROR((SUMIFS('Budget Mapping'!BM:BM,'Budget Mapping'!$E:$E,$C189))/BN$45,0)</f>
        <v>0</v>
      </c>
      <c r="BO189" s="80">
        <f>IFERROR((SUMIFS('Budget Mapping'!BN:BN,'Budget Mapping'!$E:$E,$C189))/BO$45,0)</f>
        <v>0</v>
      </c>
      <c r="BP189" s="80">
        <f>IFERROR((SUMIFS('Budget Mapping'!BO:BO,'Budget Mapping'!$E:$E,$C189))/BP$45,0)</f>
        <v>0</v>
      </c>
      <c r="BQ189" s="80">
        <f>IFERROR((SUMIFS('Budget Mapping'!BP:BP,'Budget Mapping'!$E:$E,$C189))/BQ$45,0)</f>
        <v>0</v>
      </c>
      <c r="BR189" s="80">
        <f>IFERROR((SUMIFS('Budget Mapping'!BQ:BQ,'Budget Mapping'!$E:$E,$C189))/BR$45,0)</f>
        <v>0</v>
      </c>
      <c r="BS189" s="80">
        <f>IFERROR((SUMIFS('Budget Mapping'!BR:BR,'Budget Mapping'!$E:$E,$C189))/BS$45,0)</f>
        <v>0</v>
      </c>
      <c r="BT189" s="80">
        <f>IFERROR((SUMIFS('Budget Mapping'!BS:BS,'Budget Mapping'!$E:$E,$C189))/BT$45,0)</f>
        <v>0</v>
      </c>
      <c r="BU189" s="122" t="e">
        <f t="shared" si="479"/>
        <v>#DIV/0!</v>
      </c>
      <c r="BV189" s="79">
        <f>IFERROR((SUMIFS('Budget Mapping'!BT:BT,'Budget Mapping'!$E:$E,$C189))/BV$45,0)</f>
        <v>0</v>
      </c>
      <c r="BW189" s="80">
        <f>IFERROR((SUMIFS('Budget Mapping'!BU:BU,'Budget Mapping'!$E:$E,$C189))/BW$45,0)</f>
        <v>0</v>
      </c>
      <c r="BX189" s="80">
        <f>IFERROR((SUMIFS('Budget Mapping'!BV:BV,'Budget Mapping'!$E:$E,$C189))/BX$45,0)</f>
        <v>0</v>
      </c>
      <c r="BY189" s="80">
        <f>IFERROR((SUMIFS('Budget Mapping'!BW:BW,'Budget Mapping'!$E:$E,$C189))/BY$45,0)</f>
        <v>0</v>
      </c>
      <c r="BZ189" s="80">
        <f>IFERROR((SUMIFS('Budget Mapping'!BX:BX,'Budget Mapping'!$E:$E,$C189))/BZ$45,0)</f>
        <v>0</v>
      </c>
      <c r="CA189" s="80">
        <f>IFERROR((SUMIFS('Budget Mapping'!BY:BY,'Budget Mapping'!$E:$E,$C189))/CA$45,0)</f>
        <v>0</v>
      </c>
      <c r="CB189" s="80">
        <f>IFERROR((SUMIFS('Budget Mapping'!BZ:BZ,'Budget Mapping'!$E:$E,$C189))/CB$45,0)</f>
        <v>0</v>
      </c>
      <c r="CC189" s="80">
        <f>IFERROR((SUMIFS('Budget Mapping'!CA:CA,'Budget Mapping'!$E:$E,$C189))/CC$45,0)</f>
        <v>0</v>
      </c>
      <c r="CD189" s="80">
        <f>IFERROR((SUMIFS('Budget Mapping'!CB:CB,'Budget Mapping'!$E:$E,$C189))/CD$45,0)</f>
        <v>0</v>
      </c>
      <c r="CE189" s="80">
        <f>IFERROR((SUMIFS('Budget Mapping'!CC:CC,'Budget Mapping'!$E:$E,$C189))/CE$45,0)</f>
        <v>0</v>
      </c>
      <c r="CF189" s="80">
        <f>IFERROR((SUMIFS('Budget Mapping'!CD:CD,'Budget Mapping'!$E:$E,$C189))/CF$45,0)</f>
        <v>0</v>
      </c>
      <c r="CG189" s="80">
        <f>IFERROR((SUMIFS('Budget Mapping'!CE:CE,'Budget Mapping'!$E:$E,$C189))/CG$45,0)</f>
        <v>0</v>
      </c>
      <c r="CH189" s="80">
        <f>IFERROR((SUMIFS('Budget Mapping'!CF:CF,'Budget Mapping'!$E:$E,$C189))/CH$45,0)</f>
        <v>0</v>
      </c>
      <c r="CI189" s="80">
        <f>IFERROR((SUMIFS('Budget Mapping'!CG:CG,'Budget Mapping'!$E:$E,$C189))/CI$45,0)</f>
        <v>0</v>
      </c>
      <c r="CJ189" s="80">
        <f>IFERROR((SUMIFS('Budget Mapping'!CH:CH,'Budget Mapping'!$E:$E,$C189))/CJ$45,0)</f>
        <v>0</v>
      </c>
      <c r="CK189" s="80">
        <f>IFERROR((SUMIFS('Budget Mapping'!CI:CI,'Budget Mapping'!$E:$E,$C189))/CK$45,0)</f>
        <v>0</v>
      </c>
      <c r="CL189" s="80">
        <f>IFERROR((SUMIFS('Budget Mapping'!CJ:CJ,'Budget Mapping'!$E:$E,$C189))/CL$45,0)</f>
        <v>0</v>
      </c>
      <c r="CM189" s="80">
        <f>IFERROR((SUMIFS('Budget Mapping'!CK:CK,'Budget Mapping'!$E:$E,$C189))/CM$45,0)</f>
        <v>0</v>
      </c>
      <c r="CN189" s="80">
        <f>IFERROR((SUMIFS('Budget Mapping'!CL:CL,'Budget Mapping'!$E:$E,$C189))/CN$45,0)</f>
        <v>0</v>
      </c>
      <c r="CO189" s="80">
        <f>IFERROR((SUMIFS('Budget Mapping'!CM:CM,'Budget Mapping'!$E:$E,$C189))/CO$45,0)</f>
        <v>0</v>
      </c>
      <c r="CP189" s="122" t="e">
        <f t="shared" si="480"/>
        <v>#DIV/0!</v>
      </c>
    </row>
    <row r="190" spans="2:94" x14ac:dyDescent="0.3">
      <c r="B190" t="str">
        <f t="shared" si="460"/>
        <v>HIDE</v>
      </c>
      <c r="C190" s="11" t="str">
        <f>Lists!$B24</f>
        <v>Non-educational contracts</v>
      </c>
      <c r="D190" s="78">
        <f>IFERROR((SUMIFS('Budget Mapping'!F:F,'Budget Mapping'!$E:$E,$C190))/D$45,0)</f>
        <v>0</v>
      </c>
      <c r="E190" s="79">
        <f>IFERROR((SUMIFS('Budget Mapping'!G:G,'Budget Mapping'!$E:$E,$C190))/E$45,0)</f>
        <v>0</v>
      </c>
      <c r="F190" s="80">
        <f>IFERROR((SUMIFS('Budget Mapping'!H:H,'Budget Mapping'!$E:$E,$C190))/F$45,0)</f>
        <v>0</v>
      </c>
      <c r="G190" s="80">
        <f>IFERROR((SUMIFS('Budget Mapping'!I:I,'Budget Mapping'!$E:$E,$C190))/G$45,0)</f>
        <v>0</v>
      </c>
      <c r="H190" s="80">
        <f>IFERROR((SUMIFS('Budget Mapping'!J:J,'Budget Mapping'!$E:$E,$C190))/H$45,0)</f>
        <v>0</v>
      </c>
      <c r="I190" s="80">
        <f>IFERROR((SUMIFS('Budget Mapping'!K:K,'Budget Mapping'!$E:$E,$C190))/I$45,0)</f>
        <v>0</v>
      </c>
      <c r="J190" s="81" t="e">
        <f t="shared" si="476"/>
        <v>#DIV/0!</v>
      </c>
      <c r="K190" s="79">
        <f>IFERROR((SUMIFS('Budget Mapping'!L:L,'Budget Mapping'!$E:$E,$C190))/K$45,0)</f>
        <v>0</v>
      </c>
      <c r="L190" s="80">
        <f>IFERROR((SUMIFS('Budget Mapping'!M:M,'Budget Mapping'!$E:$E,$C190))/L$45,0)</f>
        <v>0</v>
      </c>
      <c r="M190" s="80">
        <f>IFERROR((SUMIFS('Budget Mapping'!N:N,'Budget Mapping'!$E:$E,$C190))/M$45,0)</f>
        <v>0</v>
      </c>
      <c r="N190" s="80">
        <f>IFERROR((SUMIFS('Budget Mapping'!O:O,'Budget Mapping'!$E:$E,$C190))/N$45,0)</f>
        <v>0</v>
      </c>
      <c r="O190" s="80">
        <f>IFERROR((SUMIFS('Budget Mapping'!P:P,'Budget Mapping'!$E:$E,$C190))/O$45,0)</f>
        <v>0</v>
      </c>
      <c r="P190" s="80">
        <f>IFERROR((SUMIFS('Budget Mapping'!Q:Q,'Budget Mapping'!$E:$E,$C190))/P$45,0)</f>
        <v>0</v>
      </c>
      <c r="Q190" s="80">
        <f>IFERROR((SUMIFS('Budget Mapping'!R:R,'Budget Mapping'!$E:$E,$C190))/Q$45,0)</f>
        <v>0</v>
      </c>
      <c r="R190" s="80">
        <f>IFERROR((SUMIFS('Budget Mapping'!S:S,'Budget Mapping'!$E:$E,$C190))/R$45,0)</f>
        <v>0</v>
      </c>
      <c r="S190" s="80">
        <f>IFERROR((SUMIFS('Budget Mapping'!T:T,'Budget Mapping'!$E:$E,$C190))/S$45,0)</f>
        <v>0</v>
      </c>
      <c r="T190" s="80">
        <f>IFERROR((SUMIFS('Budget Mapping'!U:U,'Budget Mapping'!$E:$E,$C190))/T$45,0)</f>
        <v>0</v>
      </c>
      <c r="U190" s="80">
        <f>IFERROR((SUMIFS('Budget Mapping'!V:V,'Budget Mapping'!$E:$E,$C190))/U$45,0)</f>
        <v>0</v>
      </c>
      <c r="V190" s="80">
        <f>IFERROR((SUMIFS('Budget Mapping'!W:W,'Budget Mapping'!$E:$E,$C190))/V$45,0)</f>
        <v>0</v>
      </c>
      <c r="W190" s="80">
        <f>IFERROR((SUMIFS('Budget Mapping'!X:X,'Budget Mapping'!$E:$E,$C190))/W$45,0)</f>
        <v>0</v>
      </c>
      <c r="X190" s="80">
        <f>IFERROR((SUMIFS('Budget Mapping'!Y:Y,'Budget Mapping'!$E:$E,$C190))/X$45,0)</f>
        <v>0</v>
      </c>
      <c r="Y190" s="80">
        <f>IFERROR((SUMIFS('Budget Mapping'!Z:Z,'Budget Mapping'!$E:$E,$C190))/Y$45,0)</f>
        <v>0</v>
      </c>
      <c r="Z190" s="80">
        <f>IFERROR((SUMIFS('Budget Mapping'!AA:AA,'Budget Mapping'!$E:$E,$C190))/Z$45,0)</f>
        <v>0</v>
      </c>
      <c r="AA190" s="80">
        <f>IFERROR((SUMIFS('Budget Mapping'!AB:AB,'Budget Mapping'!$E:$E,$C190))/AA$45,0)</f>
        <v>0</v>
      </c>
      <c r="AB190" s="80">
        <f>IFERROR((SUMIFS('Budget Mapping'!AC:AC,'Budget Mapping'!$E:$E,$C190))/AB$45,0)</f>
        <v>0</v>
      </c>
      <c r="AC190" s="80">
        <f>IFERROR((SUMIFS('Budget Mapping'!AD:AD,'Budget Mapping'!$E:$E,$C190))/AC$45,0)</f>
        <v>0</v>
      </c>
      <c r="AD190" s="80">
        <f>IFERROR((SUMIFS('Budget Mapping'!AE:AE,'Budget Mapping'!$E:$E,$C190))/AD$45,0)</f>
        <v>0</v>
      </c>
      <c r="AE190" s="122" t="e">
        <f t="shared" si="477"/>
        <v>#DIV/0!</v>
      </c>
      <c r="AF190" s="79">
        <f>IFERROR((SUMIFS('Budget Mapping'!AF:AF,'Budget Mapping'!$E:$E,$C190))/AF$45,0)</f>
        <v>0</v>
      </c>
      <c r="AG190" s="80">
        <f>IFERROR((SUMIFS('Budget Mapping'!AG:AG,'Budget Mapping'!$E:$E,$C190))/AG$45,0)</f>
        <v>0</v>
      </c>
      <c r="AH190" s="80">
        <f>IFERROR((SUMIFS('Budget Mapping'!AH:AH,'Budget Mapping'!$E:$E,$C190))/AH$45,0)</f>
        <v>0</v>
      </c>
      <c r="AI190" s="80">
        <f>IFERROR((SUMIFS('Budget Mapping'!AI:AI,'Budget Mapping'!$E:$E,$C190))/AI$45,0)</f>
        <v>0</v>
      </c>
      <c r="AJ190" s="80">
        <f>IFERROR((SUMIFS('Budget Mapping'!AJ:AJ,'Budget Mapping'!$E:$E,$C190))/AJ$45,0)</f>
        <v>0</v>
      </c>
      <c r="AK190" s="80">
        <f>IFERROR((SUMIFS('Budget Mapping'!AK:AK,'Budget Mapping'!$E:$E,$C190))/AK$45,0)</f>
        <v>0</v>
      </c>
      <c r="AL190" s="80">
        <f>IFERROR((SUMIFS('Budget Mapping'!AL:AL,'Budget Mapping'!$E:$E,$C190))/AL$45,0)</f>
        <v>0</v>
      </c>
      <c r="AM190" s="80">
        <f>IFERROR((SUMIFS('Budget Mapping'!AM:AM,'Budget Mapping'!$E:$E,$C190))/AM$45,0)</f>
        <v>0</v>
      </c>
      <c r="AN190" s="80">
        <f>IFERROR((SUMIFS('Budget Mapping'!AN:AN,'Budget Mapping'!$E:$E,$C190))/AN$45,0)</f>
        <v>0</v>
      </c>
      <c r="AO190" s="80">
        <f>IFERROR((SUMIFS('Budget Mapping'!AO:AO,'Budget Mapping'!$E:$E,$C190))/AO$45,0)</f>
        <v>0</v>
      </c>
      <c r="AP190" s="80">
        <f>IFERROR((SUMIFS('Budget Mapping'!AP:AP,'Budget Mapping'!$E:$E,$C190))/AP$45,0)</f>
        <v>0</v>
      </c>
      <c r="AQ190" s="80">
        <f>IFERROR((SUMIFS('Budget Mapping'!AQ:AQ,'Budget Mapping'!$E:$E,$C190))/AQ$45,0)</f>
        <v>0</v>
      </c>
      <c r="AR190" s="80">
        <f>IFERROR((SUMIFS('Budget Mapping'!AR:AR,'Budget Mapping'!$E:$E,$C190))/AR$45,0)</f>
        <v>0</v>
      </c>
      <c r="AS190" s="80">
        <f>IFERROR((SUMIFS('Budget Mapping'!AS:AS,'Budget Mapping'!$E:$E,$C190))/AS$45,0)</f>
        <v>0</v>
      </c>
      <c r="AT190" s="80">
        <f>IFERROR((SUMIFS('Budget Mapping'!AT:AT,'Budget Mapping'!$E:$E,$C190))/AT$45,0)</f>
        <v>0</v>
      </c>
      <c r="AU190" s="80">
        <f>IFERROR((SUMIFS('Budget Mapping'!AU:AU,'Budget Mapping'!$E:$E,$C190))/AU$45,0)</f>
        <v>0</v>
      </c>
      <c r="AV190" s="80">
        <f>IFERROR((SUMIFS('Budget Mapping'!AV:AV,'Budget Mapping'!$E:$E,$C190))/AV$45,0)</f>
        <v>0</v>
      </c>
      <c r="AW190" s="80">
        <f>IFERROR((SUMIFS('Budget Mapping'!AW:AW,'Budget Mapping'!$E:$E,$C190))/AW$45,0)</f>
        <v>0</v>
      </c>
      <c r="AX190" s="80">
        <f>IFERROR((SUMIFS('Budget Mapping'!AX:AX,'Budget Mapping'!$E:$E,$C190))/AX$45,0)</f>
        <v>0</v>
      </c>
      <c r="AY190" s="80">
        <f>IFERROR((SUMIFS('Budget Mapping'!AY:AY,'Budget Mapping'!$E:$E,$C190))/AY$45,0)</f>
        <v>0</v>
      </c>
      <c r="AZ190" s="122" t="e">
        <f t="shared" si="478"/>
        <v>#DIV/0!</v>
      </c>
      <c r="BA190" s="79">
        <f>IFERROR((SUMIFS('Budget Mapping'!AZ:AZ,'Budget Mapping'!$E:$E,$C190))/BA$45,0)</f>
        <v>0</v>
      </c>
      <c r="BB190" s="80">
        <f>IFERROR((SUMIFS('Budget Mapping'!BA:BA,'Budget Mapping'!$E:$E,$C190))/BB$45,0)</f>
        <v>0</v>
      </c>
      <c r="BC190" s="80">
        <f>IFERROR((SUMIFS('Budget Mapping'!BB:BB,'Budget Mapping'!$E:$E,$C190))/BC$45,0)</f>
        <v>0</v>
      </c>
      <c r="BD190" s="80">
        <f>IFERROR((SUMIFS('Budget Mapping'!BC:BC,'Budget Mapping'!$E:$E,$C190))/BD$45,0)</f>
        <v>0</v>
      </c>
      <c r="BE190" s="80">
        <f>IFERROR((SUMIFS('Budget Mapping'!BD:BD,'Budget Mapping'!$E:$E,$C190))/BE$45,0)</f>
        <v>0</v>
      </c>
      <c r="BF190" s="80">
        <f>IFERROR((SUMIFS('Budget Mapping'!BE:BE,'Budget Mapping'!$E:$E,$C190))/BF$45,0)</f>
        <v>0</v>
      </c>
      <c r="BG190" s="80">
        <f>IFERROR((SUMIFS('Budget Mapping'!BF:BF,'Budget Mapping'!$E:$E,$C190))/BG$45,0)</f>
        <v>0</v>
      </c>
      <c r="BH190" s="80">
        <f>IFERROR((SUMIFS('Budget Mapping'!BG:BG,'Budget Mapping'!$E:$E,$C190))/BH$45,0)</f>
        <v>0</v>
      </c>
      <c r="BI190" s="80">
        <f>IFERROR((SUMIFS('Budget Mapping'!BH:BH,'Budget Mapping'!$E:$E,$C190))/BI$45,0)</f>
        <v>0</v>
      </c>
      <c r="BJ190" s="80">
        <f>IFERROR((SUMIFS('Budget Mapping'!BI:BI,'Budget Mapping'!$E:$E,$C190))/BJ$45,0)</f>
        <v>0</v>
      </c>
      <c r="BK190" s="80">
        <f>IFERROR((SUMIFS('Budget Mapping'!BJ:BJ,'Budget Mapping'!$E:$E,$C190))/BK$45,0)</f>
        <v>0</v>
      </c>
      <c r="BL190" s="80">
        <f>IFERROR((SUMIFS('Budget Mapping'!BK:BK,'Budget Mapping'!$E:$E,$C190))/BL$45,0)</f>
        <v>0</v>
      </c>
      <c r="BM190" s="80">
        <f>IFERROR((SUMIFS('Budget Mapping'!BL:BL,'Budget Mapping'!$E:$E,$C190))/BM$45,0)</f>
        <v>0</v>
      </c>
      <c r="BN190" s="80">
        <f>IFERROR((SUMIFS('Budget Mapping'!BM:BM,'Budget Mapping'!$E:$E,$C190))/BN$45,0)</f>
        <v>0</v>
      </c>
      <c r="BO190" s="80">
        <f>IFERROR((SUMIFS('Budget Mapping'!BN:BN,'Budget Mapping'!$E:$E,$C190))/BO$45,0)</f>
        <v>0</v>
      </c>
      <c r="BP190" s="80">
        <f>IFERROR((SUMIFS('Budget Mapping'!BO:BO,'Budget Mapping'!$E:$E,$C190))/BP$45,0)</f>
        <v>0</v>
      </c>
      <c r="BQ190" s="80">
        <f>IFERROR((SUMIFS('Budget Mapping'!BP:BP,'Budget Mapping'!$E:$E,$C190))/BQ$45,0)</f>
        <v>0</v>
      </c>
      <c r="BR190" s="80">
        <f>IFERROR((SUMIFS('Budget Mapping'!BQ:BQ,'Budget Mapping'!$E:$E,$C190))/BR$45,0)</f>
        <v>0</v>
      </c>
      <c r="BS190" s="80">
        <f>IFERROR((SUMIFS('Budget Mapping'!BR:BR,'Budget Mapping'!$E:$E,$C190))/BS$45,0)</f>
        <v>0</v>
      </c>
      <c r="BT190" s="80">
        <f>IFERROR((SUMIFS('Budget Mapping'!BS:BS,'Budget Mapping'!$E:$E,$C190))/BT$45,0)</f>
        <v>0</v>
      </c>
      <c r="BU190" s="122" t="e">
        <f t="shared" si="479"/>
        <v>#DIV/0!</v>
      </c>
      <c r="BV190" s="79">
        <f>IFERROR((SUMIFS('Budget Mapping'!BT:BT,'Budget Mapping'!$E:$E,$C190))/BV$45,0)</f>
        <v>0</v>
      </c>
      <c r="BW190" s="80">
        <f>IFERROR((SUMIFS('Budget Mapping'!BU:BU,'Budget Mapping'!$E:$E,$C190))/BW$45,0)</f>
        <v>0</v>
      </c>
      <c r="BX190" s="80">
        <f>IFERROR((SUMIFS('Budget Mapping'!BV:BV,'Budget Mapping'!$E:$E,$C190))/BX$45,0)</f>
        <v>0</v>
      </c>
      <c r="BY190" s="80">
        <f>IFERROR((SUMIFS('Budget Mapping'!BW:BW,'Budget Mapping'!$E:$E,$C190))/BY$45,0)</f>
        <v>0</v>
      </c>
      <c r="BZ190" s="80">
        <f>IFERROR((SUMIFS('Budget Mapping'!BX:BX,'Budget Mapping'!$E:$E,$C190))/BZ$45,0)</f>
        <v>0</v>
      </c>
      <c r="CA190" s="80">
        <f>IFERROR((SUMIFS('Budget Mapping'!BY:BY,'Budget Mapping'!$E:$E,$C190))/CA$45,0)</f>
        <v>0</v>
      </c>
      <c r="CB190" s="80">
        <f>IFERROR((SUMIFS('Budget Mapping'!BZ:BZ,'Budget Mapping'!$E:$E,$C190))/CB$45,0)</f>
        <v>0</v>
      </c>
      <c r="CC190" s="80">
        <f>IFERROR((SUMIFS('Budget Mapping'!CA:CA,'Budget Mapping'!$E:$E,$C190))/CC$45,0)</f>
        <v>0</v>
      </c>
      <c r="CD190" s="80">
        <f>IFERROR((SUMIFS('Budget Mapping'!CB:CB,'Budget Mapping'!$E:$E,$C190))/CD$45,0)</f>
        <v>0</v>
      </c>
      <c r="CE190" s="80">
        <f>IFERROR((SUMIFS('Budget Mapping'!CC:CC,'Budget Mapping'!$E:$E,$C190))/CE$45,0)</f>
        <v>0</v>
      </c>
      <c r="CF190" s="80">
        <f>IFERROR((SUMIFS('Budget Mapping'!CD:CD,'Budget Mapping'!$E:$E,$C190))/CF$45,0)</f>
        <v>0</v>
      </c>
      <c r="CG190" s="80">
        <f>IFERROR((SUMIFS('Budget Mapping'!CE:CE,'Budget Mapping'!$E:$E,$C190))/CG$45,0)</f>
        <v>0</v>
      </c>
      <c r="CH190" s="80">
        <f>IFERROR((SUMIFS('Budget Mapping'!CF:CF,'Budget Mapping'!$E:$E,$C190))/CH$45,0)</f>
        <v>0</v>
      </c>
      <c r="CI190" s="80">
        <f>IFERROR((SUMIFS('Budget Mapping'!CG:CG,'Budget Mapping'!$E:$E,$C190))/CI$45,0)</f>
        <v>0</v>
      </c>
      <c r="CJ190" s="80">
        <f>IFERROR((SUMIFS('Budget Mapping'!CH:CH,'Budget Mapping'!$E:$E,$C190))/CJ$45,0)</f>
        <v>0</v>
      </c>
      <c r="CK190" s="80">
        <f>IFERROR((SUMIFS('Budget Mapping'!CI:CI,'Budget Mapping'!$E:$E,$C190))/CK$45,0)</f>
        <v>0</v>
      </c>
      <c r="CL190" s="80">
        <f>IFERROR((SUMIFS('Budget Mapping'!CJ:CJ,'Budget Mapping'!$E:$E,$C190))/CL$45,0)</f>
        <v>0</v>
      </c>
      <c r="CM190" s="80">
        <f>IFERROR((SUMIFS('Budget Mapping'!CK:CK,'Budget Mapping'!$E:$E,$C190))/CM$45,0)</f>
        <v>0</v>
      </c>
      <c r="CN190" s="80">
        <f>IFERROR((SUMIFS('Budget Mapping'!CL:CL,'Budget Mapping'!$E:$E,$C190))/CN$45,0)</f>
        <v>0</v>
      </c>
      <c r="CO190" s="80">
        <f>IFERROR((SUMIFS('Budget Mapping'!CM:CM,'Budget Mapping'!$E:$E,$C190))/CO$45,0)</f>
        <v>0</v>
      </c>
      <c r="CP190" s="122" t="e">
        <f t="shared" si="480"/>
        <v>#DIV/0!</v>
      </c>
    </row>
    <row r="191" spans="2:94" x14ac:dyDescent="0.3">
      <c r="B191" t="str">
        <f t="shared" si="460"/>
        <v>HIDE</v>
      </c>
      <c r="C191" s="11" t="str">
        <f>Lists!$B25</f>
        <v>Other supplies &amp; services</v>
      </c>
      <c r="D191" s="78">
        <f>IFERROR((SUMIFS('Budget Mapping'!F:F,'Budget Mapping'!$E:$E,$C191))/D$45,0)</f>
        <v>0</v>
      </c>
      <c r="E191" s="79">
        <f>IFERROR((SUMIFS('Budget Mapping'!G:G,'Budget Mapping'!$E:$E,$C191))/E$45,0)</f>
        <v>0</v>
      </c>
      <c r="F191" s="80">
        <f>IFERROR((SUMIFS('Budget Mapping'!H:H,'Budget Mapping'!$E:$E,$C191))/F$45,0)</f>
        <v>0</v>
      </c>
      <c r="G191" s="80">
        <f>IFERROR((SUMIFS('Budget Mapping'!I:I,'Budget Mapping'!$E:$E,$C191))/G$45,0)</f>
        <v>0</v>
      </c>
      <c r="H191" s="80">
        <f>IFERROR((SUMIFS('Budget Mapping'!J:J,'Budget Mapping'!$E:$E,$C191))/H$45,0)</f>
        <v>0</v>
      </c>
      <c r="I191" s="80">
        <f>IFERROR((SUMIFS('Budget Mapping'!K:K,'Budget Mapping'!$E:$E,$C191))/I$45,0)</f>
        <v>0</v>
      </c>
      <c r="J191" s="81" t="e">
        <f t="shared" si="476"/>
        <v>#DIV/0!</v>
      </c>
      <c r="K191" s="79">
        <f>IFERROR((SUMIFS('Budget Mapping'!L:L,'Budget Mapping'!$E:$E,$C191))/K$45,0)</f>
        <v>0</v>
      </c>
      <c r="L191" s="80">
        <f>IFERROR((SUMIFS('Budget Mapping'!M:M,'Budget Mapping'!$E:$E,$C191))/L$45,0)</f>
        <v>0</v>
      </c>
      <c r="M191" s="80">
        <f>IFERROR((SUMIFS('Budget Mapping'!N:N,'Budget Mapping'!$E:$E,$C191))/M$45,0)</f>
        <v>0</v>
      </c>
      <c r="N191" s="80">
        <f>IFERROR((SUMIFS('Budget Mapping'!O:O,'Budget Mapping'!$E:$E,$C191))/N$45,0)</f>
        <v>0</v>
      </c>
      <c r="O191" s="80">
        <f>IFERROR((SUMIFS('Budget Mapping'!P:P,'Budget Mapping'!$E:$E,$C191))/O$45,0)</f>
        <v>0</v>
      </c>
      <c r="P191" s="80">
        <f>IFERROR((SUMIFS('Budget Mapping'!Q:Q,'Budget Mapping'!$E:$E,$C191))/P$45,0)</f>
        <v>0</v>
      </c>
      <c r="Q191" s="80">
        <f>IFERROR((SUMIFS('Budget Mapping'!R:R,'Budget Mapping'!$E:$E,$C191))/Q$45,0)</f>
        <v>0</v>
      </c>
      <c r="R191" s="80">
        <f>IFERROR((SUMIFS('Budget Mapping'!S:S,'Budget Mapping'!$E:$E,$C191))/R$45,0)</f>
        <v>0</v>
      </c>
      <c r="S191" s="80">
        <f>IFERROR((SUMIFS('Budget Mapping'!T:T,'Budget Mapping'!$E:$E,$C191))/S$45,0)</f>
        <v>0</v>
      </c>
      <c r="T191" s="80">
        <f>IFERROR((SUMIFS('Budget Mapping'!U:U,'Budget Mapping'!$E:$E,$C191))/T$45,0)</f>
        <v>0</v>
      </c>
      <c r="U191" s="80">
        <f>IFERROR((SUMIFS('Budget Mapping'!V:V,'Budget Mapping'!$E:$E,$C191))/U$45,0)</f>
        <v>0</v>
      </c>
      <c r="V191" s="80">
        <f>IFERROR((SUMIFS('Budget Mapping'!W:W,'Budget Mapping'!$E:$E,$C191))/V$45,0)</f>
        <v>0</v>
      </c>
      <c r="W191" s="80">
        <f>IFERROR((SUMIFS('Budget Mapping'!X:X,'Budget Mapping'!$E:$E,$C191))/W$45,0)</f>
        <v>0</v>
      </c>
      <c r="X191" s="80">
        <f>IFERROR((SUMIFS('Budget Mapping'!Y:Y,'Budget Mapping'!$E:$E,$C191))/X$45,0)</f>
        <v>0</v>
      </c>
      <c r="Y191" s="80">
        <f>IFERROR((SUMIFS('Budget Mapping'!Z:Z,'Budget Mapping'!$E:$E,$C191))/Y$45,0)</f>
        <v>0</v>
      </c>
      <c r="Z191" s="80">
        <f>IFERROR((SUMIFS('Budget Mapping'!AA:AA,'Budget Mapping'!$E:$E,$C191))/Z$45,0)</f>
        <v>0</v>
      </c>
      <c r="AA191" s="80">
        <f>IFERROR((SUMIFS('Budget Mapping'!AB:AB,'Budget Mapping'!$E:$E,$C191))/AA$45,0)</f>
        <v>0</v>
      </c>
      <c r="AB191" s="80">
        <f>IFERROR((SUMIFS('Budget Mapping'!AC:AC,'Budget Mapping'!$E:$E,$C191))/AB$45,0)</f>
        <v>0</v>
      </c>
      <c r="AC191" s="80">
        <f>IFERROR((SUMIFS('Budget Mapping'!AD:AD,'Budget Mapping'!$E:$E,$C191))/AC$45,0)</f>
        <v>0</v>
      </c>
      <c r="AD191" s="80">
        <f>IFERROR((SUMIFS('Budget Mapping'!AE:AE,'Budget Mapping'!$E:$E,$C191))/AD$45,0)</f>
        <v>0</v>
      </c>
      <c r="AE191" s="122" t="e">
        <f t="shared" si="477"/>
        <v>#DIV/0!</v>
      </c>
      <c r="AF191" s="79">
        <f>IFERROR((SUMIFS('Budget Mapping'!AF:AF,'Budget Mapping'!$E:$E,$C191))/AF$45,0)</f>
        <v>0</v>
      </c>
      <c r="AG191" s="80">
        <f>IFERROR((SUMIFS('Budget Mapping'!AG:AG,'Budget Mapping'!$E:$E,$C191))/AG$45,0)</f>
        <v>0</v>
      </c>
      <c r="AH191" s="80">
        <f>IFERROR((SUMIFS('Budget Mapping'!AH:AH,'Budget Mapping'!$E:$E,$C191))/AH$45,0)</f>
        <v>0</v>
      </c>
      <c r="AI191" s="80">
        <f>IFERROR((SUMIFS('Budget Mapping'!AI:AI,'Budget Mapping'!$E:$E,$C191))/AI$45,0)</f>
        <v>0</v>
      </c>
      <c r="AJ191" s="80">
        <f>IFERROR((SUMIFS('Budget Mapping'!AJ:AJ,'Budget Mapping'!$E:$E,$C191))/AJ$45,0)</f>
        <v>0</v>
      </c>
      <c r="AK191" s="80">
        <f>IFERROR((SUMIFS('Budget Mapping'!AK:AK,'Budget Mapping'!$E:$E,$C191))/AK$45,0)</f>
        <v>0</v>
      </c>
      <c r="AL191" s="80">
        <f>IFERROR((SUMIFS('Budget Mapping'!AL:AL,'Budget Mapping'!$E:$E,$C191))/AL$45,0)</f>
        <v>0</v>
      </c>
      <c r="AM191" s="80">
        <f>IFERROR((SUMIFS('Budget Mapping'!AM:AM,'Budget Mapping'!$E:$E,$C191))/AM$45,0)</f>
        <v>0</v>
      </c>
      <c r="AN191" s="80">
        <f>IFERROR((SUMIFS('Budget Mapping'!AN:AN,'Budget Mapping'!$E:$E,$C191))/AN$45,0)</f>
        <v>0</v>
      </c>
      <c r="AO191" s="80">
        <f>IFERROR((SUMIFS('Budget Mapping'!AO:AO,'Budget Mapping'!$E:$E,$C191))/AO$45,0)</f>
        <v>0</v>
      </c>
      <c r="AP191" s="80">
        <f>IFERROR((SUMIFS('Budget Mapping'!AP:AP,'Budget Mapping'!$E:$E,$C191))/AP$45,0)</f>
        <v>0</v>
      </c>
      <c r="AQ191" s="80">
        <f>IFERROR((SUMIFS('Budget Mapping'!AQ:AQ,'Budget Mapping'!$E:$E,$C191))/AQ$45,0)</f>
        <v>0</v>
      </c>
      <c r="AR191" s="80">
        <f>IFERROR((SUMIFS('Budget Mapping'!AR:AR,'Budget Mapping'!$E:$E,$C191))/AR$45,0)</f>
        <v>0</v>
      </c>
      <c r="AS191" s="80">
        <f>IFERROR((SUMIFS('Budget Mapping'!AS:AS,'Budget Mapping'!$E:$E,$C191))/AS$45,0)</f>
        <v>0</v>
      </c>
      <c r="AT191" s="80">
        <f>IFERROR((SUMIFS('Budget Mapping'!AT:AT,'Budget Mapping'!$E:$E,$C191))/AT$45,0)</f>
        <v>0</v>
      </c>
      <c r="AU191" s="80">
        <f>IFERROR((SUMIFS('Budget Mapping'!AU:AU,'Budget Mapping'!$E:$E,$C191))/AU$45,0)</f>
        <v>0</v>
      </c>
      <c r="AV191" s="80">
        <f>IFERROR((SUMIFS('Budget Mapping'!AV:AV,'Budget Mapping'!$E:$E,$C191))/AV$45,0)</f>
        <v>0</v>
      </c>
      <c r="AW191" s="80">
        <f>IFERROR((SUMIFS('Budget Mapping'!AW:AW,'Budget Mapping'!$E:$E,$C191))/AW$45,0)</f>
        <v>0</v>
      </c>
      <c r="AX191" s="80">
        <f>IFERROR((SUMIFS('Budget Mapping'!AX:AX,'Budget Mapping'!$E:$E,$C191))/AX$45,0)</f>
        <v>0</v>
      </c>
      <c r="AY191" s="80">
        <f>IFERROR((SUMIFS('Budget Mapping'!AY:AY,'Budget Mapping'!$E:$E,$C191))/AY$45,0)</f>
        <v>0</v>
      </c>
      <c r="AZ191" s="122" t="e">
        <f t="shared" si="478"/>
        <v>#DIV/0!</v>
      </c>
      <c r="BA191" s="79">
        <f>IFERROR((SUMIFS('Budget Mapping'!AZ:AZ,'Budget Mapping'!$E:$E,$C191))/BA$45,0)</f>
        <v>0</v>
      </c>
      <c r="BB191" s="80">
        <f>IFERROR((SUMIFS('Budget Mapping'!BA:BA,'Budget Mapping'!$E:$E,$C191))/BB$45,0)</f>
        <v>0</v>
      </c>
      <c r="BC191" s="80">
        <f>IFERROR((SUMIFS('Budget Mapping'!BB:BB,'Budget Mapping'!$E:$E,$C191))/BC$45,0)</f>
        <v>0</v>
      </c>
      <c r="BD191" s="80">
        <f>IFERROR((SUMIFS('Budget Mapping'!BC:BC,'Budget Mapping'!$E:$E,$C191))/BD$45,0)</f>
        <v>0</v>
      </c>
      <c r="BE191" s="80">
        <f>IFERROR((SUMIFS('Budget Mapping'!BD:BD,'Budget Mapping'!$E:$E,$C191))/BE$45,0)</f>
        <v>0</v>
      </c>
      <c r="BF191" s="80">
        <f>IFERROR((SUMIFS('Budget Mapping'!BE:BE,'Budget Mapping'!$E:$E,$C191))/BF$45,0)</f>
        <v>0</v>
      </c>
      <c r="BG191" s="80">
        <f>IFERROR((SUMIFS('Budget Mapping'!BF:BF,'Budget Mapping'!$E:$E,$C191))/BG$45,0)</f>
        <v>0</v>
      </c>
      <c r="BH191" s="80">
        <f>IFERROR((SUMIFS('Budget Mapping'!BG:BG,'Budget Mapping'!$E:$E,$C191))/BH$45,0)</f>
        <v>0</v>
      </c>
      <c r="BI191" s="80">
        <f>IFERROR((SUMIFS('Budget Mapping'!BH:BH,'Budget Mapping'!$E:$E,$C191))/BI$45,0)</f>
        <v>0</v>
      </c>
      <c r="BJ191" s="80">
        <f>IFERROR((SUMIFS('Budget Mapping'!BI:BI,'Budget Mapping'!$E:$E,$C191))/BJ$45,0)</f>
        <v>0</v>
      </c>
      <c r="BK191" s="80">
        <f>IFERROR((SUMIFS('Budget Mapping'!BJ:BJ,'Budget Mapping'!$E:$E,$C191))/BK$45,0)</f>
        <v>0</v>
      </c>
      <c r="BL191" s="80">
        <f>IFERROR((SUMIFS('Budget Mapping'!BK:BK,'Budget Mapping'!$E:$E,$C191))/BL$45,0)</f>
        <v>0</v>
      </c>
      <c r="BM191" s="80">
        <f>IFERROR((SUMIFS('Budget Mapping'!BL:BL,'Budget Mapping'!$E:$E,$C191))/BM$45,0)</f>
        <v>0</v>
      </c>
      <c r="BN191" s="80">
        <f>IFERROR((SUMIFS('Budget Mapping'!BM:BM,'Budget Mapping'!$E:$E,$C191))/BN$45,0)</f>
        <v>0</v>
      </c>
      <c r="BO191" s="80">
        <f>IFERROR((SUMIFS('Budget Mapping'!BN:BN,'Budget Mapping'!$E:$E,$C191))/BO$45,0)</f>
        <v>0</v>
      </c>
      <c r="BP191" s="80">
        <f>IFERROR((SUMIFS('Budget Mapping'!BO:BO,'Budget Mapping'!$E:$E,$C191))/BP$45,0)</f>
        <v>0</v>
      </c>
      <c r="BQ191" s="80">
        <f>IFERROR((SUMIFS('Budget Mapping'!BP:BP,'Budget Mapping'!$E:$E,$C191))/BQ$45,0)</f>
        <v>0</v>
      </c>
      <c r="BR191" s="80">
        <f>IFERROR((SUMIFS('Budget Mapping'!BQ:BQ,'Budget Mapping'!$E:$E,$C191))/BR$45,0)</f>
        <v>0</v>
      </c>
      <c r="BS191" s="80">
        <f>IFERROR((SUMIFS('Budget Mapping'!BR:BR,'Budget Mapping'!$E:$E,$C191))/BS$45,0)</f>
        <v>0</v>
      </c>
      <c r="BT191" s="80">
        <f>IFERROR((SUMIFS('Budget Mapping'!BS:BS,'Budget Mapping'!$E:$E,$C191))/BT$45,0)</f>
        <v>0</v>
      </c>
      <c r="BU191" s="122" t="e">
        <f t="shared" si="479"/>
        <v>#DIV/0!</v>
      </c>
      <c r="BV191" s="79">
        <f>IFERROR((SUMIFS('Budget Mapping'!BT:BT,'Budget Mapping'!$E:$E,$C191))/BV$45,0)</f>
        <v>0</v>
      </c>
      <c r="BW191" s="80">
        <f>IFERROR((SUMIFS('Budget Mapping'!BU:BU,'Budget Mapping'!$E:$E,$C191))/BW$45,0)</f>
        <v>0</v>
      </c>
      <c r="BX191" s="80">
        <f>IFERROR((SUMIFS('Budget Mapping'!BV:BV,'Budget Mapping'!$E:$E,$C191))/BX$45,0)</f>
        <v>0</v>
      </c>
      <c r="BY191" s="80">
        <f>IFERROR((SUMIFS('Budget Mapping'!BW:BW,'Budget Mapping'!$E:$E,$C191))/BY$45,0)</f>
        <v>0</v>
      </c>
      <c r="BZ191" s="80">
        <f>IFERROR((SUMIFS('Budget Mapping'!BX:BX,'Budget Mapping'!$E:$E,$C191))/BZ$45,0)</f>
        <v>0</v>
      </c>
      <c r="CA191" s="80">
        <f>IFERROR((SUMIFS('Budget Mapping'!BY:BY,'Budget Mapping'!$E:$E,$C191))/CA$45,0)</f>
        <v>0</v>
      </c>
      <c r="CB191" s="80">
        <f>IFERROR((SUMIFS('Budget Mapping'!BZ:BZ,'Budget Mapping'!$E:$E,$C191))/CB$45,0)</f>
        <v>0</v>
      </c>
      <c r="CC191" s="80">
        <f>IFERROR((SUMIFS('Budget Mapping'!CA:CA,'Budget Mapping'!$E:$E,$C191))/CC$45,0)</f>
        <v>0</v>
      </c>
      <c r="CD191" s="80">
        <f>IFERROR((SUMIFS('Budget Mapping'!CB:CB,'Budget Mapping'!$E:$E,$C191))/CD$45,0)</f>
        <v>0</v>
      </c>
      <c r="CE191" s="80">
        <f>IFERROR((SUMIFS('Budget Mapping'!CC:CC,'Budget Mapping'!$E:$E,$C191))/CE$45,0)</f>
        <v>0</v>
      </c>
      <c r="CF191" s="80">
        <f>IFERROR((SUMIFS('Budget Mapping'!CD:CD,'Budget Mapping'!$E:$E,$C191))/CF$45,0)</f>
        <v>0</v>
      </c>
      <c r="CG191" s="80">
        <f>IFERROR((SUMIFS('Budget Mapping'!CE:CE,'Budget Mapping'!$E:$E,$C191))/CG$45,0)</f>
        <v>0</v>
      </c>
      <c r="CH191" s="80">
        <f>IFERROR((SUMIFS('Budget Mapping'!CF:CF,'Budget Mapping'!$E:$E,$C191))/CH$45,0)</f>
        <v>0</v>
      </c>
      <c r="CI191" s="80">
        <f>IFERROR((SUMIFS('Budget Mapping'!CG:CG,'Budget Mapping'!$E:$E,$C191))/CI$45,0)</f>
        <v>0</v>
      </c>
      <c r="CJ191" s="80">
        <f>IFERROR((SUMIFS('Budget Mapping'!CH:CH,'Budget Mapping'!$E:$E,$C191))/CJ$45,0)</f>
        <v>0</v>
      </c>
      <c r="CK191" s="80">
        <f>IFERROR((SUMIFS('Budget Mapping'!CI:CI,'Budget Mapping'!$E:$E,$C191))/CK$45,0)</f>
        <v>0</v>
      </c>
      <c r="CL191" s="80">
        <f>IFERROR((SUMIFS('Budget Mapping'!CJ:CJ,'Budget Mapping'!$E:$E,$C191))/CL$45,0)</f>
        <v>0</v>
      </c>
      <c r="CM191" s="80">
        <f>IFERROR((SUMIFS('Budget Mapping'!CK:CK,'Budget Mapping'!$E:$E,$C191))/CM$45,0)</f>
        <v>0</v>
      </c>
      <c r="CN191" s="80">
        <f>IFERROR((SUMIFS('Budget Mapping'!CL:CL,'Budget Mapping'!$E:$E,$C191))/CN$45,0)</f>
        <v>0</v>
      </c>
      <c r="CO191" s="80">
        <f>IFERROR((SUMIFS('Budget Mapping'!CM:CM,'Budget Mapping'!$E:$E,$C191))/CO$45,0)</f>
        <v>0</v>
      </c>
      <c r="CP191" s="122" t="e">
        <f t="shared" si="480"/>
        <v>#DIV/0!</v>
      </c>
    </row>
    <row r="192" spans="2:94" x14ac:dyDescent="0.3">
      <c r="B192" t="str">
        <f t="shared" si="460"/>
        <v>HIDE</v>
      </c>
      <c r="C192" s="11" t="str">
        <f>Lists!$B26</f>
        <v>School Trips</v>
      </c>
      <c r="D192" s="78">
        <f>IFERROR((SUMIFS('Budget Mapping'!F:F,'Budget Mapping'!$E:$E,$C192))/D$45,0)</f>
        <v>0</v>
      </c>
      <c r="E192" s="79">
        <f>IFERROR((SUMIFS('Budget Mapping'!G:G,'Budget Mapping'!$E:$E,$C192))/E$45,0)</f>
        <v>0</v>
      </c>
      <c r="F192" s="80">
        <f>IFERROR((SUMIFS('Budget Mapping'!H:H,'Budget Mapping'!$E:$E,$C192))/F$45,0)</f>
        <v>0</v>
      </c>
      <c r="G192" s="80">
        <f>IFERROR((SUMIFS('Budget Mapping'!I:I,'Budget Mapping'!$E:$E,$C192))/G$45,0)</f>
        <v>0</v>
      </c>
      <c r="H192" s="80">
        <f>IFERROR((SUMIFS('Budget Mapping'!J:J,'Budget Mapping'!$E:$E,$C192))/H$45,0)</f>
        <v>0</v>
      </c>
      <c r="I192" s="80">
        <f>IFERROR((SUMIFS('Budget Mapping'!K:K,'Budget Mapping'!$E:$E,$C192))/I$45,0)</f>
        <v>0</v>
      </c>
      <c r="J192" s="81" t="e">
        <f t="shared" si="476"/>
        <v>#DIV/0!</v>
      </c>
      <c r="K192" s="79">
        <f>IFERROR((SUMIFS('Budget Mapping'!L:L,'Budget Mapping'!$E:$E,$C192))/K$45,0)</f>
        <v>0</v>
      </c>
      <c r="L192" s="80">
        <f>IFERROR((SUMIFS('Budget Mapping'!M:M,'Budget Mapping'!$E:$E,$C192))/L$45,0)</f>
        <v>0</v>
      </c>
      <c r="M192" s="80">
        <f>IFERROR((SUMIFS('Budget Mapping'!N:N,'Budget Mapping'!$E:$E,$C192))/M$45,0)</f>
        <v>0</v>
      </c>
      <c r="N192" s="80">
        <f>IFERROR((SUMIFS('Budget Mapping'!O:O,'Budget Mapping'!$E:$E,$C192))/N$45,0)</f>
        <v>0</v>
      </c>
      <c r="O192" s="80">
        <f>IFERROR((SUMIFS('Budget Mapping'!P:P,'Budget Mapping'!$E:$E,$C192))/O$45,0)</f>
        <v>0</v>
      </c>
      <c r="P192" s="80">
        <f>IFERROR((SUMIFS('Budget Mapping'!Q:Q,'Budget Mapping'!$E:$E,$C192))/P$45,0)</f>
        <v>0</v>
      </c>
      <c r="Q192" s="80">
        <f>IFERROR((SUMIFS('Budget Mapping'!R:R,'Budget Mapping'!$E:$E,$C192))/Q$45,0)</f>
        <v>0</v>
      </c>
      <c r="R192" s="80">
        <f>IFERROR((SUMIFS('Budget Mapping'!S:S,'Budget Mapping'!$E:$E,$C192))/R$45,0)</f>
        <v>0</v>
      </c>
      <c r="S192" s="80">
        <f>IFERROR((SUMIFS('Budget Mapping'!T:T,'Budget Mapping'!$E:$E,$C192))/S$45,0)</f>
        <v>0</v>
      </c>
      <c r="T192" s="80">
        <f>IFERROR((SUMIFS('Budget Mapping'!U:U,'Budget Mapping'!$E:$E,$C192))/T$45,0)</f>
        <v>0</v>
      </c>
      <c r="U192" s="80">
        <f>IFERROR((SUMIFS('Budget Mapping'!V:V,'Budget Mapping'!$E:$E,$C192))/U$45,0)</f>
        <v>0</v>
      </c>
      <c r="V192" s="80">
        <f>IFERROR((SUMIFS('Budget Mapping'!W:W,'Budget Mapping'!$E:$E,$C192))/V$45,0)</f>
        <v>0</v>
      </c>
      <c r="W192" s="80">
        <f>IFERROR((SUMIFS('Budget Mapping'!X:X,'Budget Mapping'!$E:$E,$C192))/W$45,0)</f>
        <v>0</v>
      </c>
      <c r="X192" s="80">
        <f>IFERROR((SUMIFS('Budget Mapping'!Y:Y,'Budget Mapping'!$E:$E,$C192))/X$45,0)</f>
        <v>0</v>
      </c>
      <c r="Y192" s="80">
        <f>IFERROR((SUMIFS('Budget Mapping'!Z:Z,'Budget Mapping'!$E:$E,$C192))/Y$45,0)</f>
        <v>0</v>
      </c>
      <c r="Z192" s="80">
        <f>IFERROR((SUMIFS('Budget Mapping'!AA:AA,'Budget Mapping'!$E:$E,$C192))/Z$45,0)</f>
        <v>0</v>
      </c>
      <c r="AA192" s="80">
        <f>IFERROR((SUMIFS('Budget Mapping'!AB:AB,'Budget Mapping'!$E:$E,$C192))/AA$45,0)</f>
        <v>0</v>
      </c>
      <c r="AB192" s="80">
        <f>IFERROR((SUMIFS('Budget Mapping'!AC:AC,'Budget Mapping'!$E:$E,$C192))/AB$45,0)</f>
        <v>0</v>
      </c>
      <c r="AC192" s="80">
        <f>IFERROR((SUMIFS('Budget Mapping'!AD:AD,'Budget Mapping'!$E:$E,$C192))/AC$45,0)</f>
        <v>0</v>
      </c>
      <c r="AD192" s="80">
        <f>IFERROR((SUMIFS('Budget Mapping'!AE:AE,'Budget Mapping'!$E:$E,$C192))/AD$45,0)</f>
        <v>0</v>
      </c>
      <c r="AE192" s="122" t="e">
        <f t="shared" si="477"/>
        <v>#DIV/0!</v>
      </c>
      <c r="AF192" s="79">
        <f>IFERROR((SUMIFS('Budget Mapping'!AF:AF,'Budget Mapping'!$E:$E,$C192))/AF$45,0)</f>
        <v>0</v>
      </c>
      <c r="AG192" s="80">
        <f>IFERROR((SUMIFS('Budget Mapping'!AG:AG,'Budget Mapping'!$E:$E,$C192))/AG$45,0)</f>
        <v>0</v>
      </c>
      <c r="AH192" s="80">
        <f>IFERROR((SUMIFS('Budget Mapping'!AH:AH,'Budget Mapping'!$E:$E,$C192))/AH$45,0)</f>
        <v>0</v>
      </c>
      <c r="AI192" s="80">
        <f>IFERROR((SUMIFS('Budget Mapping'!AI:AI,'Budget Mapping'!$E:$E,$C192))/AI$45,0)</f>
        <v>0</v>
      </c>
      <c r="AJ192" s="80">
        <f>IFERROR((SUMIFS('Budget Mapping'!AJ:AJ,'Budget Mapping'!$E:$E,$C192))/AJ$45,0)</f>
        <v>0</v>
      </c>
      <c r="AK192" s="80">
        <f>IFERROR((SUMIFS('Budget Mapping'!AK:AK,'Budget Mapping'!$E:$E,$C192))/AK$45,0)</f>
        <v>0</v>
      </c>
      <c r="AL192" s="80">
        <f>IFERROR((SUMIFS('Budget Mapping'!AL:AL,'Budget Mapping'!$E:$E,$C192))/AL$45,0)</f>
        <v>0</v>
      </c>
      <c r="AM192" s="80">
        <f>IFERROR((SUMIFS('Budget Mapping'!AM:AM,'Budget Mapping'!$E:$E,$C192))/AM$45,0)</f>
        <v>0</v>
      </c>
      <c r="AN192" s="80">
        <f>IFERROR((SUMIFS('Budget Mapping'!AN:AN,'Budget Mapping'!$E:$E,$C192))/AN$45,0)</f>
        <v>0</v>
      </c>
      <c r="AO192" s="80">
        <f>IFERROR((SUMIFS('Budget Mapping'!AO:AO,'Budget Mapping'!$E:$E,$C192))/AO$45,0)</f>
        <v>0</v>
      </c>
      <c r="AP192" s="80">
        <f>IFERROR((SUMIFS('Budget Mapping'!AP:AP,'Budget Mapping'!$E:$E,$C192))/AP$45,0)</f>
        <v>0</v>
      </c>
      <c r="AQ192" s="80">
        <f>IFERROR((SUMIFS('Budget Mapping'!AQ:AQ,'Budget Mapping'!$E:$E,$C192))/AQ$45,0)</f>
        <v>0</v>
      </c>
      <c r="AR192" s="80">
        <f>IFERROR((SUMIFS('Budget Mapping'!AR:AR,'Budget Mapping'!$E:$E,$C192))/AR$45,0)</f>
        <v>0</v>
      </c>
      <c r="AS192" s="80">
        <f>IFERROR((SUMIFS('Budget Mapping'!AS:AS,'Budget Mapping'!$E:$E,$C192))/AS$45,0)</f>
        <v>0</v>
      </c>
      <c r="AT192" s="80">
        <f>IFERROR((SUMIFS('Budget Mapping'!AT:AT,'Budget Mapping'!$E:$E,$C192))/AT$45,0)</f>
        <v>0</v>
      </c>
      <c r="AU192" s="80">
        <f>IFERROR((SUMIFS('Budget Mapping'!AU:AU,'Budget Mapping'!$E:$E,$C192))/AU$45,0)</f>
        <v>0</v>
      </c>
      <c r="AV192" s="80">
        <f>IFERROR((SUMIFS('Budget Mapping'!AV:AV,'Budget Mapping'!$E:$E,$C192))/AV$45,0)</f>
        <v>0</v>
      </c>
      <c r="AW192" s="80">
        <f>IFERROR((SUMIFS('Budget Mapping'!AW:AW,'Budget Mapping'!$E:$E,$C192))/AW$45,0)</f>
        <v>0</v>
      </c>
      <c r="AX192" s="80">
        <f>IFERROR((SUMIFS('Budget Mapping'!AX:AX,'Budget Mapping'!$E:$E,$C192))/AX$45,0)</f>
        <v>0</v>
      </c>
      <c r="AY192" s="80">
        <f>IFERROR((SUMIFS('Budget Mapping'!AY:AY,'Budget Mapping'!$E:$E,$C192))/AY$45,0)</f>
        <v>0</v>
      </c>
      <c r="AZ192" s="122" t="e">
        <f t="shared" si="478"/>
        <v>#DIV/0!</v>
      </c>
      <c r="BA192" s="79">
        <f>IFERROR((SUMIFS('Budget Mapping'!AZ:AZ,'Budget Mapping'!$E:$E,$C192))/BA$45,0)</f>
        <v>0</v>
      </c>
      <c r="BB192" s="80">
        <f>IFERROR((SUMIFS('Budget Mapping'!BA:BA,'Budget Mapping'!$E:$E,$C192))/BB$45,0)</f>
        <v>0</v>
      </c>
      <c r="BC192" s="80">
        <f>IFERROR((SUMIFS('Budget Mapping'!BB:BB,'Budget Mapping'!$E:$E,$C192))/BC$45,0)</f>
        <v>0</v>
      </c>
      <c r="BD192" s="80">
        <f>IFERROR((SUMIFS('Budget Mapping'!BC:BC,'Budget Mapping'!$E:$E,$C192))/BD$45,0)</f>
        <v>0</v>
      </c>
      <c r="BE192" s="80">
        <f>IFERROR((SUMIFS('Budget Mapping'!BD:BD,'Budget Mapping'!$E:$E,$C192))/BE$45,0)</f>
        <v>0</v>
      </c>
      <c r="BF192" s="80">
        <f>IFERROR((SUMIFS('Budget Mapping'!BE:BE,'Budget Mapping'!$E:$E,$C192))/BF$45,0)</f>
        <v>0</v>
      </c>
      <c r="BG192" s="80">
        <f>IFERROR((SUMIFS('Budget Mapping'!BF:BF,'Budget Mapping'!$E:$E,$C192))/BG$45,0)</f>
        <v>0</v>
      </c>
      <c r="BH192" s="80">
        <f>IFERROR((SUMIFS('Budget Mapping'!BG:BG,'Budget Mapping'!$E:$E,$C192))/BH$45,0)</f>
        <v>0</v>
      </c>
      <c r="BI192" s="80">
        <f>IFERROR((SUMIFS('Budget Mapping'!BH:BH,'Budget Mapping'!$E:$E,$C192))/BI$45,0)</f>
        <v>0</v>
      </c>
      <c r="BJ192" s="80">
        <f>IFERROR((SUMIFS('Budget Mapping'!BI:BI,'Budget Mapping'!$E:$E,$C192))/BJ$45,0)</f>
        <v>0</v>
      </c>
      <c r="BK192" s="80">
        <f>IFERROR((SUMIFS('Budget Mapping'!BJ:BJ,'Budget Mapping'!$E:$E,$C192))/BK$45,0)</f>
        <v>0</v>
      </c>
      <c r="BL192" s="80">
        <f>IFERROR((SUMIFS('Budget Mapping'!BK:BK,'Budget Mapping'!$E:$E,$C192))/BL$45,0)</f>
        <v>0</v>
      </c>
      <c r="BM192" s="80">
        <f>IFERROR((SUMIFS('Budget Mapping'!BL:BL,'Budget Mapping'!$E:$E,$C192))/BM$45,0)</f>
        <v>0</v>
      </c>
      <c r="BN192" s="80">
        <f>IFERROR((SUMIFS('Budget Mapping'!BM:BM,'Budget Mapping'!$E:$E,$C192))/BN$45,0)</f>
        <v>0</v>
      </c>
      <c r="BO192" s="80">
        <f>IFERROR((SUMIFS('Budget Mapping'!BN:BN,'Budget Mapping'!$E:$E,$C192))/BO$45,0)</f>
        <v>0</v>
      </c>
      <c r="BP192" s="80">
        <f>IFERROR((SUMIFS('Budget Mapping'!BO:BO,'Budget Mapping'!$E:$E,$C192))/BP$45,0)</f>
        <v>0</v>
      </c>
      <c r="BQ192" s="80">
        <f>IFERROR((SUMIFS('Budget Mapping'!BP:BP,'Budget Mapping'!$E:$E,$C192))/BQ$45,0)</f>
        <v>0</v>
      </c>
      <c r="BR192" s="80">
        <f>IFERROR((SUMIFS('Budget Mapping'!BQ:BQ,'Budget Mapping'!$E:$E,$C192))/BR$45,0)</f>
        <v>0</v>
      </c>
      <c r="BS192" s="80">
        <f>IFERROR((SUMIFS('Budget Mapping'!BR:BR,'Budget Mapping'!$E:$E,$C192))/BS$45,0)</f>
        <v>0</v>
      </c>
      <c r="BT192" s="80">
        <f>IFERROR((SUMIFS('Budget Mapping'!BS:BS,'Budget Mapping'!$E:$E,$C192))/BT$45,0)</f>
        <v>0</v>
      </c>
      <c r="BU192" s="122" t="e">
        <f t="shared" si="479"/>
        <v>#DIV/0!</v>
      </c>
      <c r="BV192" s="79">
        <f>IFERROR((SUMIFS('Budget Mapping'!BT:BT,'Budget Mapping'!$E:$E,$C192))/BV$45,0)</f>
        <v>0</v>
      </c>
      <c r="BW192" s="80">
        <f>IFERROR((SUMIFS('Budget Mapping'!BU:BU,'Budget Mapping'!$E:$E,$C192))/BW$45,0)</f>
        <v>0</v>
      </c>
      <c r="BX192" s="80">
        <f>IFERROR((SUMIFS('Budget Mapping'!BV:BV,'Budget Mapping'!$E:$E,$C192))/BX$45,0)</f>
        <v>0</v>
      </c>
      <c r="BY192" s="80">
        <f>IFERROR((SUMIFS('Budget Mapping'!BW:BW,'Budget Mapping'!$E:$E,$C192))/BY$45,0)</f>
        <v>0</v>
      </c>
      <c r="BZ192" s="80">
        <f>IFERROR((SUMIFS('Budget Mapping'!BX:BX,'Budget Mapping'!$E:$E,$C192))/BZ$45,0)</f>
        <v>0</v>
      </c>
      <c r="CA192" s="80">
        <f>IFERROR((SUMIFS('Budget Mapping'!BY:BY,'Budget Mapping'!$E:$E,$C192))/CA$45,0)</f>
        <v>0</v>
      </c>
      <c r="CB192" s="80">
        <f>IFERROR((SUMIFS('Budget Mapping'!BZ:BZ,'Budget Mapping'!$E:$E,$C192))/CB$45,0)</f>
        <v>0</v>
      </c>
      <c r="CC192" s="80">
        <f>IFERROR((SUMIFS('Budget Mapping'!CA:CA,'Budget Mapping'!$E:$E,$C192))/CC$45,0)</f>
        <v>0</v>
      </c>
      <c r="CD192" s="80">
        <f>IFERROR((SUMIFS('Budget Mapping'!CB:CB,'Budget Mapping'!$E:$E,$C192))/CD$45,0)</f>
        <v>0</v>
      </c>
      <c r="CE192" s="80">
        <f>IFERROR((SUMIFS('Budget Mapping'!CC:CC,'Budget Mapping'!$E:$E,$C192))/CE$45,0)</f>
        <v>0</v>
      </c>
      <c r="CF192" s="80">
        <f>IFERROR((SUMIFS('Budget Mapping'!CD:CD,'Budget Mapping'!$E:$E,$C192))/CF$45,0)</f>
        <v>0</v>
      </c>
      <c r="CG192" s="80">
        <f>IFERROR((SUMIFS('Budget Mapping'!CE:CE,'Budget Mapping'!$E:$E,$C192))/CG$45,0)</f>
        <v>0</v>
      </c>
      <c r="CH192" s="80">
        <f>IFERROR((SUMIFS('Budget Mapping'!CF:CF,'Budget Mapping'!$E:$E,$C192))/CH$45,0)</f>
        <v>0</v>
      </c>
      <c r="CI192" s="80">
        <f>IFERROR((SUMIFS('Budget Mapping'!CG:CG,'Budget Mapping'!$E:$E,$C192))/CI$45,0)</f>
        <v>0</v>
      </c>
      <c r="CJ192" s="80">
        <f>IFERROR((SUMIFS('Budget Mapping'!CH:CH,'Budget Mapping'!$E:$E,$C192))/CJ$45,0)</f>
        <v>0</v>
      </c>
      <c r="CK192" s="80">
        <f>IFERROR((SUMIFS('Budget Mapping'!CI:CI,'Budget Mapping'!$E:$E,$C192))/CK$45,0)</f>
        <v>0</v>
      </c>
      <c r="CL192" s="80">
        <f>IFERROR((SUMIFS('Budget Mapping'!CJ:CJ,'Budget Mapping'!$E:$E,$C192))/CL$45,0)</f>
        <v>0</v>
      </c>
      <c r="CM192" s="80">
        <f>IFERROR((SUMIFS('Budget Mapping'!CK:CK,'Budget Mapping'!$E:$E,$C192))/CM$45,0)</f>
        <v>0</v>
      </c>
      <c r="CN192" s="80">
        <f>IFERROR((SUMIFS('Budget Mapping'!CL:CL,'Budget Mapping'!$E:$E,$C192))/CN$45,0)</f>
        <v>0</v>
      </c>
      <c r="CO192" s="80">
        <f>IFERROR((SUMIFS('Budget Mapping'!CM:CM,'Budget Mapping'!$E:$E,$C192))/CO$45,0)</f>
        <v>0</v>
      </c>
      <c r="CP192" s="122" t="e">
        <f t="shared" si="480"/>
        <v>#DIV/0!</v>
      </c>
    </row>
    <row r="193" spans="2:94" x14ac:dyDescent="0.3">
      <c r="B193" t="str">
        <f t="shared" si="460"/>
        <v>HIDE</v>
      </c>
      <c r="C193" s="11" t="str">
        <f>Lists!$B27</f>
        <v>Teaching School Hub expenditure</v>
      </c>
      <c r="D193" s="78">
        <f>IFERROR((SUMIFS('Budget Mapping'!F:F,'Budget Mapping'!$E:$E,$C193))/D$45,0)</f>
        <v>0</v>
      </c>
      <c r="E193" s="79">
        <f>IFERROR((SUMIFS('Budget Mapping'!G:G,'Budget Mapping'!$E:$E,$C193))/E$45,0)</f>
        <v>0</v>
      </c>
      <c r="F193" s="80">
        <f>IFERROR((SUMIFS('Budget Mapping'!H:H,'Budget Mapping'!$E:$E,$C193))/F$45,0)</f>
        <v>0</v>
      </c>
      <c r="G193" s="80">
        <f>IFERROR((SUMIFS('Budget Mapping'!I:I,'Budget Mapping'!$E:$E,$C193))/G$45,0)</f>
        <v>0</v>
      </c>
      <c r="H193" s="80">
        <f>IFERROR((SUMIFS('Budget Mapping'!J:J,'Budget Mapping'!$E:$E,$C193))/H$45,0)</f>
        <v>0</v>
      </c>
      <c r="I193" s="80">
        <f>IFERROR((SUMIFS('Budget Mapping'!K:K,'Budget Mapping'!$E:$E,$C193))/I$45,0)</f>
        <v>0</v>
      </c>
      <c r="J193" s="81" t="e">
        <f t="shared" si="476"/>
        <v>#DIV/0!</v>
      </c>
      <c r="K193" s="79">
        <f>IFERROR((SUMIFS('Budget Mapping'!L:L,'Budget Mapping'!$E:$E,$C193))/K$45,0)</f>
        <v>0</v>
      </c>
      <c r="L193" s="80">
        <f>IFERROR((SUMIFS('Budget Mapping'!M:M,'Budget Mapping'!$E:$E,$C193))/L$45,0)</f>
        <v>0</v>
      </c>
      <c r="M193" s="80">
        <f>IFERROR((SUMIFS('Budget Mapping'!N:N,'Budget Mapping'!$E:$E,$C193))/M$45,0)</f>
        <v>0</v>
      </c>
      <c r="N193" s="80">
        <f>IFERROR((SUMIFS('Budget Mapping'!O:O,'Budget Mapping'!$E:$E,$C193))/N$45,0)</f>
        <v>0</v>
      </c>
      <c r="O193" s="80">
        <f>IFERROR((SUMIFS('Budget Mapping'!P:P,'Budget Mapping'!$E:$E,$C193))/O$45,0)</f>
        <v>0</v>
      </c>
      <c r="P193" s="80">
        <f>IFERROR((SUMIFS('Budget Mapping'!Q:Q,'Budget Mapping'!$E:$E,$C193))/P$45,0)</f>
        <v>0</v>
      </c>
      <c r="Q193" s="80">
        <f>IFERROR((SUMIFS('Budget Mapping'!R:R,'Budget Mapping'!$E:$E,$C193))/Q$45,0)</f>
        <v>0</v>
      </c>
      <c r="R193" s="80">
        <f>IFERROR((SUMIFS('Budget Mapping'!S:S,'Budget Mapping'!$E:$E,$C193))/R$45,0)</f>
        <v>0</v>
      </c>
      <c r="S193" s="80">
        <f>IFERROR((SUMIFS('Budget Mapping'!T:T,'Budget Mapping'!$E:$E,$C193))/S$45,0)</f>
        <v>0</v>
      </c>
      <c r="T193" s="80">
        <f>IFERROR((SUMIFS('Budget Mapping'!U:U,'Budget Mapping'!$E:$E,$C193))/T$45,0)</f>
        <v>0</v>
      </c>
      <c r="U193" s="80">
        <f>IFERROR((SUMIFS('Budget Mapping'!V:V,'Budget Mapping'!$E:$E,$C193))/U$45,0)</f>
        <v>0</v>
      </c>
      <c r="V193" s="80">
        <f>IFERROR((SUMIFS('Budget Mapping'!W:W,'Budget Mapping'!$E:$E,$C193))/V$45,0)</f>
        <v>0</v>
      </c>
      <c r="W193" s="80">
        <f>IFERROR((SUMIFS('Budget Mapping'!X:X,'Budget Mapping'!$E:$E,$C193))/W$45,0)</f>
        <v>0</v>
      </c>
      <c r="X193" s="80">
        <f>IFERROR((SUMIFS('Budget Mapping'!Y:Y,'Budget Mapping'!$E:$E,$C193))/X$45,0)</f>
        <v>0</v>
      </c>
      <c r="Y193" s="80">
        <f>IFERROR((SUMIFS('Budget Mapping'!Z:Z,'Budget Mapping'!$E:$E,$C193))/Y$45,0)</f>
        <v>0</v>
      </c>
      <c r="Z193" s="80">
        <f>IFERROR((SUMIFS('Budget Mapping'!AA:AA,'Budget Mapping'!$E:$E,$C193))/Z$45,0)</f>
        <v>0</v>
      </c>
      <c r="AA193" s="80">
        <f>IFERROR((SUMIFS('Budget Mapping'!AB:AB,'Budget Mapping'!$E:$E,$C193))/AA$45,0)</f>
        <v>0</v>
      </c>
      <c r="AB193" s="80">
        <f>IFERROR((SUMIFS('Budget Mapping'!AC:AC,'Budget Mapping'!$E:$E,$C193))/AB$45,0)</f>
        <v>0</v>
      </c>
      <c r="AC193" s="80">
        <f>IFERROR((SUMIFS('Budget Mapping'!AD:AD,'Budget Mapping'!$E:$E,$C193))/AC$45,0)</f>
        <v>0</v>
      </c>
      <c r="AD193" s="80">
        <f>IFERROR((SUMIFS('Budget Mapping'!AE:AE,'Budget Mapping'!$E:$E,$C193))/AD$45,0)</f>
        <v>0</v>
      </c>
      <c r="AE193" s="122" t="e">
        <f t="shared" si="477"/>
        <v>#DIV/0!</v>
      </c>
      <c r="AF193" s="79">
        <f>IFERROR((SUMIFS('Budget Mapping'!AF:AF,'Budget Mapping'!$E:$E,$C193))/AF$45,0)</f>
        <v>0</v>
      </c>
      <c r="AG193" s="80">
        <f>IFERROR((SUMIFS('Budget Mapping'!AG:AG,'Budget Mapping'!$E:$E,$C193))/AG$45,0)</f>
        <v>0</v>
      </c>
      <c r="AH193" s="80">
        <f>IFERROR((SUMIFS('Budget Mapping'!AH:AH,'Budget Mapping'!$E:$E,$C193))/AH$45,0)</f>
        <v>0</v>
      </c>
      <c r="AI193" s="80">
        <f>IFERROR((SUMIFS('Budget Mapping'!AI:AI,'Budget Mapping'!$E:$E,$C193))/AI$45,0)</f>
        <v>0</v>
      </c>
      <c r="AJ193" s="80">
        <f>IFERROR((SUMIFS('Budget Mapping'!AJ:AJ,'Budget Mapping'!$E:$E,$C193))/AJ$45,0)</f>
        <v>0</v>
      </c>
      <c r="AK193" s="80">
        <f>IFERROR((SUMIFS('Budget Mapping'!AK:AK,'Budget Mapping'!$E:$E,$C193))/AK$45,0)</f>
        <v>0</v>
      </c>
      <c r="AL193" s="80">
        <f>IFERROR((SUMIFS('Budget Mapping'!AL:AL,'Budget Mapping'!$E:$E,$C193))/AL$45,0)</f>
        <v>0</v>
      </c>
      <c r="AM193" s="80">
        <f>IFERROR((SUMIFS('Budget Mapping'!AM:AM,'Budget Mapping'!$E:$E,$C193))/AM$45,0)</f>
        <v>0</v>
      </c>
      <c r="AN193" s="80">
        <f>IFERROR((SUMIFS('Budget Mapping'!AN:AN,'Budget Mapping'!$E:$E,$C193))/AN$45,0)</f>
        <v>0</v>
      </c>
      <c r="AO193" s="80">
        <f>IFERROR((SUMIFS('Budget Mapping'!AO:AO,'Budget Mapping'!$E:$E,$C193))/AO$45,0)</f>
        <v>0</v>
      </c>
      <c r="AP193" s="80">
        <f>IFERROR((SUMIFS('Budget Mapping'!AP:AP,'Budget Mapping'!$E:$E,$C193))/AP$45,0)</f>
        <v>0</v>
      </c>
      <c r="AQ193" s="80">
        <f>IFERROR((SUMIFS('Budget Mapping'!AQ:AQ,'Budget Mapping'!$E:$E,$C193))/AQ$45,0)</f>
        <v>0</v>
      </c>
      <c r="AR193" s="80">
        <f>IFERROR((SUMIFS('Budget Mapping'!AR:AR,'Budget Mapping'!$E:$E,$C193))/AR$45,0)</f>
        <v>0</v>
      </c>
      <c r="AS193" s="80">
        <f>IFERROR((SUMIFS('Budget Mapping'!AS:AS,'Budget Mapping'!$E:$E,$C193))/AS$45,0)</f>
        <v>0</v>
      </c>
      <c r="AT193" s="80">
        <f>IFERROR((SUMIFS('Budget Mapping'!AT:AT,'Budget Mapping'!$E:$E,$C193))/AT$45,0)</f>
        <v>0</v>
      </c>
      <c r="AU193" s="80">
        <f>IFERROR((SUMIFS('Budget Mapping'!AU:AU,'Budget Mapping'!$E:$E,$C193))/AU$45,0)</f>
        <v>0</v>
      </c>
      <c r="AV193" s="80">
        <f>IFERROR((SUMIFS('Budget Mapping'!AV:AV,'Budget Mapping'!$E:$E,$C193))/AV$45,0)</f>
        <v>0</v>
      </c>
      <c r="AW193" s="80">
        <f>IFERROR((SUMIFS('Budget Mapping'!AW:AW,'Budget Mapping'!$E:$E,$C193))/AW$45,0)</f>
        <v>0</v>
      </c>
      <c r="AX193" s="80">
        <f>IFERROR((SUMIFS('Budget Mapping'!AX:AX,'Budget Mapping'!$E:$E,$C193))/AX$45,0)</f>
        <v>0</v>
      </c>
      <c r="AY193" s="80">
        <f>IFERROR((SUMIFS('Budget Mapping'!AY:AY,'Budget Mapping'!$E:$E,$C193))/AY$45,0)</f>
        <v>0</v>
      </c>
      <c r="AZ193" s="122" t="e">
        <f t="shared" si="478"/>
        <v>#DIV/0!</v>
      </c>
      <c r="BA193" s="79">
        <f>IFERROR((SUMIFS('Budget Mapping'!AZ:AZ,'Budget Mapping'!$E:$E,$C193))/BA$45,0)</f>
        <v>0</v>
      </c>
      <c r="BB193" s="80">
        <f>IFERROR((SUMIFS('Budget Mapping'!BA:BA,'Budget Mapping'!$E:$E,$C193))/BB$45,0)</f>
        <v>0</v>
      </c>
      <c r="BC193" s="80">
        <f>IFERROR((SUMIFS('Budget Mapping'!BB:BB,'Budget Mapping'!$E:$E,$C193))/BC$45,0)</f>
        <v>0</v>
      </c>
      <c r="BD193" s="80">
        <f>IFERROR((SUMIFS('Budget Mapping'!BC:BC,'Budget Mapping'!$E:$E,$C193))/BD$45,0)</f>
        <v>0</v>
      </c>
      <c r="BE193" s="80">
        <f>IFERROR((SUMIFS('Budget Mapping'!BD:BD,'Budget Mapping'!$E:$E,$C193))/BE$45,0)</f>
        <v>0</v>
      </c>
      <c r="BF193" s="80">
        <f>IFERROR((SUMIFS('Budget Mapping'!BE:BE,'Budget Mapping'!$E:$E,$C193))/BF$45,0)</f>
        <v>0</v>
      </c>
      <c r="BG193" s="80">
        <f>IFERROR((SUMIFS('Budget Mapping'!BF:BF,'Budget Mapping'!$E:$E,$C193))/BG$45,0)</f>
        <v>0</v>
      </c>
      <c r="BH193" s="80">
        <f>IFERROR((SUMIFS('Budget Mapping'!BG:BG,'Budget Mapping'!$E:$E,$C193))/BH$45,0)</f>
        <v>0</v>
      </c>
      <c r="BI193" s="80">
        <f>IFERROR((SUMIFS('Budget Mapping'!BH:BH,'Budget Mapping'!$E:$E,$C193))/BI$45,0)</f>
        <v>0</v>
      </c>
      <c r="BJ193" s="80">
        <f>IFERROR((SUMIFS('Budget Mapping'!BI:BI,'Budget Mapping'!$E:$E,$C193))/BJ$45,0)</f>
        <v>0</v>
      </c>
      <c r="BK193" s="80">
        <f>IFERROR((SUMIFS('Budget Mapping'!BJ:BJ,'Budget Mapping'!$E:$E,$C193))/BK$45,0)</f>
        <v>0</v>
      </c>
      <c r="BL193" s="80">
        <f>IFERROR((SUMIFS('Budget Mapping'!BK:BK,'Budget Mapping'!$E:$E,$C193))/BL$45,0)</f>
        <v>0</v>
      </c>
      <c r="BM193" s="80">
        <f>IFERROR((SUMIFS('Budget Mapping'!BL:BL,'Budget Mapping'!$E:$E,$C193))/BM$45,0)</f>
        <v>0</v>
      </c>
      <c r="BN193" s="80">
        <f>IFERROR((SUMIFS('Budget Mapping'!BM:BM,'Budget Mapping'!$E:$E,$C193))/BN$45,0)</f>
        <v>0</v>
      </c>
      <c r="BO193" s="80">
        <f>IFERROR((SUMIFS('Budget Mapping'!BN:BN,'Budget Mapping'!$E:$E,$C193))/BO$45,0)</f>
        <v>0</v>
      </c>
      <c r="BP193" s="80">
        <f>IFERROR((SUMIFS('Budget Mapping'!BO:BO,'Budget Mapping'!$E:$E,$C193))/BP$45,0)</f>
        <v>0</v>
      </c>
      <c r="BQ193" s="80">
        <f>IFERROR((SUMIFS('Budget Mapping'!BP:BP,'Budget Mapping'!$E:$E,$C193))/BQ$45,0)</f>
        <v>0</v>
      </c>
      <c r="BR193" s="80">
        <f>IFERROR((SUMIFS('Budget Mapping'!BQ:BQ,'Budget Mapping'!$E:$E,$C193))/BR$45,0)</f>
        <v>0</v>
      </c>
      <c r="BS193" s="80">
        <f>IFERROR((SUMIFS('Budget Mapping'!BR:BR,'Budget Mapping'!$E:$E,$C193))/BS$45,0)</f>
        <v>0</v>
      </c>
      <c r="BT193" s="80">
        <f>IFERROR((SUMIFS('Budget Mapping'!BS:BS,'Budget Mapping'!$E:$E,$C193))/BT$45,0)</f>
        <v>0</v>
      </c>
      <c r="BU193" s="122" t="e">
        <f t="shared" si="479"/>
        <v>#DIV/0!</v>
      </c>
      <c r="BV193" s="79">
        <f>IFERROR((SUMIFS('Budget Mapping'!BT:BT,'Budget Mapping'!$E:$E,$C193))/BV$45,0)</f>
        <v>0</v>
      </c>
      <c r="BW193" s="80">
        <f>IFERROR((SUMIFS('Budget Mapping'!BU:BU,'Budget Mapping'!$E:$E,$C193))/BW$45,0)</f>
        <v>0</v>
      </c>
      <c r="BX193" s="80">
        <f>IFERROR((SUMIFS('Budget Mapping'!BV:BV,'Budget Mapping'!$E:$E,$C193))/BX$45,0)</f>
        <v>0</v>
      </c>
      <c r="BY193" s="80">
        <f>IFERROR((SUMIFS('Budget Mapping'!BW:BW,'Budget Mapping'!$E:$E,$C193))/BY$45,0)</f>
        <v>0</v>
      </c>
      <c r="BZ193" s="80">
        <f>IFERROR((SUMIFS('Budget Mapping'!BX:BX,'Budget Mapping'!$E:$E,$C193))/BZ$45,0)</f>
        <v>0</v>
      </c>
      <c r="CA193" s="80">
        <f>IFERROR((SUMIFS('Budget Mapping'!BY:BY,'Budget Mapping'!$E:$E,$C193))/CA$45,0)</f>
        <v>0</v>
      </c>
      <c r="CB193" s="80">
        <f>IFERROR((SUMIFS('Budget Mapping'!BZ:BZ,'Budget Mapping'!$E:$E,$C193))/CB$45,0)</f>
        <v>0</v>
      </c>
      <c r="CC193" s="80">
        <f>IFERROR((SUMIFS('Budget Mapping'!CA:CA,'Budget Mapping'!$E:$E,$C193))/CC$45,0)</f>
        <v>0</v>
      </c>
      <c r="CD193" s="80">
        <f>IFERROR((SUMIFS('Budget Mapping'!CB:CB,'Budget Mapping'!$E:$E,$C193))/CD$45,0)</f>
        <v>0</v>
      </c>
      <c r="CE193" s="80">
        <f>IFERROR((SUMIFS('Budget Mapping'!CC:CC,'Budget Mapping'!$E:$E,$C193))/CE$45,0)</f>
        <v>0</v>
      </c>
      <c r="CF193" s="80">
        <f>IFERROR((SUMIFS('Budget Mapping'!CD:CD,'Budget Mapping'!$E:$E,$C193))/CF$45,0)</f>
        <v>0</v>
      </c>
      <c r="CG193" s="80">
        <f>IFERROR((SUMIFS('Budget Mapping'!CE:CE,'Budget Mapping'!$E:$E,$C193))/CG$45,0)</f>
        <v>0</v>
      </c>
      <c r="CH193" s="80">
        <f>IFERROR((SUMIFS('Budget Mapping'!CF:CF,'Budget Mapping'!$E:$E,$C193))/CH$45,0)</f>
        <v>0</v>
      </c>
      <c r="CI193" s="80">
        <f>IFERROR((SUMIFS('Budget Mapping'!CG:CG,'Budget Mapping'!$E:$E,$C193))/CI$45,0)</f>
        <v>0</v>
      </c>
      <c r="CJ193" s="80">
        <f>IFERROR((SUMIFS('Budget Mapping'!CH:CH,'Budget Mapping'!$E:$E,$C193))/CJ$45,0)</f>
        <v>0</v>
      </c>
      <c r="CK193" s="80">
        <f>IFERROR((SUMIFS('Budget Mapping'!CI:CI,'Budget Mapping'!$E:$E,$C193))/CK$45,0)</f>
        <v>0</v>
      </c>
      <c r="CL193" s="80">
        <f>IFERROR((SUMIFS('Budget Mapping'!CJ:CJ,'Budget Mapping'!$E:$E,$C193))/CL$45,0)</f>
        <v>0</v>
      </c>
      <c r="CM193" s="80">
        <f>IFERROR((SUMIFS('Budget Mapping'!CK:CK,'Budget Mapping'!$E:$E,$C193))/CM$45,0)</f>
        <v>0</v>
      </c>
      <c r="CN193" s="80">
        <f>IFERROR((SUMIFS('Budget Mapping'!CL:CL,'Budget Mapping'!$E:$E,$C193))/CN$45,0)</f>
        <v>0</v>
      </c>
      <c r="CO193" s="80">
        <f>IFERROR((SUMIFS('Budget Mapping'!CM:CM,'Budget Mapping'!$E:$E,$C193))/CO$45,0)</f>
        <v>0</v>
      </c>
      <c r="CP193" s="122" t="e">
        <f t="shared" si="480"/>
        <v>#DIV/0!</v>
      </c>
    </row>
    <row r="194" spans="2:94" x14ac:dyDescent="0.3">
      <c r="B194" t="str">
        <f t="shared" si="460"/>
        <v>HIDE</v>
      </c>
      <c r="C194" s="11" t="str">
        <f>Lists!$B28</f>
        <v>Technology Costs</v>
      </c>
      <c r="D194" s="78">
        <f>IFERROR((SUMIFS('Budget Mapping'!F:F,'Budget Mapping'!$E:$E,$C194))/D$45,0)</f>
        <v>0</v>
      </c>
      <c r="E194" s="79">
        <f>IFERROR((SUMIFS('Budget Mapping'!G:G,'Budget Mapping'!$E:$E,$C194))/E$45,0)</f>
        <v>0</v>
      </c>
      <c r="F194" s="80">
        <f>IFERROR((SUMIFS('Budget Mapping'!H:H,'Budget Mapping'!$E:$E,$C194))/F$45,0)</f>
        <v>0</v>
      </c>
      <c r="G194" s="80">
        <f>IFERROR((SUMIFS('Budget Mapping'!I:I,'Budget Mapping'!$E:$E,$C194))/G$45,0)</f>
        <v>0</v>
      </c>
      <c r="H194" s="80">
        <f>IFERROR((SUMIFS('Budget Mapping'!J:J,'Budget Mapping'!$E:$E,$C194))/H$45,0)</f>
        <v>0</v>
      </c>
      <c r="I194" s="80">
        <f>IFERROR((SUMIFS('Budget Mapping'!K:K,'Budget Mapping'!$E:$E,$C194))/I$45,0)</f>
        <v>0</v>
      </c>
      <c r="J194" s="81" t="e">
        <f t="shared" si="476"/>
        <v>#DIV/0!</v>
      </c>
      <c r="K194" s="79">
        <f>IFERROR((SUMIFS('Budget Mapping'!L:L,'Budget Mapping'!$E:$E,$C194))/K$45,0)</f>
        <v>0</v>
      </c>
      <c r="L194" s="80">
        <f>IFERROR((SUMIFS('Budget Mapping'!M:M,'Budget Mapping'!$E:$E,$C194))/L$45,0)</f>
        <v>0</v>
      </c>
      <c r="M194" s="80">
        <f>IFERROR((SUMIFS('Budget Mapping'!N:N,'Budget Mapping'!$E:$E,$C194))/M$45,0)</f>
        <v>0</v>
      </c>
      <c r="N194" s="80">
        <f>IFERROR((SUMIFS('Budget Mapping'!O:O,'Budget Mapping'!$E:$E,$C194))/N$45,0)</f>
        <v>0</v>
      </c>
      <c r="O194" s="80">
        <f>IFERROR((SUMIFS('Budget Mapping'!P:P,'Budget Mapping'!$E:$E,$C194))/O$45,0)</f>
        <v>0</v>
      </c>
      <c r="P194" s="80">
        <f>IFERROR((SUMIFS('Budget Mapping'!Q:Q,'Budget Mapping'!$E:$E,$C194))/P$45,0)</f>
        <v>0</v>
      </c>
      <c r="Q194" s="80">
        <f>IFERROR((SUMIFS('Budget Mapping'!R:R,'Budget Mapping'!$E:$E,$C194))/Q$45,0)</f>
        <v>0</v>
      </c>
      <c r="R194" s="80">
        <f>IFERROR((SUMIFS('Budget Mapping'!S:S,'Budget Mapping'!$E:$E,$C194))/R$45,0)</f>
        <v>0</v>
      </c>
      <c r="S194" s="80">
        <f>IFERROR((SUMIFS('Budget Mapping'!T:T,'Budget Mapping'!$E:$E,$C194))/S$45,0)</f>
        <v>0</v>
      </c>
      <c r="T194" s="80">
        <f>IFERROR((SUMIFS('Budget Mapping'!U:U,'Budget Mapping'!$E:$E,$C194))/T$45,0)</f>
        <v>0</v>
      </c>
      <c r="U194" s="80">
        <f>IFERROR((SUMIFS('Budget Mapping'!V:V,'Budget Mapping'!$E:$E,$C194))/U$45,0)</f>
        <v>0</v>
      </c>
      <c r="V194" s="80">
        <f>IFERROR((SUMIFS('Budget Mapping'!W:W,'Budget Mapping'!$E:$E,$C194))/V$45,0)</f>
        <v>0</v>
      </c>
      <c r="W194" s="80">
        <f>IFERROR((SUMIFS('Budget Mapping'!X:X,'Budget Mapping'!$E:$E,$C194))/W$45,0)</f>
        <v>0</v>
      </c>
      <c r="X194" s="80">
        <f>IFERROR((SUMIFS('Budget Mapping'!Y:Y,'Budget Mapping'!$E:$E,$C194))/X$45,0)</f>
        <v>0</v>
      </c>
      <c r="Y194" s="80">
        <f>IFERROR((SUMIFS('Budget Mapping'!Z:Z,'Budget Mapping'!$E:$E,$C194))/Y$45,0)</f>
        <v>0</v>
      </c>
      <c r="Z194" s="80">
        <f>IFERROR((SUMIFS('Budget Mapping'!AA:AA,'Budget Mapping'!$E:$E,$C194))/Z$45,0)</f>
        <v>0</v>
      </c>
      <c r="AA194" s="80">
        <f>IFERROR((SUMIFS('Budget Mapping'!AB:AB,'Budget Mapping'!$E:$E,$C194))/AA$45,0)</f>
        <v>0</v>
      </c>
      <c r="AB194" s="80">
        <f>IFERROR((SUMIFS('Budget Mapping'!AC:AC,'Budget Mapping'!$E:$E,$C194))/AB$45,0)</f>
        <v>0</v>
      </c>
      <c r="AC194" s="80">
        <f>IFERROR((SUMIFS('Budget Mapping'!AD:AD,'Budget Mapping'!$E:$E,$C194))/AC$45,0)</f>
        <v>0</v>
      </c>
      <c r="AD194" s="80">
        <f>IFERROR((SUMIFS('Budget Mapping'!AE:AE,'Budget Mapping'!$E:$E,$C194))/AD$45,0)</f>
        <v>0</v>
      </c>
      <c r="AE194" s="122" t="e">
        <f t="shared" si="477"/>
        <v>#DIV/0!</v>
      </c>
      <c r="AF194" s="79">
        <f>IFERROR((SUMIFS('Budget Mapping'!AF:AF,'Budget Mapping'!$E:$E,$C194))/AF$45,0)</f>
        <v>0</v>
      </c>
      <c r="AG194" s="80">
        <f>IFERROR((SUMIFS('Budget Mapping'!AG:AG,'Budget Mapping'!$E:$E,$C194))/AG$45,0)</f>
        <v>0</v>
      </c>
      <c r="AH194" s="80">
        <f>IFERROR((SUMIFS('Budget Mapping'!AH:AH,'Budget Mapping'!$E:$E,$C194))/AH$45,0)</f>
        <v>0</v>
      </c>
      <c r="AI194" s="80">
        <f>IFERROR((SUMIFS('Budget Mapping'!AI:AI,'Budget Mapping'!$E:$E,$C194))/AI$45,0)</f>
        <v>0</v>
      </c>
      <c r="AJ194" s="80">
        <f>IFERROR((SUMIFS('Budget Mapping'!AJ:AJ,'Budget Mapping'!$E:$E,$C194))/AJ$45,0)</f>
        <v>0</v>
      </c>
      <c r="AK194" s="80">
        <f>IFERROR((SUMIFS('Budget Mapping'!AK:AK,'Budget Mapping'!$E:$E,$C194))/AK$45,0)</f>
        <v>0</v>
      </c>
      <c r="AL194" s="80">
        <f>IFERROR((SUMIFS('Budget Mapping'!AL:AL,'Budget Mapping'!$E:$E,$C194))/AL$45,0)</f>
        <v>0</v>
      </c>
      <c r="AM194" s="80">
        <f>IFERROR((SUMIFS('Budget Mapping'!AM:AM,'Budget Mapping'!$E:$E,$C194))/AM$45,0)</f>
        <v>0</v>
      </c>
      <c r="AN194" s="80">
        <f>IFERROR((SUMIFS('Budget Mapping'!AN:AN,'Budget Mapping'!$E:$E,$C194))/AN$45,0)</f>
        <v>0</v>
      </c>
      <c r="AO194" s="80">
        <f>IFERROR((SUMIFS('Budget Mapping'!AO:AO,'Budget Mapping'!$E:$E,$C194))/AO$45,0)</f>
        <v>0</v>
      </c>
      <c r="AP194" s="80">
        <f>IFERROR((SUMIFS('Budget Mapping'!AP:AP,'Budget Mapping'!$E:$E,$C194))/AP$45,0)</f>
        <v>0</v>
      </c>
      <c r="AQ194" s="80">
        <f>IFERROR((SUMIFS('Budget Mapping'!AQ:AQ,'Budget Mapping'!$E:$E,$C194))/AQ$45,0)</f>
        <v>0</v>
      </c>
      <c r="AR194" s="80">
        <f>IFERROR((SUMIFS('Budget Mapping'!AR:AR,'Budget Mapping'!$E:$E,$C194))/AR$45,0)</f>
        <v>0</v>
      </c>
      <c r="AS194" s="80">
        <f>IFERROR((SUMIFS('Budget Mapping'!AS:AS,'Budget Mapping'!$E:$E,$C194))/AS$45,0)</f>
        <v>0</v>
      </c>
      <c r="AT194" s="80">
        <f>IFERROR((SUMIFS('Budget Mapping'!AT:AT,'Budget Mapping'!$E:$E,$C194))/AT$45,0)</f>
        <v>0</v>
      </c>
      <c r="AU194" s="80">
        <f>IFERROR((SUMIFS('Budget Mapping'!AU:AU,'Budget Mapping'!$E:$E,$C194))/AU$45,0)</f>
        <v>0</v>
      </c>
      <c r="AV194" s="80">
        <f>IFERROR((SUMIFS('Budget Mapping'!AV:AV,'Budget Mapping'!$E:$E,$C194))/AV$45,0)</f>
        <v>0</v>
      </c>
      <c r="AW194" s="80">
        <f>IFERROR((SUMIFS('Budget Mapping'!AW:AW,'Budget Mapping'!$E:$E,$C194))/AW$45,0)</f>
        <v>0</v>
      </c>
      <c r="AX194" s="80">
        <f>IFERROR((SUMIFS('Budget Mapping'!AX:AX,'Budget Mapping'!$E:$E,$C194))/AX$45,0)</f>
        <v>0</v>
      </c>
      <c r="AY194" s="80">
        <f>IFERROR((SUMIFS('Budget Mapping'!AY:AY,'Budget Mapping'!$E:$E,$C194))/AY$45,0)</f>
        <v>0</v>
      </c>
      <c r="AZ194" s="122" t="e">
        <f t="shared" si="478"/>
        <v>#DIV/0!</v>
      </c>
      <c r="BA194" s="79">
        <f>IFERROR((SUMIFS('Budget Mapping'!AZ:AZ,'Budget Mapping'!$E:$E,$C194))/BA$45,0)</f>
        <v>0</v>
      </c>
      <c r="BB194" s="80">
        <f>IFERROR((SUMIFS('Budget Mapping'!BA:BA,'Budget Mapping'!$E:$E,$C194))/BB$45,0)</f>
        <v>0</v>
      </c>
      <c r="BC194" s="80">
        <f>IFERROR((SUMIFS('Budget Mapping'!BB:BB,'Budget Mapping'!$E:$E,$C194))/BC$45,0)</f>
        <v>0</v>
      </c>
      <c r="BD194" s="80">
        <f>IFERROR((SUMIFS('Budget Mapping'!BC:BC,'Budget Mapping'!$E:$E,$C194))/BD$45,0)</f>
        <v>0</v>
      </c>
      <c r="BE194" s="80">
        <f>IFERROR((SUMIFS('Budget Mapping'!BD:BD,'Budget Mapping'!$E:$E,$C194))/BE$45,0)</f>
        <v>0</v>
      </c>
      <c r="BF194" s="80">
        <f>IFERROR((SUMIFS('Budget Mapping'!BE:BE,'Budget Mapping'!$E:$E,$C194))/BF$45,0)</f>
        <v>0</v>
      </c>
      <c r="BG194" s="80">
        <f>IFERROR((SUMIFS('Budget Mapping'!BF:BF,'Budget Mapping'!$E:$E,$C194))/BG$45,0)</f>
        <v>0</v>
      </c>
      <c r="BH194" s="80">
        <f>IFERROR((SUMIFS('Budget Mapping'!BG:BG,'Budget Mapping'!$E:$E,$C194))/BH$45,0)</f>
        <v>0</v>
      </c>
      <c r="BI194" s="80">
        <f>IFERROR((SUMIFS('Budget Mapping'!BH:BH,'Budget Mapping'!$E:$E,$C194))/BI$45,0)</f>
        <v>0</v>
      </c>
      <c r="BJ194" s="80">
        <f>IFERROR((SUMIFS('Budget Mapping'!BI:BI,'Budget Mapping'!$E:$E,$C194))/BJ$45,0)</f>
        <v>0</v>
      </c>
      <c r="BK194" s="80">
        <f>IFERROR((SUMIFS('Budget Mapping'!BJ:BJ,'Budget Mapping'!$E:$E,$C194))/BK$45,0)</f>
        <v>0</v>
      </c>
      <c r="BL194" s="80">
        <f>IFERROR((SUMIFS('Budget Mapping'!BK:BK,'Budget Mapping'!$E:$E,$C194))/BL$45,0)</f>
        <v>0</v>
      </c>
      <c r="BM194" s="80">
        <f>IFERROR((SUMIFS('Budget Mapping'!BL:BL,'Budget Mapping'!$E:$E,$C194))/BM$45,0)</f>
        <v>0</v>
      </c>
      <c r="BN194" s="80">
        <f>IFERROR((SUMIFS('Budget Mapping'!BM:BM,'Budget Mapping'!$E:$E,$C194))/BN$45,0)</f>
        <v>0</v>
      </c>
      <c r="BO194" s="80">
        <f>IFERROR((SUMIFS('Budget Mapping'!BN:BN,'Budget Mapping'!$E:$E,$C194))/BO$45,0)</f>
        <v>0</v>
      </c>
      <c r="BP194" s="80">
        <f>IFERROR((SUMIFS('Budget Mapping'!BO:BO,'Budget Mapping'!$E:$E,$C194))/BP$45,0)</f>
        <v>0</v>
      </c>
      <c r="BQ194" s="80">
        <f>IFERROR((SUMIFS('Budget Mapping'!BP:BP,'Budget Mapping'!$E:$E,$C194))/BQ$45,0)</f>
        <v>0</v>
      </c>
      <c r="BR194" s="80">
        <f>IFERROR((SUMIFS('Budget Mapping'!BQ:BQ,'Budget Mapping'!$E:$E,$C194))/BR$45,0)</f>
        <v>0</v>
      </c>
      <c r="BS194" s="80">
        <f>IFERROR((SUMIFS('Budget Mapping'!BR:BR,'Budget Mapping'!$E:$E,$C194))/BS$45,0)</f>
        <v>0</v>
      </c>
      <c r="BT194" s="80">
        <f>IFERROR((SUMIFS('Budget Mapping'!BS:BS,'Budget Mapping'!$E:$E,$C194))/BT$45,0)</f>
        <v>0</v>
      </c>
      <c r="BU194" s="122" t="e">
        <f t="shared" si="479"/>
        <v>#DIV/0!</v>
      </c>
      <c r="BV194" s="79">
        <f>IFERROR((SUMIFS('Budget Mapping'!BT:BT,'Budget Mapping'!$E:$E,$C194))/BV$45,0)</f>
        <v>0</v>
      </c>
      <c r="BW194" s="80">
        <f>IFERROR((SUMIFS('Budget Mapping'!BU:BU,'Budget Mapping'!$E:$E,$C194))/BW$45,0)</f>
        <v>0</v>
      </c>
      <c r="BX194" s="80">
        <f>IFERROR((SUMIFS('Budget Mapping'!BV:BV,'Budget Mapping'!$E:$E,$C194))/BX$45,0)</f>
        <v>0</v>
      </c>
      <c r="BY194" s="80">
        <f>IFERROR((SUMIFS('Budget Mapping'!BW:BW,'Budget Mapping'!$E:$E,$C194))/BY$45,0)</f>
        <v>0</v>
      </c>
      <c r="BZ194" s="80">
        <f>IFERROR((SUMIFS('Budget Mapping'!BX:BX,'Budget Mapping'!$E:$E,$C194))/BZ$45,0)</f>
        <v>0</v>
      </c>
      <c r="CA194" s="80">
        <f>IFERROR((SUMIFS('Budget Mapping'!BY:BY,'Budget Mapping'!$E:$E,$C194))/CA$45,0)</f>
        <v>0</v>
      </c>
      <c r="CB194" s="80">
        <f>IFERROR((SUMIFS('Budget Mapping'!BZ:BZ,'Budget Mapping'!$E:$E,$C194))/CB$45,0)</f>
        <v>0</v>
      </c>
      <c r="CC194" s="80">
        <f>IFERROR((SUMIFS('Budget Mapping'!CA:CA,'Budget Mapping'!$E:$E,$C194))/CC$45,0)</f>
        <v>0</v>
      </c>
      <c r="CD194" s="80">
        <f>IFERROR((SUMIFS('Budget Mapping'!CB:CB,'Budget Mapping'!$E:$E,$C194))/CD$45,0)</f>
        <v>0</v>
      </c>
      <c r="CE194" s="80">
        <f>IFERROR((SUMIFS('Budget Mapping'!CC:CC,'Budget Mapping'!$E:$E,$C194))/CE$45,0)</f>
        <v>0</v>
      </c>
      <c r="CF194" s="80">
        <f>IFERROR((SUMIFS('Budget Mapping'!CD:CD,'Budget Mapping'!$E:$E,$C194))/CF$45,0)</f>
        <v>0</v>
      </c>
      <c r="CG194" s="80">
        <f>IFERROR((SUMIFS('Budget Mapping'!CE:CE,'Budget Mapping'!$E:$E,$C194))/CG$45,0)</f>
        <v>0</v>
      </c>
      <c r="CH194" s="80">
        <f>IFERROR((SUMIFS('Budget Mapping'!CF:CF,'Budget Mapping'!$E:$E,$C194))/CH$45,0)</f>
        <v>0</v>
      </c>
      <c r="CI194" s="80">
        <f>IFERROR((SUMIFS('Budget Mapping'!CG:CG,'Budget Mapping'!$E:$E,$C194))/CI$45,0)</f>
        <v>0</v>
      </c>
      <c r="CJ194" s="80">
        <f>IFERROR((SUMIFS('Budget Mapping'!CH:CH,'Budget Mapping'!$E:$E,$C194))/CJ$45,0)</f>
        <v>0</v>
      </c>
      <c r="CK194" s="80">
        <f>IFERROR((SUMIFS('Budget Mapping'!CI:CI,'Budget Mapping'!$E:$E,$C194))/CK$45,0)</f>
        <v>0</v>
      </c>
      <c r="CL194" s="80">
        <f>IFERROR((SUMIFS('Budget Mapping'!CJ:CJ,'Budget Mapping'!$E:$E,$C194))/CL$45,0)</f>
        <v>0</v>
      </c>
      <c r="CM194" s="80">
        <f>IFERROR((SUMIFS('Budget Mapping'!CK:CK,'Budget Mapping'!$E:$E,$C194))/CM$45,0)</f>
        <v>0</v>
      </c>
      <c r="CN194" s="80">
        <f>IFERROR((SUMIFS('Budget Mapping'!CL:CL,'Budget Mapping'!$E:$E,$C194))/CN$45,0)</f>
        <v>0</v>
      </c>
      <c r="CO194" s="80">
        <f>IFERROR((SUMIFS('Budget Mapping'!CM:CM,'Budget Mapping'!$E:$E,$C194))/CO$45,0)</f>
        <v>0</v>
      </c>
      <c r="CP194" s="122" t="e">
        <f t="shared" si="480"/>
        <v>#DIV/0!</v>
      </c>
    </row>
    <row r="195" spans="2:94" x14ac:dyDescent="0.3">
      <c r="B195" t="str">
        <f t="shared" si="460"/>
        <v>HIDE</v>
      </c>
      <c r="C195" s="11" t="str">
        <f>Lists!$B29</f>
        <v>Transport</v>
      </c>
      <c r="D195" s="78">
        <f>IFERROR((SUMIFS('Budget Mapping'!F:F,'Budget Mapping'!$E:$E,$C195))/D$45,0)</f>
        <v>0</v>
      </c>
      <c r="E195" s="79">
        <f>IFERROR((SUMIFS('Budget Mapping'!G:G,'Budget Mapping'!$E:$E,$C195))/E$45,0)</f>
        <v>0</v>
      </c>
      <c r="F195" s="80">
        <f>IFERROR((SUMIFS('Budget Mapping'!H:H,'Budget Mapping'!$E:$E,$C195))/F$45,0)</f>
        <v>0</v>
      </c>
      <c r="G195" s="80">
        <f>IFERROR((SUMIFS('Budget Mapping'!I:I,'Budget Mapping'!$E:$E,$C195))/G$45,0)</f>
        <v>0</v>
      </c>
      <c r="H195" s="80">
        <f>IFERROR((SUMIFS('Budget Mapping'!J:J,'Budget Mapping'!$E:$E,$C195))/H$45,0)</f>
        <v>0</v>
      </c>
      <c r="I195" s="80">
        <f>IFERROR((SUMIFS('Budget Mapping'!K:K,'Budget Mapping'!$E:$E,$C195))/I$45,0)</f>
        <v>0</v>
      </c>
      <c r="J195" s="81" t="e">
        <f t="shared" si="476"/>
        <v>#DIV/0!</v>
      </c>
      <c r="K195" s="79">
        <f>IFERROR((SUMIFS('Budget Mapping'!L:L,'Budget Mapping'!$E:$E,$C195))/K$45,0)</f>
        <v>0</v>
      </c>
      <c r="L195" s="80">
        <f>IFERROR((SUMIFS('Budget Mapping'!M:M,'Budget Mapping'!$E:$E,$C195))/L$45,0)</f>
        <v>0</v>
      </c>
      <c r="M195" s="80">
        <f>IFERROR((SUMIFS('Budget Mapping'!N:N,'Budget Mapping'!$E:$E,$C195))/M$45,0)</f>
        <v>0</v>
      </c>
      <c r="N195" s="80">
        <f>IFERROR((SUMIFS('Budget Mapping'!O:O,'Budget Mapping'!$E:$E,$C195))/N$45,0)</f>
        <v>0</v>
      </c>
      <c r="O195" s="80">
        <f>IFERROR((SUMIFS('Budget Mapping'!P:P,'Budget Mapping'!$E:$E,$C195))/O$45,0)</f>
        <v>0</v>
      </c>
      <c r="P195" s="80">
        <f>IFERROR((SUMIFS('Budget Mapping'!Q:Q,'Budget Mapping'!$E:$E,$C195))/P$45,0)</f>
        <v>0</v>
      </c>
      <c r="Q195" s="80">
        <f>IFERROR((SUMIFS('Budget Mapping'!R:R,'Budget Mapping'!$E:$E,$C195))/Q$45,0)</f>
        <v>0</v>
      </c>
      <c r="R195" s="80">
        <f>IFERROR((SUMIFS('Budget Mapping'!S:S,'Budget Mapping'!$E:$E,$C195))/R$45,0)</f>
        <v>0</v>
      </c>
      <c r="S195" s="80">
        <f>IFERROR((SUMIFS('Budget Mapping'!T:T,'Budget Mapping'!$E:$E,$C195))/S$45,0)</f>
        <v>0</v>
      </c>
      <c r="T195" s="80">
        <f>IFERROR((SUMIFS('Budget Mapping'!U:U,'Budget Mapping'!$E:$E,$C195))/T$45,0)</f>
        <v>0</v>
      </c>
      <c r="U195" s="80">
        <f>IFERROR((SUMIFS('Budget Mapping'!V:V,'Budget Mapping'!$E:$E,$C195))/U$45,0)</f>
        <v>0</v>
      </c>
      <c r="V195" s="80">
        <f>IFERROR((SUMIFS('Budget Mapping'!W:W,'Budget Mapping'!$E:$E,$C195))/V$45,0)</f>
        <v>0</v>
      </c>
      <c r="W195" s="80">
        <f>IFERROR((SUMIFS('Budget Mapping'!X:X,'Budget Mapping'!$E:$E,$C195))/W$45,0)</f>
        <v>0</v>
      </c>
      <c r="X195" s="80">
        <f>IFERROR((SUMIFS('Budget Mapping'!Y:Y,'Budget Mapping'!$E:$E,$C195))/X$45,0)</f>
        <v>0</v>
      </c>
      <c r="Y195" s="80">
        <f>IFERROR((SUMIFS('Budget Mapping'!Z:Z,'Budget Mapping'!$E:$E,$C195))/Y$45,0)</f>
        <v>0</v>
      </c>
      <c r="Z195" s="80">
        <f>IFERROR((SUMIFS('Budget Mapping'!AA:AA,'Budget Mapping'!$E:$E,$C195))/Z$45,0)</f>
        <v>0</v>
      </c>
      <c r="AA195" s="80">
        <f>IFERROR((SUMIFS('Budget Mapping'!AB:AB,'Budget Mapping'!$E:$E,$C195))/AA$45,0)</f>
        <v>0</v>
      </c>
      <c r="AB195" s="80">
        <f>IFERROR((SUMIFS('Budget Mapping'!AC:AC,'Budget Mapping'!$E:$E,$C195))/AB$45,0)</f>
        <v>0</v>
      </c>
      <c r="AC195" s="80">
        <f>IFERROR((SUMIFS('Budget Mapping'!AD:AD,'Budget Mapping'!$E:$E,$C195))/AC$45,0)</f>
        <v>0</v>
      </c>
      <c r="AD195" s="80">
        <f>IFERROR((SUMIFS('Budget Mapping'!AE:AE,'Budget Mapping'!$E:$E,$C195))/AD$45,0)</f>
        <v>0</v>
      </c>
      <c r="AE195" s="122" t="e">
        <f t="shared" si="477"/>
        <v>#DIV/0!</v>
      </c>
      <c r="AF195" s="79">
        <f>IFERROR((SUMIFS('Budget Mapping'!AF:AF,'Budget Mapping'!$E:$E,$C195))/AF$45,0)</f>
        <v>0</v>
      </c>
      <c r="AG195" s="80">
        <f>IFERROR((SUMIFS('Budget Mapping'!AG:AG,'Budget Mapping'!$E:$E,$C195))/AG$45,0)</f>
        <v>0</v>
      </c>
      <c r="AH195" s="80">
        <f>IFERROR((SUMIFS('Budget Mapping'!AH:AH,'Budget Mapping'!$E:$E,$C195))/AH$45,0)</f>
        <v>0</v>
      </c>
      <c r="AI195" s="80">
        <f>IFERROR((SUMIFS('Budget Mapping'!AI:AI,'Budget Mapping'!$E:$E,$C195))/AI$45,0)</f>
        <v>0</v>
      </c>
      <c r="AJ195" s="80">
        <f>IFERROR((SUMIFS('Budget Mapping'!AJ:AJ,'Budget Mapping'!$E:$E,$C195))/AJ$45,0)</f>
        <v>0</v>
      </c>
      <c r="AK195" s="80">
        <f>IFERROR((SUMIFS('Budget Mapping'!AK:AK,'Budget Mapping'!$E:$E,$C195))/AK$45,0)</f>
        <v>0</v>
      </c>
      <c r="AL195" s="80">
        <f>IFERROR((SUMIFS('Budget Mapping'!AL:AL,'Budget Mapping'!$E:$E,$C195))/AL$45,0)</f>
        <v>0</v>
      </c>
      <c r="AM195" s="80">
        <f>IFERROR((SUMIFS('Budget Mapping'!AM:AM,'Budget Mapping'!$E:$E,$C195))/AM$45,0)</f>
        <v>0</v>
      </c>
      <c r="AN195" s="80">
        <f>IFERROR((SUMIFS('Budget Mapping'!AN:AN,'Budget Mapping'!$E:$E,$C195))/AN$45,0)</f>
        <v>0</v>
      </c>
      <c r="AO195" s="80">
        <f>IFERROR((SUMIFS('Budget Mapping'!AO:AO,'Budget Mapping'!$E:$E,$C195))/AO$45,0)</f>
        <v>0</v>
      </c>
      <c r="AP195" s="80">
        <f>IFERROR((SUMIFS('Budget Mapping'!AP:AP,'Budget Mapping'!$E:$E,$C195))/AP$45,0)</f>
        <v>0</v>
      </c>
      <c r="AQ195" s="80">
        <f>IFERROR((SUMIFS('Budget Mapping'!AQ:AQ,'Budget Mapping'!$E:$E,$C195))/AQ$45,0)</f>
        <v>0</v>
      </c>
      <c r="AR195" s="80">
        <f>IFERROR((SUMIFS('Budget Mapping'!AR:AR,'Budget Mapping'!$E:$E,$C195))/AR$45,0)</f>
        <v>0</v>
      </c>
      <c r="AS195" s="80">
        <f>IFERROR((SUMIFS('Budget Mapping'!AS:AS,'Budget Mapping'!$E:$E,$C195))/AS$45,0)</f>
        <v>0</v>
      </c>
      <c r="AT195" s="80">
        <f>IFERROR((SUMIFS('Budget Mapping'!AT:AT,'Budget Mapping'!$E:$E,$C195))/AT$45,0)</f>
        <v>0</v>
      </c>
      <c r="AU195" s="80">
        <f>IFERROR((SUMIFS('Budget Mapping'!AU:AU,'Budget Mapping'!$E:$E,$C195))/AU$45,0)</f>
        <v>0</v>
      </c>
      <c r="AV195" s="80">
        <f>IFERROR((SUMIFS('Budget Mapping'!AV:AV,'Budget Mapping'!$E:$E,$C195))/AV$45,0)</f>
        <v>0</v>
      </c>
      <c r="AW195" s="80">
        <f>IFERROR((SUMIFS('Budget Mapping'!AW:AW,'Budget Mapping'!$E:$E,$C195))/AW$45,0)</f>
        <v>0</v>
      </c>
      <c r="AX195" s="80">
        <f>IFERROR((SUMIFS('Budget Mapping'!AX:AX,'Budget Mapping'!$E:$E,$C195))/AX$45,0)</f>
        <v>0</v>
      </c>
      <c r="AY195" s="80">
        <f>IFERROR((SUMIFS('Budget Mapping'!AY:AY,'Budget Mapping'!$E:$E,$C195))/AY$45,0)</f>
        <v>0</v>
      </c>
      <c r="AZ195" s="122" t="e">
        <f t="shared" si="478"/>
        <v>#DIV/0!</v>
      </c>
      <c r="BA195" s="79">
        <f>IFERROR((SUMIFS('Budget Mapping'!AZ:AZ,'Budget Mapping'!$E:$E,$C195))/BA$45,0)</f>
        <v>0</v>
      </c>
      <c r="BB195" s="80">
        <f>IFERROR((SUMIFS('Budget Mapping'!BA:BA,'Budget Mapping'!$E:$E,$C195))/BB$45,0)</f>
        <v>0</v>
      </c>
      <c r="BC195" s="80">
        <f>IFERROR((SUMIFS('Budget Mapping'!BB:BB,'Budget Mapping'!$E:$E,$C195))/BC$45,0)</f>
        <v>0</v>
      </c>
      <c r="BD195" s="80">
        <f>IFERROR((SUMIFS('Budget Mapping'!BC:BC,'Budget Mapping'!$E:$E,$C195))/BD$45,0)</f>
        <v>0</v>
      </c>
      <c r="BE195" s="80">
        <f>IFERROR((SUMIFS('Budget Mapping'!BD:BD,'Budget Mapping'!$E:$E,$C195))/BE$45,0)</f>
        <v>0</v>
      </c>
      <c r="BF195" s="80">
        <f>IFERROR((SUMIFS('Budget Mapping'!BE:BE,'Budget Mapping'!$E:$E,$C195))/BF$45,0)</f>
        <v>0</v>
      </c>
      <c r="BG195" s="80">
        <f>IFERROR((SUMIFS('Budget Mapping'!BF:BF,'Budget Mapping'!$E:$E,$C195))/BG$45,0)</f>
        <v>0</v>
      </c>
      <c r="BH195" s="80">
        <f>IFERROR((SUMIFS('Budget Mapping'!BG:BG,'Budget Mapping'!$E:$E,$C195))/BH$45,0)</f>
        <v>0</v>
      </c>
      <c r="BI195" s="80">
        <f>IFERROR((SUMIFS('Budget Mapping'!BH:BH,'Budget Mapping'!$E:$E,$C195))/BI$45,0)</f>
        <v>0</v>
      </c>
      <c r="BJ195" s="80">
        <f>IFERROR((SUMIFS('Budget Mapping'!BI:BI,'Budget Mapping'!$E:$E,$C195))/BJ$45,0)</f>
        <v>0</v>
      </c>
      <c r="BK195" s="80">
        <f>IFERROR((SUMIFS('Budget Mapping'!BJ:BJ,'Budget Mapping'!$E:$E,$C195))/BK$45,0)</f>
        <v>0</v>
      </c>
      <c r="BL195" s="80">
        <f>IFERROR((SUMIFS('Budget Mapping'!BK:BK,'Budget Mapping'!$E:$E,$C195))/BL$45,0)</f>
        <v>0</v>
      </c>
      <c r="BM195" s="80">
        <f>IFERROR((SUMIFS('Budget Mapping'!BL:BL,'Budget Mapping'!$E:$E,$C195))/BM$45,0)</f>
        <v>0</v>
      </c>
      <c r="BN195" s="80">
        <f>IFERROR((SUMIFS('Budget Mapping'!BM:BM,'Budget Mapping'!$E:$E,$C195))/BN$45,0)</f>
        <v>0</v>
      </c>
      <c r="BO195" s="80">
        <f>IFERROR((SUMIFS('Budget Mapping'!BN:BN,'Budget Mapping'!$E:$E,$C195))/BO$45,0)</f>
        <v>0</v>
      </c>
      <c r="BP195" s="80">
        <f>IFERROR((SUMIFS('Budget Mapping'!BO:BO,'Budget Mapping'!$E:$E,$C195))/BP$45,0)</f>
        <v>0</v>
      </c>
      <c r="BQ195" s="80">
        <f>IFERROR((SUMIFS('Budget Mapping'!BP:BP,'Budget Mapping'!$E:$E,$C195))/BQ$45,0)</f>
        <v>0</v>
      </c>
      <c r="BR195" s="80">
        <f>IFERROR((SUMIFS('Budget Mapping'!BQ:BQ,'Budget Mapping'!$E:$E,$C195))/BR$45,0)</f>
        <v>0</v>
      </c>
      <c r="BS195" s="80">
        <f>IFERROR((SUMIFS('Budget Mapping'!BR:BR,'Budget Mapping'!$E:$E,$C195))/BS$45,0)</f>
        <v>0</v>
      </c>
      <c r="BT195" s="80">
        <f>IFERROR((SUMIFS('Budget Mapping'!BS:BS,'Budget Mapping'!$E:$E,$C195))/BT$45,0)</f>
        <v>0</v>
      </c>
      <c r="BU195" s="122" t="e">
        <f t="shared" si="479"/>
        <v>#DIV/0!</v>
      </c>
      <c r="BV195" s="79">
        <f>IFERROR((SUMIFS('Budget Mapping'!BT:BT,'Budget Mapping'!$E:$E,$C195))/BV$45,0)</f>
        <v>0</v>
      </c>
      <c r="BW195" s="80">
        <f>IFERROR((SUMIFS('Budget Mapping'!BU:BU,'Budget Mapping'!$E:$E,$C195))/BW$45,0)</f>
        <v>0</v>
      </c>
      <c r="BX195" s="80">
        <f>IFERROR((SUMIFS('Budget Mapping'!BV:BV,'Budget Mapping'!$E:$E,$C195))/BX$45,0)</f>
        <v>0</v>
      </c>
      <c r="BY195" s="80">
        <f>IFERROR((SUMIFS('Budget Mapping'!BW:BW,'Budget Mapping'!$E:$E,$C195))/BY$45,0)</f>
        <v>0</v>
      </c>
      <c r="BZ195" s="80">
        <f>IFERROR((SUMIFS('Budget Mapping'!BX:BX,'Budget Mapping'!$E:$E,$C195))/BZ$45,0)</f>
        <v>0</v>
      </c>
      <c r="CA195" s="80">
        <f>IFERROR((SUMIFS('Budget Mapping'!BY:BY,'Budget Mapping'!$E:$E,$C195))/CA$45,0)</f>
        <v>0</v>
      </c>
      <c r="CB195" s="80">
        <f>IFERROR((SUMIFS('Budget Mapping'!BZ:BZ,'Budget Mapping'!$E:$E,$C195))/CB$45,0)</f>
        <v>0</v>
      </c>
      <c r="CC195" s="80">
        <f>IFERROR((SUMIFS('Budget Mapping'!CA:CA,'Budget Mapping'!$E:$E,$C195))/CC$45,0)</f>
        <v>0</v>
      </c>
      <c r="CD195" s="80">
        <f>IFERROR((SUMIFS('Budget Mapping'!CB:CB,'Budget Mapping'!$E:$E,$C195))/CD$45,0)</f>
        <v>0</v>
      </c>
      <c r="CE195" s="80">
        <f>IFERROR((SUMIFS('Budget Mapping'!CC:CC,'Budget Mapping'!$E:$E,$C195))/CE$45,0)</f>
        <v>0</v>
      </c>
      <c r="CF195" s="80">
        <f>IFERROR((SUMIFS('Budget Mapping'!CD:CD,'Budget Mapping'!$E:$E,$C195))/CF$45,0)</f>
        <v>0</v>
      </c>
      <c r="CG195" s="80">
        <f>IFERROR((SUMIFS('Budget Mapping'!CE:CE,'Budget Mapping'!$E:$E,$C195))/CG$45,0)</f>
        <v>0</v>
      </c>
      <c r="CH195" s="80">
        <f>IFERROR((SUMIFS('Budget Mapping'!CF:CF,'Budget Mapping'!$E:$E,$C195))/CH$45,0)</f>
        <v>0</v>
      </c>
      <c r="CI195" s="80">
        <f>IFERROR((SUMIFS('Budget Mapping'!CG:CG,'Budget Mapping'!$E:$E,$C195))/CI$45,0)</f>
        <v>0</v>
      </c>
      <c r="CJ195" s="80">
        <f>IFERROR((SUMIFS('Budget Mapping'!CH:CH,'Budget Mapping'!$E:$E,$C195))/CJ$45,0)</f>
        <v>0</v>
      </c>
      <c r="CK195" s="80">
        <f>IFERROR((SUMIFS('Budget Mapping'!CI:CI,'Budget Mapping'!$E:$E,$C195))/CK$45,0)</f>
        <v>0</v>
      </c>
      <c r="CL195" s="80">
        <f>IFERROR((SUMIFS('Budget Mapping'!CJ:CJ,'Budget Mapping'!$E:$E,$C195))/CL$45,0)</f>
        <v>0</v>
      </c>
      <c r="CM195" s="80">
        <f>IFERROR((SUMIFS('Budget Mapping'!CK:CK,'Budget Mapping'!$E:$E,$C195))/CM$45,0)</f>
        <v>0</v>
      </c>
      <c r="CN195" s="80">
        <f>IFERROR((SUMIFS('Budget Mapping'!CL:CL,'Budget Mapping'!$E:$E,$C195))/CN$45,0)</f>
        <v>0</v>
      </c>
      <c r="CO195" s="80">
        <f>IFERROR((SUMIFS('Budget Mapping'!CM:CM,'Budget Mapping'!$E:$E,$C195))/CO$45,0)</f>
        <v>0</v>
      </c>
      <c r="CP195" s="122" t="e">
        <f t="shared" si="480"/>
        <v>#DIV/0!</v>
      </c>
    </row>
    <row r="196" spans="2:94" s="4" customFormat="1" ht="15" thickBot="1" x14ac:dyDescent="0.35">
      <c r="B196" t="str">
        <f t="shared" ref="B196:B209" si="491">IF(D196=0,"HIDE","")</f>
        <v>HIDE</v>
      </c>
      <c r="C196" s="13" t="s">
        <v>177</v>
      </c>
      <c r="D196" s="123">
        <f t="shared" ref="D196:E196" si="492">SUM(D168:D195)</f>
        <v>0</v>
      </c>
      <c r="E196" s="89">
        <f t="shared" si="492"/>
        <v>0</v>
      </c>
      <c r="F196" s="90">
        <f t="shared" ref="F196:I196" si="493">SUM(F168:F195)</f>
        <v>0</v>
      </c>
      <c r="G196" s="90">
        <f t="shared" si="493"/>
        <v>0</v>
      </c>
      <c r="H196" s="90">
        <f t="shared" si="493"/>
        <v>0</v>
      </c>
      <c r="I196" s="90">
        <f t="shared" si="493"/>
        <v>0</v>
      </c>
      <c r="J196" s="85" t="e">
        <f t="shared" ref="J196:J209" si="494">AVERAGEIF($E$7:$I$7,"&lt;&gt;"&amp;"HIDE",E196:I196)</f>
        <v>#DIV/0!</v>
      </c>
      <c r="K196" s="89">
        <f t="shared" ref="K196" si="495">SUM(K168:K195)</f>
        <v>0</v>
      </c>
      <c r="L196" s="90">
        <f t="shared" ref="L196:AD196" si="496">SUM(L168:L195)</f>
        <v>0</v>
      </c>
      <c r="M196" s="90">
        <f t="shared" si="496"/>
        <v>0</v>
      </c>
      <c r="N196" s="90">
        <f t="shared" si="496"/>
        <v>0</v>
      </c>
      <c r="O196" s="90">
        <f t="shared" si="496"/>
        <v>0</v>
      </c>
      <c r="P196" s="90">
        <f t="shared" si="496"/>
        <v>0</v>
      </c>
      <c r="Q196" s="90">
        <f t="shared" si="496"/>
        <v>0</v>
      </c>
      <c r="R196" s="90">
        <f t="shared" si="496"/>
        <v>0</v>
      </c>
      <c r="S196" s="90">
        <f t="shared" si="496"/>
        <v>0</v>
      </c>
      <c r="T196" s="90">
        <f t="shared" si="496"/>
        <v>0</v>
      </c>
      <c r="U196" s="90">
        <f t="shared" si="496"/>
        <v>0</v>
      </c>
      <c r="V196" s="90">
        <f t="shared" si="496"/>
        <v>0</v>
      </c>
      <c r="W196" s="90">
        <f t="shared" si="496"/>
        <v>0</v>
      </c>
      <c r="X196" s="90">
        <f t="shared" si="496"/>
        <v>0</v>
      </c>
      <c r="Y196" s="90">
        <f t="shared" si="496"/>
        <v>0</v>
      </c>
      <c r="Z196" s="90">
        <f t="shared" si="496"/>
        <v>0</v>
      </c>
      <c r="AA196" s="90">
        <f t="shared" si="496"/>
        <v>0</v>
      </c>
      <c r="AB196" s="90">
        <f t="shared" si="496"/>
        <v>0</v>
      </c>
      <c r="AC196" s="90">
        <f t="shared" si="496"/>
        <v>0</v>
      </c>
      <c r="AD196" s="90">
        <f t="shared" si="496"/>
        <v>0</v>
      </c>
      <c r="AE196" s="85" t="e">
        <f t="shared" ref="AE196:AE209" si="497">AVERAGEIF(K$7:AD$7,"&lt;&gt;"&amp;"HIDE",K196:AD196)</f>
        <v>#DIV/0!</v>
      </c>
      <c r="AF196" s="89">
        <f t="shared" ref="AF196" si="498">SUM(AF168:AF195)</f>
        <v>0</v>
      </c>
      <c r="AG196" s="90">
        <f t="shared" ref="AG196:AY196" si="499">SUM(AG168:AG195)</f>
        <v>0</v>
      </c>
      <c r="AH196" s="90">
        <f t="shared" si="499"/>
        <v>0</v>
      </c>
      <c r="AI196" s="90">
        <f t="shared" si="499"/>
        <v>0</v>
      </c>
      <c r="AJ196" s="90">
        <f t="shared" si="499"/>
        <v>0</v>
      </c>
      <c r="AK196" s="90">
        <f t="shared" si="499"/>
        <v>0</v>
      </c>
      <c r="AL196" s="90">
        <f t="shared" si="499"/>
        <v>0</v>
      </c>
      <c r="AM196" s="90">
        <f t="shared" si="499"/>
        <v>0</v>
      </c>
      <c r="AN196" s="90">
        <f t="shared" si="499"/>
        <v>0</v>
      </c>
      <c r="AO196" s="90">
        <f t="shared" si="499"/>
        <v>0</v>
      </c>
      <c r="AP196" s="90">
        <f t="shared" si="499"/>
        <v>0</v>
      </c>
      <c r="AQ196" s="90">
        <f t="shared" si="499"/>
        <v>0</v>
      </c>
      <c r="AR196" s="90">
        <f t="shared" si="499"/>
        <v>0</v>
      </c>
      <c r="AS196" s="90">
        <f t="shared" si="499"/>
        <v>0</v>
      </c>
      <c r="AT196" s="90">
        <f t="shared" si="499"/>
        <v>0</v>
      </c>
      <c r="AU196" s="90">
        <f t="shared" si="499"/>
        <v>0</v>
      </c>
      <c r="AV196" s="90">
        <f t="shared" si="499"/>
        <v>0</v>
      </c>
      <c r="AW196" s="90">
        <f t="shared" si="499"/>
        <v>0</v>
      </c>
      <c r="AX196" s="90">
        <f t="shared" si="499"/>
        <v>0</v>
      </c>
      <c r="AY196" s="90">
        <f t="shared" si="499"/>
        <v>0</v>
      </c>
      <c r="AZ196" s="85" t="e">
        <f t="shared" ref="AZ196:AZ209" si="500">AVERAGEIF(AF$7:AY$7,"&lt;&gt;"&amp;"HIDE",AF196:AY196)</f>
        <v>#DIV/0!</v>
      </c>
      <c r="BA196" s="89">
        <f t="shared" ref="BA196" si="501">SUM(BA168:BA195)</f>
        <v>0</v>
      </c>
      <c r="BB196" s="90">
        <f t="shared" ref="BB196:BT196" si="502">SUM(BB168:BB195)</f>
        <v>0</v>
      </c>
      <c r="BC196" s="90">
        <f t="shared" si="502"/>
        <v>0</v>
      </c>
      <c r="BD196" s="90">
        <f t="shared" si="502"/>
        <v>0</v>
      </c>
      <c r="BE196" s="90">
        <f t="shared" si="502"/>
        <v>0</v>
      </c>
      <c r="BF196" s="90">
        <f t="shared" si="502"/>
        <v>0</v>
      </c>
      <c r="BG196" s="90">
        <f t="shared" si="502"/>
        <v>0</v>
      </c>
      <c r="BH196" s="90">
        <f t="shared" si="502"/>
        <v>0</v>
      </c>
      <c r="BI196" s="90">
        <f t="shared" si="502"/>
        <v>0</v>
      </c>
      <c r="BJ196" s="90">
        <f t="shared" si="502"/>
        <v>0</v>
      </c>
      <c r="BK196" s="90">
        <f t="shared" si="502"/>
        <v>0</v>
      </c>
      <c r="BL196" s="90">
        <f t="shared" si="502"/>
        <v>0</v>
      </c>
      <c r="BM196" s="90">
        <f t="shared" si="502"/>
        <v>0</v>
      </c>
      <c r="BN196" s="90">
        <f t="shared" si="502"/>
        <v>0</v>
      </c>
      <c r="BO196" s="90">
        <f t="shared" si="502"/>
        <v>0</v>
      </c>
      <c r="BP196" s="90">
        <f t="shared" si="502"/>
        <v>0</v>
      </c>
      <c r="BQ196" s="90">
        <f t="shared" si="502"/>
        <v>0</v>
      </c>
      <c r="BR196" s="90">
        <f t="shared" si="502"/>
        <v>0</v>
      </c>
      <c r="BS196" s="90">
        <f t="shared" si="502"/>
        <v>0</v>
      </c>
      <c r="BT196" s="90">
        <f t="shared" si="502"/>
        <v>0</v>
      </c>
      <c r="BU196" s="85" t="e">
        <f t="shared" ref="BU196:BU209" si="503">AVERAGEIF(BA$7:BT$7,"&lt;&gt;"&amp;"HIDE",BA196:BT196)</f>
        <v>#DIV/0!</v>
      </c>
      <c r="BV196" s="89">
        <f t="shared" ref="BV196" si="504">SUM(BV168:BV195)</f>
        <v>0</v>
      </c>
      <c r="BW196" s="90">
        <f t="shared" ref="BW196:CO196" si="505">SUM(BW168:BW195)</f>
        <v>0</v>
      </c>
      <c r="BX196" s="90">
        <f t="shared" si="505"/>
        <v>0</v>
      </c>
      <c r="BY196" s="90">
        <f t="shared" si="505"/>
        <v>0</v>
      </c>
      <c r="BZ196" s="90">
        <f t="shared" si="505"/>
        <v>0</v>
      </c>
      <c r="CA196" s="90">
        <f t="shared" si="505"/>
        <v>0</v>
      </c>
      <c r="CB196" s="90">
        <f t="shared" si="505"/>
        <v>0</v>
      </c>
      <c r="CC196" s="90">
        <f t="shared" si="505"/>
        <v>0</v>
      </c>
      <c r="CD196" s="90">
        <f t="shared" si="505"/>
        <v>0</v>
      </c>
      <c r="CE196" s="90">
        <f t="shared" si="505"/>
        <v>0</v>
      </c>
      <c r="CF196" s="90">
        <f t="shared" si="505"/>
        <v>0</v>
      </c>
      <c r="CG196" s="90">
        <f t="shared" si="505"/>
        <v>0</v>
      </c>
      <c r="CH196" s="90">
        <f t="shared" si="505"/>
        <v>0</v>
      </c>
      <c r="CI196" s="90">
        <f t="shared" si="505"/>
        <v>0</v>
      </c>
      <c r="CJ196" s="90">
        <f t="shared" si="505"/>
        <v>0</v>
      </c>
      <c r="CK196" s="90">
        <f t="shared" si="505"/>
        <v>0</v>
      </c>
      <c r="CL196" s="90">
        <f t="shared" si="505"/>
        <v>0</v>
      </c>
      <c r="CM196" s="90">
        <f t="shared" si="505"/>
        <v>0</v>
      </c>
      <c r="CN196" s="90">
        <f t="shared" si="505"/>
        <v>0</v>
      </c>
      <c r="CO196" s="90">
        <f t="shared" si="505"/>
        <v>0</v>
      </c>
      <c r="CP196" s="85" t="e">
        <f t="shared" ref="CP196:CP209" si="506">AVERAGEIF(BV$7:CO$7,"&lt;&gt;"&amp;"HIDE",BV196:CO196)</f>
        <v>#DIV/0!</v>
      </c>
    </row>
    <row r="197" spans="2:94" s="4" customFormat="1" ht="15" thickBot="1" x14ac:dyDescent="0.35">
      <c r="B197" t="str">
        <f t="shared" si="491"/>
        <v>HIDE</v>
      </c>
      <c r="C197" s="13" t="s">
        <v>139</v>
      </c>
      <c r="D197" s="123">
        <f t="shared" ref="D197:E197" si="507">D142+D167+D196</f>
        <v>0</v>
      </c>
      <c r="E197" s="89">
        <f t="shared" si="507"/>
        <v>0</v>
      </c>
      <c r="F197" s="90">
        <f t="shared" ref="F197:I197" si="508">F142+F167+F196</f>
        <v>0</v>
      </c>
      <c r="G197" s="90">
        <f t="shared" si="508"/>
        <v>0</v>
      </c>
      <c r="H197" s="90">
        <f t="shared" si="508"/>
        <v>0</v>
      </c>
      <c r="I197" s="90">
        <f t="shared" si="508"/>
        <v>0</v>
      </c>
      <c r="J197" s="85" t="e">
        <f t="shared" si="494"/>
        <v>#DIV/0!</v>
      </c>
      <c r="K197" s="89">
        <f t="shared" ref="K197" si="509">K142+K167+K196</f>
        <v>0</v>
      </c>
      <c r="L197" s="90">
        <f t="shared" ref="L197:AD197" si="510">L142+L167+L196</f>
        <v>0</v>
      </c>
      <c r="M197" s="90">
        <f t="shared" si="510"/>
        <v>0</v>
      </c>
      <c r="N197" s="90">
        <f t="shared" si="510"/>
        <v>0</v>
      </c>
      <c r="O197" s="90">
        <f t="shared" si="510"/>
        <v>0</v>
      </c>
      <c r="P197" s="90">
        <f t="shared" si="510"/>
        <v>0</v>
      </c>
      <c r="Q197" s="90">
        <f t="shared" si="510"/>
        <v>0</v>
      </c>
      <c r="R197" s="90">
        <f t="shared" si="510"/>
        <v>0</v>
      </c>
      <c r="S197" s="90">
        <f t="shared" si="510"/>
        <v>0</v>
      </c>
      <c r="T197" s="90">
        <f t="shared" si="510"/>
        <v>0</v>
      </c>
      <c r="U197" s="90">
        <f t="shared" si="510"/>
        <v>0</v>
      </c>
      <c r="V197" s="90">
        <f t="shared" si="510"/>
        <v>0</v>
      </c>
      <c r="W197" s="90">
        <f t="shared" si="510"/>
        <v>0</v>
      </c>
      <c r="X197" s="90">
        <f t="shared" si="510"/>
        <v>0</v>
      </c>
      <c r="Y197" s="90">
        <f t="shared" si="510"/>
        <v>0</v>
      </c>
      <c r="Z197" s="90">
        <f t="shared" si="510"/>
        <v>0</v>
      </c>
      <c r="AA197" s="90">
        <f t="shared" si="510"/>
        <v>0</v>
      </c>
      <c r="AB197" s="90">
        <f t="shared" si="510"/>
        <v>0</v>
      </c>
      <c r="AC197" s="90">
        <f t="shared" si="510"/>
        <v>0</v>
      </c>
      <c r="AD197" s="90">
        <f t="shared" si="510"/>
        <v>0</v>
      </c>
      <c r="AE197" s="85" t="e">
        <f t="shared" si="497"/>
        <v>#DIV/0!</v>
      </c>
      <c r="AF197" s="89">
        <f t="shared" ref="AF197" si="511">AF142+AF167+AF196</f>
        <v>0</v>
      </c>
      <c r="AG197" s="90">
        <f t="shared" ref="AG197:AY197" si="512">AG142+AG167+AG196</f>
        <v>0</v>
      </c>
      <c r="AH197" s="90">
        <f t="shared" si="512"/>
        <v>0</v>
      </c>
      <c r="AI197" s="90">
        <f t="shared" si="512"/>
        <v>0</v>
      </c>
      <c r="AJ197" s="90">
        <f t="shared" si="512"/>
        <v>0</v>
      </c>
      <c r="AK197" s="90">
        <f t="shared" si="512"/>
        <v>0</v>
      </c>
      <c r="AL197" s="90">
        <f t="shared" si="512"/>
        <v>0</v>
      </c>
      <c r="AM197" s="90">
        <f t="shared" si="512"/>
        <v>0</v>
      </c>
      <c r="AN197" s="90">
        <f t="shared" si="512"/>
        <v>0</v>
      </c>
      <c r="AO197" s="90">
        <f t="shared" si="512"/>
        <v>0</v>
      </c>
      <c r="AP197" s="90">
        <f t="shared" si="512"/>
        <v>0</v>
      </c>
      <c r="AQ197" s="90">
        <f t="shared" si="512"/>
        <v>0</v>
      </c>
      <c r="AR197" s="90">
        <f t="shared" si="512"/>
        <v>0</v>
      </c>
      <c r="AS197" s="90">
        <f t="shared" si="512"/>
        <v>0</v>
      </c>
      <c r="AT197" s="90">
        <f t="shared" si="512"/>
        <v>0</v>
      </c>
      <c r="AU197" s="90">
        <f t="shared" si="512"/>
        <v>0</v>
      </c>
      <c r="AV197" s="90">
        <f t="shared" si="512"/>
        <v>0</v>
      </c>
      <c r="AW197" s="90">
        <f t="shared" si="512"/>
        <v>0</v>
      </c>
      <c r="AX197" s="90">
        <f t="shared" si="512"/>
        <v>0</v>
      </c>
      <c r="AY197" s="90">
        <f t="shared" si="512"/>
        <v>0</v>
      </c>
      <c r="AZ197" s="85" t="e">
        <f t="shared" si="500"/>
        <v>#DIV/0!</v>
      </c>
      <c r="BA197" s="89">
        <f t="shared" ref="BA197" si="513">BA142+BA167+BA196</f>
        <v>0</v>
      </c>
      <c r="BB197" s="90">
        <f t="shared" ref="BB197:BT197" si="514">BB142+BB167+BB196</f>
        <v>0</v>
      </c>
      <c r="BC197" s="90">
        <f t="shared" si="514"/>
        <v>0</v>
      </c>
      <c r="BD197" s="90">
        <f t="shared" si="514"/>
        <v>0</v>
      </c>
      <c r="BE197" s="90">
        <f t="shared" si="514"/>
        <v>0</v>
      </c>
      <c r="BF197" s="90">
        <f t="shared" si="514"/>
        <v>0</v>
      </c>
      <c r="BG197" s="90">
        <f t="shared" si="514"/>
        <v>0</v>
      </c>
      <c r="BH197" s="90">
        <f t="shared" si="514"/>
        <v>0</v>
      </c>
      <c r="BI197" s="90">
        <f t="shared" si="514"/>
        <v>0</v>
      </c>
      <c r="BJ197" s="90">
        <f t="shared" si="514"/>
        <v>0</v>
      </c>
      <c r="BK197" s="90">
        <f t="shared" si="514"/>
        <v>0</v>
      </c>
      <c r="BL197" s="90">
        <f t="shared" si="514"/>
        <v>0</v>
      </c>
      <c r="BM197" s="90">
        <f t="shared" si="514"/>
        <v>0</v>
      </c>
      <c r="BN197" s="90">
        <f t="shared" si="514"/>
        <v>0</v>
      </c>
      <c r="BO197" s="90">
        <f t="shared" si="514"/>
        <v>0</v>
      </c>
      <c r="BP197" s="90">
        <f t="shared" si="514"/>
        <v>0</v>
      </c>
      <c r="BQ197" s="90">
        <f t="shared" si="514"/>
        <v>0</v>
      </c>
      <c r="BR197" s="90">
        <f t="shared" si="514"/>
        <v>0</v>
      </c>
      <c r="BS197" s="90">
        <f t="shared" si="514"/>
        <v>0</v>
      </c>
      <c r="BT197" s="90">
        <f t="shared" si="514"/>
        <v>0</v>
      </c>
      <c r="BU197" s="85" t="e">
        <f t="shared" si="503"/>
        <v>#DIV/0!</v>
      </c>
      <c r="BV197" s="89">
        <f t="shared" ref="BV197" si="515">BV142+BV167+BV196</f>
        <v>0</v>
      </c>
      <c r="BW197" s="90">
        <f t="shared" ref="BW197:CO197" si="516">BW142+BW167+BW196</f>
        <v>0</v>
      </c>
      <c r="BX197" s="90">
        <f t="shared" si="516"/>
        <v>0</v>
      </c>
      <c r="BY197" s="90">
        <f t="shared" si="516"/>
        <v>0</v>
      </c>
      <c r="BZ197" s="90">
        <f t="shared" si="516"/>
        <v>0</v>
      </c>
      <c r="CA197" s="90">
        <f t="shared" si="516"/>
        <v>0</v>
      </c>
      <c r="CB197" s="90">
        <f t="shared" si="516"/>
        <v>0</v>
      </c>
      <c r="CC197" s="90">
        <f t="shared" si="516"/>
        <v>0</v>
      </c>
      <c r="CD197" s="90">
        <f t="shared" si="516"/>
        <v>0</v>
      </c>
      <c r="CE197" s="90">
        <f t="shared" si="516"/>
        <v>0</v>
      </c>
      <c r="CF197" s="90">
        <f t="shared" si="516"/>
        <v>0</v>
      </c>
      <c r="CG197" s="90">
        <f t="shared" si="516"/>
        <v>0</v>
      </c>
      <c r="CH197" s="90">
        <f t="shared" si="516"/>
        <v>0</v>
      </c>
      <c r="CI197" s="90">
        <f t="shared" si="516"/>
        <v>0</v>
      </c>
      <c r="CJ197" s="90">
        <f t="shared" si="516"/>
        <v>0</v>
      </c>
      <c r="CK197" s="90">
        <f t="shared" si="516"/>
        <v>0</v>
      </c>
      <c r="CL197" s="90">
        <f t="shared" si="516"/>
        <v>0</v>
      </c>
      <c r="CM197" s="90">
        <f t="shared" si="516"/>
        <v>0</v>
      </c>
      <c r="CN197" s="90">
        <f t="shared" si="516"/>
        <v>0</v>
      </c>
      <c r="CO197" s="90">
        <f t="shared" si="516"/>
        <v>0</v>
      </c>
      <c r="CP197" s="85" t="e">
        <f t="shared" si="506"/>
        <v>#DIV/0!</v>
      </c>
    </row>
    <row r="198" spans="2:94" x14ac:dyDescent="0.3">
      <c r="B198" t="str">
        <f t="shared" si="491"/>
        <v>HIDE</v>
      </c>
      <c r="C198" s="11" t="str">
        <f>Lists!$D2</f>
        <v>DfE Capital Grants</v>
      </c>
      <c r="D198" s="78">
        <f>IFERROR((SUMIFS('Budget Mapping'!F:F,'Budget Mapping'!$E:$E,$C198))/D$45,0)</f>
        <v>0</v>
      </c>
      <c r="E198" s="79">
        <f>IFERROR((SUMIFS('Budget Mapping'!G:G,'Budget Mapping'!$E:$E,$C198))/E$45,0)</f>
        <v>0</v>
      </c>
      <c r="F198" s="80">
        <f>IFERROR((SUMIFS('Budget Mapping'!H:H,'Budget Mapping'!$E:$E,$C198))/F$45,0)</f>
        <v>0</v>
      </c>
      <c r="G198" s="80">
        <f>IFERROR((SUMIFS('Budget Mapping'!I:I,'Budget Mapping'!$E:$E,$C198))/G$45,0)</f>
        <v>0</v>
      </c>
      <c r="H198" s="80">
        <f>IFERROR((SUMIFS('Budget Mapping'!J:J,'Budget Mapping'!$E:$E,$C198))/H$45,0)</f>
        <v>0</v>
      </c>
      <c r="I198" s="80">
        <f>IFERROR((SUMIFS('Budget Mapping'!K:K,'Budget Mapping'!$E:$E,$C198))/I$45,0)</f>
        <v>0</v>
      </c>
      <c r="J198" s="81" t="e">
        <f t="shared" si="494"/>
        <v>#DIV/0!</v>
      </c>
      <c r="K198" s="79">
        <f>IFERROR((SUMIFS('Budget Mapping'!L:L,'Budget Mapping'!$E:$E,$C198))/K$45,0)</f>
        <v>0</v>
      </c>
      <c r="L198" s="80">
        <f>IFERROR((SUMIFS('Budget Mapping'!M:M,'Budget Mapping'!$E:$E,$C198))/L$45,0)</f>
        <v>0</v>
      </c>
      <c r="M198" s="80">
        <f>IFERROR((SUMIFS('Budget Mapping'!N:N,'Budget Mapping'!$E:$E,$C198))/M$45,0)</f>
        <v>0</v>
      </c>
      <c r="N198" s="80">
        <f>IFERROR((SUMIFS('Budget Mapping'!O:O,'Budget Mapping'!$E:$E,$C198))/N$45,0)</f>
        <v>0</v>
      </c>
      <c r="O198" s="80">
        <f>IFERROR((SUMIFS('Budget Mapping'!P:P,'Budget Mapping'!$E:$E,$C198))/O$45,0)</f>
        <v>0</v>
      </c>
      <c r="P198" s="80">
        <f>IFERROR((SUMIFS('Budget Mapping'!Q:Q,'Budget Mapping'!$E:$E,$C198))/P$45,0)</f>
        <v>0</v>
      </c>
      <c r="Q198" s="80">
        <f>IFERROR((SUMIFS('Budget Mapping'!R:R,'Budget Mapping'!$E:$E,$C198))/Q$45,0)</f>
        <v>0</v>
      </c>
      <c r="R198" s="80">
        <f>IFERROR((SUMIFS('Budget Mapping'!S:S,'Budget Mapping'!$E:$E,$C198))/R$45,0)</f>
        <v>0</v>
      </c>
      <c r="S198" s="80">
        <f>IFERROR((SUMIFS('Budget Mapping'!T:T,'Budget Mapping'!$E:$E,$C198))/S$45,0)</f>
        <v>0</v>
      </c>
      <c r="T198" s="80">
        <f>IFERROR((SUMIFS('Budget Mapping'!U:U,'Budget Mapping'!$E:$E,$C198))/T$45,0)</f>
        <v>0</v>
      </c>
      <c r="U198" s="80">
        <f>IFERROR((SUMIFS('Budget Mapping'!V:V,'Budget Mapping'!$E:$E,$C198))/U$45,0)</f>
        <v>0</v>
      </c>
      <c r="V198" s="80">
        <f>IFERROR((SUMIFS('Budget Mapping'!W:W,'Budget Mapping'!$E:$E,$C198))/V$45,0)</f>
        <v>0</v>
      </c>
      <c r="W198" s="80">
        <f>IFERROR((SUMIFS('Budget Mapping'!X:X,'Budget Mapping'!$E:$E,$C198))/W$45,0)</f>
        <v>0</v>
      </c>
      <c r="X198" s="80">
        <f>IFERROR((SUMIFS('Budget Mapping'!Y:Y,'Budget Mapping'!$E:$E,$C198))/X$45,0)</f>
        <v>0</v>
      </c>
      <c r="Y198" s="80">
        <f>IFERROR((SUMIFS('Budget Mapping'!Z:Z,'Budget Mapping'!$E:$E,$C198))/Y$45,0)</f>
        <v>0</v>
      </c>
      <c r="Z198" s="80">
        <f>IFERROR((SUMIFS('Budget Mapping'!AA:AA,'Budget Mapping'!$E:$E,$C198))/Z$45,0)</f>
        <v>0</v>
      </c>
      <c r="AA198" s="80">
        <f>IFERROR((SUMIFS('Budget Mapping'!AB:AB,'Budget Mapping'!$E:$E,$C198))/AA$45,0)</f>
        <v>0</v>
      </c>
      <c r="AB198" s="80">
        <f>IFERROR((SUMIFS('Budget Mapping'!AC:AC,'Budget Mapping'!$E:$E,$C198))/AB$45,0)</f>
        <v>0</v>
      </c>
      <c r="AC198" s="80">
        <f>IFERROR((SUMIFS('Budget Mapping'!AD:AD,'Budget Mapping'!$E:$E,$C198))/AC$45,0)</f>
        <v>0</v>
      </c>
      <c r="AD198" s="80">
        <f>IFERROR((SUMIFS('Budget Mapping'!AE:AE,'Budget Mapping'!$E:$E,$C198))/AD$45,0)</f>
        <v>0</v>
      </c>
      <c r="AE198" s="122" t="e">
        <f t="shared" si="497"/>
        <v>#DIV/0!</v>
      </c>
      <c r="AF198" s="79">
        <f>IFERROR((SUMIFS('Budget Mapping'!AF:AF,'Budget Mapping'!$E:$E,$C198))/AF$45,0)</f>
        <v>0</v>
      </c>
      <c r="AG198" s="80">
        <f>IFERROR((SUMIFS('Budget Mapping'!AG:AG,'Budget Mapping'!$E:$E,$C198))/AG$45,0)</f>
        <v>0</v>
      </c>
      <c r="AH198" s="80">
        <f>IFERROR((SUMIFS('Budget Mapping'!AH:AH,'Budget Mapping'!$E:$E,$C198))/AH$45,0)</f>
        <v>0</v>
      </c>
      <c r="AI198" s="80">
        <f>IFERROR((SUMIFS('Budget Mapping'!AI:AI,'Budget Mapping'!$E:$E,$C198))/AI$45,0)</f>
        <v>0</v>
      </c>
      <c r="AJ198" s="80">
        <f>IFERROR((SUMIFS('Budget Mapping'!AJ:AJ,'Budget Mapping'!$E:$E,$C198))/AJ$45,0)</f>
        <v>0</v>
      </c>
      <c r="AK198" s="80">
        <f>IFERROR((SUMIFS('Budget Mapping'!AK:AK,'Budget Mapping'!$E:$E,$C198))/AK$45,0)</f>
        <v>0</v>
      </c>
      <c r="AL198" s="80">
        <f>IFERROR((SUMIFS('Budget Mapping'!AL:AL,'Budget Mapping'!$E:$E,$C198))/AL$45,0)</f>
        <v>0</v>
      </c>
      <c r="AM198" s="80">
        <f>IFERROR((SUMIFS('Budget Mapping'!AM:AM,'Budget Mapping'!$E:$E,$C198))/AM$45,0)</f>
        <v>0</v>
      </c>
      <c r="AN198" s="80">
        <f>IFERROR((SUMIFS('Budget Mapping'!AN:AN,'Budget Mapping'!$E:$E,$C198))/AN$45,0)</f>
        <v>0</v>
      </c>
      <c r="AO198" s="80">
        <f>IFERROR((SUMIFS('Budget Mapping'!AO:AO,'Budget Mapping'!$E:$E,$C198))/AO$45,0)</f>
        <v>0</v>
      </c>
      <c r="AP198" s="80">
        <f>IFERROR((SUMIFS('Budget Mapping'!AP:AP,'Budget Mapping'!$E:$E,$C198))/AP$45,0)</f>
        <v>0</v>
      </c>
      <c r="AQ198" s="80">
        <f>IFERROR((SUMIFS('Budget Mapping'!AQ:AQ,'Budget Mapping'!$E:$E,$C198))/AQ$45,0)</f>
        <v>0</v>
      </c>
      <c r="AR198" s="80">
        <f>IFERROR((SUMIFS('Budget Mapping'!AR:AR,'Budget Mapping'!$E:$E,$C198))/AR$45,0)</f>
        <v>0</v>
      </c>
      <c r="AS198" s="80">
        <f>IFERROR((SUMIFS('Budget Mapping'!AS:AS,'Budget Mapping'!$E:$E,$C198))/AS$45,0)</f>
        <v>0</v>
      </c>
      <c r="AT198" s="80">
        <f>IFERROR((SUMIFS('Budget Mapping'!AT:AT,'Budget Mapping'!$E:$E,$C198))/AT$45,0)</f>
        <v>0</v>
      </c>
      <c r="AU198" s="80">
        <f>IFERROR((SUMIFS('Budget Mapping'!AU:AU,'Budget Mapping'!$E:$E,$C198))/AU$45,0)</f>
        <v>0</v>
      </c>
      <c r="AV198" s="80">
        <f>IFERROR((SUMIFS('Budget Mapping'!AV:AV,'Budget Mapping'!$E:$E,$C198))/AV$45,0)</f>
        <v>0</v>
      </c>
      <c r="AW198" s="80">
        <f>IFERROR((SUMIFS('Budget Mapping'!AW:AW,'Budget Mapping'!$E:$E,$C198))/AW$45,0)</f>
        <v>0</v>
      </c>
      <c r="AX198" s="80">
        <f>IFERROR((SUMIFS('Budget Mapping'!AX:AX,'Budget Mapping'!$E:$E,$C198))/AX$45,0)</f>
        <v>0</v>
      </c>
      <c r="AY198" s="80">
        <f>IFERROR((SUMIFS('Budget Mapping'!AY:AY,'Budget Mapping'!$E:$E,$C198))/AY$45,0)</f>
        <v>0</v>
      </c>
      <c r="AZ198" s="122" t="e">
        <f t="shared" si="500"/>
        <v>#DIV/0!</v>
      </c>
      <c r="BA198" s="79">
        <f>IFERROR((SUMIFS('Budget Mapping'!AZ:AZ,'Budget Mapping'!$E:$E,$C198))/BA$45,0)</f>
        <v>0</v>
      </c>
      <c r="BB198" s="80">
        <f>IFERROR((SUMIFS('Budget Mapping'!BA:BA,'Budget Mapping'!$E:$E,$C198))/BB$45,0)</f>
        <v>0</v>
      </c>
      <c r="BC198" s="80">
        <f>IFERROR((SUMIFS('Budget Mapping'!BB:BB,'Budget Mapping'!$E:$E,$C198))/BC$45,0)</f>
        <v>0</v>
      </c>
      <c r="BD198" s="80">
        <f>IFERROR((SUMIFS('Budget Mapping'!BC:BC,'Budget Mapping'!$E:$E,$C198))/BD$45,0)</f>
        <v>0</v>
      </c>
      <c r="BE198" s="80">
        <f>IFERROR((SUMIFS('Budget Mapping'!BD:BD,'Budget Mapping'!$E:$E,$C198))/BE$45,0)</f>
        <v>0</v>
      </c>
      <c r="BF198" s="80">
        <f>IFERROR((SUMIFS('Budget Mapping'!BE:BE,'Budget Mapping'!$E:$E,$C198))/BF$45,0)</f>
        <v>0</v>
      </c>
      <c r="BG198" s="80">
        <f>IFERROR((SUMIFS('Budget Mapping'!BF:BF,'Budget Mapping'!$E:$E,$C198))/BG$45,0)</f>
        <v>0</v>
      </c>
      <c r="BH198" s="80">
        <f>IFERROR((SUMIFS('Budget Mapping'!BG:BG,'Budget Mapping'!$E:$E,$C198))/BH$45,0)</f>
        <v>0</v>
      </c>
      <c r="BI198" s="80">
        <f>IFERROR((SUMIFS('Budget Mapping'!BH:BH,'Budget Mapping'!$E:$E,$C198))/BI$45,0)</f>
        <v>0</v>
      </c>
      <c r="BJ198" s="80">
        <f>IFERROR((SUMIFS('Budget Mapping'!BI:BI,'Budget Mapping'!$E:$E,$C198))/BJ$45,0)</f>
        <v>0</v>
      </c>
      <c r="BK198" s="80">
        <f>IFERROR((SUMIFS('Budget Mapping'!BJ:BJ,'Budget Mapping'!$E:$E,$C198))/BK$45,0)</f>
        <v>0</v>
      </c>
      <c r="BL198" s="80">
        <f>IFERROR((SUMIFS('Budget Mapping'!BK:BK,'Budget Mapping'!$E:$E,$C198))/BL$45,0)</f>
        <v>0</v>
      </c>
      <c r="BM198" s="80">
        <f>IFERROR((SUMIFS('Budget Mapping'!BL:BL,'Budget Mapping'!$E:$E,$C198))/BM$45,0)</f>
        <v>0</v>
      </c>
      <c r="BN198" s="80">
        <f>IFERROR((SUMIFS('Budget Mapping'!BM:BM,'Budget Mapping'!$E:$E,$C198))/BN$45,0)</f>
        <v>0</v>
      </c>
      <c r="BO198" s="80">
        <f>IFERROR((SUMIFS('Budget Mapping'!BN:BN,'Budget Mapping'!$E:$E,$C198))/BO$45,0)</f>
        <v>0</v>
      </c>
      <c r="BP198" s="80">
        <f>IFERROR((SUMIFS('Budget Mapping'!BO:BO,'Budget Mapping'!$E:$E,$C198))/BP$45,0)</f>
        <v>0</v>
      </c>
      <c r="BQ198" s="80">
        <f>IFERROR((SUMIFS('Budget Mapping'!BP:BP,'Budget Mapping'!$E:$E,$C198))/BQ$45,0)</f>
        <v>0</v>
      </c>
      <c r="BR198" s="80">
        <f>IFERROR((SUMIFS('Budget Mapping'!BQ:BQ,'Budget Mapping'!$E:$E,$C198))/BR$45,0)</f>
        <v>0</v>
      </c>
      <c r="BS198" s="80">
        <f>IFERROR((SUMIFS('Budget Mapping'!BR:BR,'Budget Mapping'!$E:$E,$C198))/BS$45,0)</f>
        <v>0</v>
      </c>
      <c r="BT198" s="80">
        <f>IFERROR((SUMIFS('Budget Mapping'!BS:BS,'Budget Mapping'!$E:$E,$C198))/BT$45,0)</f>
        <v>0</v>
      </c>
      <c r="BU198" s="122" t="e">
        <f t="shared" si="503"/>
        <v>#DIV/0!</v>
      </c>
      <c r="BV198" s="79">
        <f>IFERROR((SUMIFS('Budget Mapping'!BT:BT,'Budget Mapping'!$E:$E,$C198))/BV$45,0)</f>
        <v>0</v>
      </c>
      <c r="BW198" s="80">
        <f>IFERROR((SUMIFS('Budget Mapping'!BU:BU,'Budget Mapping'!$E:$E,$C198))/BW$45,0)</f>
        <v>0</v>
      </c>
      <c r="BX198" s="80">
        <f>IFERROR((SUMIFS('Budget Mapping'!BV:BV,'Budget Mapping'!$E:$E,$C198))/BX$45,0)</f>
        <v>0</v>
      </c>
      <c r="BY198" s="80">
        <f>IFERROR((SUMIFS('Budget Mapping'!BW:BW,'Budget Mapping'!$E:$E,$C198))/BY$45,0)</f>
        <v>0</v>
      </c>
      <c r="BZ198" s="80">
        <f>IFERROR((SUMIFS('Budget Mapping'!BX:BX,'Budget Mapping'!$E:$E,$C198))/BZ$45,0)</f>
        <v>0</v>
      </c>
      <c r="CA198" s="80">
        <f>IFERROR((SUMIFS('Budget Mapping'!BY:BY,'Budget Mapping'!$E:$E,$C198))/CA$45,0)</f>
        <v>0</v>
      </c>
      <c r="CB198" s="80">
        <f>IFERROR((SUMIFS('Budget Mapping'!BZ:BZ,'Budget Mapping'!$E:$E,$C198))/CB$45,0)</f>
        <v>0</v>
      </c>
      <c r="CC198" s="80">
        <f>IFERROR((SUMIFS('Budget Mapping'!CA:CA,'Budget Mapping'!$E:$E,$C198))/CC$45,0)</f>
        <v>0</v>
      </c>
      <c r="CD198" s="80">
        <f>IFERROR((SUMIFS('Budget Mapping'!CB:CB,'Budget Mapping'!$E:$E,$C198))/CD$45,0)</f>
        <v>0</v>
      </c>
      <c r="CE198" s="80">
        <f>IFERROR((SUMIFS('Budget Mapping'!CC:CC,'Budget Mapping'!$E:$E,$C198))/CE$45,0)</f>
        <v>0</v>
      </c>
      <c r="CF198" s="80">
        <f>IFERROR((SUMIFS('Budget Mapping'!CD:CD,'Budget Mapping'!$E:$E,$C198))/CF$45,0)</f>
        <v>0</v>
      </c>
      <c r="CG198" s="80">
        <f>IFERROR((SUMIFS('Budget Mapping'!CE:CE,'Budget Mapping'!$E:$E,$C198))/CG$45,0)</f>
        <v>0</v>
      </c>
      <c r="CH198" s="80">
        <f>IFERROR((SUMIFS('Budget Mapping'!CF:CF,'Budget Mapping'!$E:$E,$C198))/CH$45,0)</f>
        <v>0</v>
      </c>
      <c r="CI198" s="80">
        <f>IFERROR((SUMIFS('Budget Mapping'!CG:CG,'Budget Mapping'!$E:$E,$C198))/CI$45,0)</f>
        <v>0</v>
      </c>
      <c r="CJ198" s="80">
        <f>IFERROR((SUMIFS('Budget Mapping'!CH:CH,'Budget Mapping'!$E:$E,$C198))/CJ$45,0)</f>
        <v>0</v>
      </c>
      <c r="CK198" s="80">
        <f>IFERROR((SUMIFS('Budget Mapping'!CI:CI,'Budget Mapping'!$E:$E,$C198))/CK$45,0)</f>
        <v>0</v>
      </c>
      <c r="CL198" s="80">
        <f>IFERROR((SUMIFS('Budget Mapping'!CJ:CJ,'Budget Mapping'!$E:$E,$C198))/CL$45,0)</f>
        <v>0</v>
      </c>
      <c r="CM198" s="80">
        <f>IFERROR((SUMIFS('Budget Mapping'!CK:CK,'Budget Mapping'!$E:$E,$C198))/CM$45,0)</f>
        <v>0</v>
      </c>
      <c r="CN198" s="80">
        <f>IFERROR((SUMIFS('Budget Mapping'!CL:CL,'Budget Mapping'!$E:$E,$C198))/CN$45,0)</f>
        <v>0</v>
      </c>
      <c r="CO198" s="80">
        <f>IFERROR((SUMIFS('Budget Mapping'!CM:CM,'Budget Mapping'!$E:$E,$C198))/CO$45,0)</f>
        <v>0</v>
      </c>
      <c r="CP198" s="122" t="e">
        <f t="shared" si="506"/>
        <v>#DIV/0!</v>
      </c>
    </row>
    <row r="199" spans="2:94" x14ac:dyDescent="0.3">
      <c r="B199" t="str">
        <f t="shared" si="491"/>
        <v>HIDE</v>
      </c>
      <c r="C199" s="11" t="str">
        <f>Lists!$D3</f>
        <v>DfE Group capital grants</v>
      </c>
      <c r="D199" s="78">
        <f>IFERROR((SUMIFS('Budget Mapping'!F:F,'Budget Mapping'!$E:$E,$C199))/D$45,0)</f>
        <v>0</v>
      </c>
      <c r="E199" s="79">
        <f>IFERROR((SUMIFS('Budget Mapping'!G:G,'Budget Mapping'!$E:$E,$C199))/E$45,0)</f>
        <v>0</v>
      </c>
      <c r="F199" s="80">
        <f>IFERROR((SUMIFS('Budget Mapping'!H:H,'Budget Mapping'!$E:$E,$C199))/F$45,0)</f>
        <v>0</v>
      </c>
      <c r="G199" s="80">
        <f>IFERROR((SUMIFS('Budget Mapping'!I:I,'Budget Mapping'!$E:$E,$C199))/G$45,0)</f>
        <v>0</v>
      </c>
      <c r="H199" s="80">
        <f>IFERROR((SUMIFS('Budget Mapping'!J:J,'Budget Mapping'!$E:$E,$C199))/H$45,0)</f>
        <v>0</v>
      </c>
      <c r="I199" s="80">
        <f>IFERROR((SUMIFS('Budget Mapping'!K:K,'Budget Mapping'!$E:$E,$C199))/I$45,0)</f>
        <v>0</v>
      </c>
      <c r="J199" s="81" t="e">
        <f t="shared" si="494"/>
        <v>#DIV/0!</v>
      </c>
      <c r="K199" s="79">
        <f>IFERROR((SUMIFS('Budget Mapping'!L:L,'Budget Mapping'!$E:$E,$C199))/K$45,0)</f>
        <v>0</v>
      </c>
      <c r="L199" s="80">
        <f>IFERROR((SUMIFS('Budget Mapping'!M:M,'Budget Mapping'!$E:$E,$C199))/L$45,0)</f>
        <v>0</v>
      </c>
      <c r="M199" s="80">
        <f>IFERROR((SUMIFS('Budget Mapping'!N:N,'Budget Mapping'!$E:$E,$C199))/M$45,0)</f>
        <v>0</v>
      </c>
      <c r="N199" s="80">
        <f>IFERROR((SUMIFS('Budget Mapping'!O:O,'Budget Mapping'!$E:$E,$C199))/N$45,0)</f>
        <v>0</v>
      </c>
      <c r="O199" s="80">
        <f>IFERROR((SUMIFS('Budget Mapping'!P:P,'Budget Mapping'!$E:$E,$C199))/O$45,0)</f>
        <v>0</v>
      </c>
      <c r="P199" s="80">
        <f>IFERROR((SUMIFS('Budget Mapping'!Q:Q,'Budget Mapping'!$E:$E,$C199))/P$45,0)</f>
        <v>0</v>
      </c>
      <c r="Q199" s="80">
        <f>IFERROR((SUMIFS('Budget Mapping'!R:R,'Budget Mapping'!$E:$E,$C199))/Q$45,0)</f>
        <v>0</v>
      </c>
      <c r="R199" s="80">
        <f>IFERROR((SUMIFS('Budget Mapping'!S:S,'Budget Mapping'!$E:$E,$C199))/R$45,0)</f>
        <v>0</v>
      </c>
      <c r="S199" s="80">
        <f>IFERROR((SUMIFS('Budget Mapping'!T:T,'Budget Mapping'!$E:$E,$C199))/S$45,0)</f>
        <v>0</v>
      </c>
      <c r="T199" s="80">
        <f>IFERROR((SUMIFS('Budget Mapping'!U:U,'Budget Mapping'!$E:$E,$C199))/T$45,0)</f>
        <v>0</v>
      </c>
      <c r="U199" s="80">
        <f>IFERROR((SUMIFS('Budget Mapping'!V:V,'Budget Mapping'!$E:$E,$C199))/U$45,0)</f>
        <v>0</v>
      </c>
      <c r="V199" s="80">
        <f>IFERROR((SUMIFS('Budget Mapping'!W:W,'Budget Mapping'!$E:$E,$C199))/V$45,0)</f>
        <v>0</v>
      </c>
      <c r="W199" s="80">
        <f>IFERROR((SUMIFS('Budget Mapping'!X:X,'Budget Mapping'!$E:$E,$C199))/W$45,0)</f>
        <v>0</v>
      </c>
      <c r="X199" s="80">
        <f>IFERROR((SUMIFS('Budget Mapping'!Y:Y,'Budget Mapping'!$E:$E,$C199))/X$45,0)</f>
        <v>0</v>
      </c>
      <c r="Y199" s="80">
        <f>IFERROR((SUMIFS('Budget Mapping'!Z:Z,'Budget Mapping'!$E:$E,$C199))/Y$45,0)</f>
        <v>0</v>
      </c>
      <c r="Z199" s="80">
        <f>IFERROR((SUMIFS('Budget Mapping'!AA:AA,'Budget Mapping'!$E:$E,$C199))/Z$45,0)</f>
        <v>0</v>
      </c>
      <c r="AA199" s="80">
        <f>IFERROR((SUMIFS('Budget Mapping'!AB:AB,'Budget Mapping'!$E:$E,$C199))/AA$45,0)</f>
        <v>0</v>
      </c>
      <c r="AB199" s="80">
        <f>IFERROR((SUMIFS('Budget Mapping'!AC:AC,'Budget Mapping'!$E:$E,$C199))/AB$45,0)</f>
        <v>0</v>
      </c>
      <c r="AC199" s="80">
        <f>IFERROR((SUMIFS('Budget Mapping'!AD:AD,'Budget Mapping'!$E:$E,$C199))/AC$45,0)</f>
        <v>0</v>
      </c>
      <c r="AD199" s="80">
        <f>IFERROR((SUMIFS('Budget Mapping'!AE:AE,'Budget Mapping'!$E:$E,$C199))/AD$45,0)</f>
        <v>0</v>
      </c>
      <c r="AE199" s="122" t="e">
        <f t="shared" si="497"/>
        <v>#DIV/0!</v>
      </c>
      <c r="AF199" s="79">
        <f>IFERROR((SUMIFS('Budget Mapping'!AF:AF,'Budget Mapping'!$E:$E,$C199))/AF$45,0)</f>
        <v>0</v>
      </c>
      <c r="AG199" s="80">
        <f>IFERROR((SUMIFS('Budget Mapping'!AG:AG,'Budget Mapping'!$E:$E,$C199))/AG$45,0)</f>
        <v>0</v>
      </c>
      <c r="AH199" s="80">
        <f>IFERROR((SUMIFS('Budget Mapping'!AH:AH,'Budget Mapping'!$E:$E,$C199))/AH$45,0)</f>
        <v>0</v>
      </c>
      <c r="AI199" s="80">
        <f>IFERROR((SUMIFS('Budget Mapping'!AI:AI,'Budget Mapping'!$E:$E,$C199))/AI$45,0)</f>
        <v>0</v>
      </c>
      <c r="AJ199" s="80">
        <f>IFERROR((SUMIFS('Budget Mapping'!AJ:AJ,'Budget Mapping'!$E:$E,$C199))/AJ$45,0)</f>
        <v>0</v>
      </c>
      <c r="AK199" s="80">
        <f>IFERROR((SUMIFS('Budget Mapping'!AK:AK,'Budget Mapping'!$E:$E,$C199))/AK$45,0)</f>
        <v>0</v>
      </c>
      <c r="AL199" s="80">
        <f>IFERROR((SUMIFS('Budget Mapping'!AL:AL,'Budget Mapping'!$E:$E,$C199))/AL$45,0)</f>
        <v>0</v>
      </c>
      <c r="AM199" s="80">
        <f>IFERROR((SUMIFS('Budget Mapping'!AM:AM,'Budget Mapping'!$E:$E,$C199))/AM$45,0)</f>
        <v>0</v>
      </c>
      <c r="AN199" s="80">
        <f>IFERROR((SUMIFS('Budget Mapping'!AN:AN,'Budget Mapping'!$E:$E,$C199))/AN$45,0)</f>
        <v>0</v>
      </c>
      <c r="AO199" s="80">
        <f>IFERROR((SUMIFS('Budget Mapping'!AO:AO,'Budget Mapping'!$E:$E,$C199))/AO$45,0)</f>
        <v>0</v>
      </c>
      <c r="AP199" s="80">
        <f>IFERROR((SUMIFS('Budget Mapping'!AP:AP,'Budget Mapping'!$E:$E,$C199))/AP$45,0)</f>
        <v>0</v>
      </c>
      <c r="AQ199" s="80">
        <f>IFERROR((SUMIFS('Budget Mapping'!AQ:AQ,'Budget Mapping'!$E:$E,$C199))/AQ$45,0)</f>
        <v>0</v>
      </c>
      <c r="AR199" s="80">
        <f>IFERROR((SUMIFS('Budget Mapping'!AR:AR,'Budget Mapping'!$E:$E,$C199))/AR$45,0)</f>
        <v>0</v>
      </c>
      <c r="AS199" s="80">
        <f>IFERROR((SUMIFS('Budget Mapping'!AS:AS,'Budget Mapping'!$E:$E,$C199))/AS$45,0)</f>
        <v>0</v>
      </c>
      <c r="AT199" s="80">
        <f>IFERROR((SUMIFS('Budget Mapping'!AT:AT,'Budget Mapping'!$E:$E,$C199))/AT$45,0)</f>
        <v>0</v>
      </c>
      <c r="AU199" s="80">
        <f>IFERROR((SUMIFS('Budget Mapping'!AU:AU,'Budget Mapping'!$E:$E,$C199))/AU$45,0)</f>
        <v>0</v>
      </c>
      <c r="AV199" s="80">
        <f>IFERROR((SUMIFS('Budget Mapping'!AV:AV,'Budget Mapping'!$E:$E,$C199))/AV$45,0)</f>
        <v>0</v>
      </c>
      <c r="AW199" s="80">
        <f>IFERROR((SUMIFS('Budget Mapping'!AW:AW,'Budget Mapping'!$E:$E,$C199))/AW$45,0)</f>
        <v>0</v>
      </c>
      <c r="AX199" s="80">
        <f>IFERROR((SUMIFS('Budget Mapping'!AX:AX,'Budget Mapping'!$E:$E,$C199))/AX$45,0)</f>
        <v>0</v>
      </c>
      <c r="AY199" s="80">
        <f>IFERROR((SUMIFS('Budget Mapping'!AY:AY,'Budget Mapping'!$E:$E,$C199))/AY$45,0)</f>
        <v>0</v>
      </c>
      <c r="AZ199" s="122" t="e">
        <f t="shared" si="500"/>
        <v>#DIV/0!</v>
      </c>
      <c r="BA199" s="79">
        <f>IFERROR((SUMIFS('Budget Mapping'!AZ:AZ,'Budget Mapping'!$E:$E,$C199))/BA$45,0)</f>
        <v>0</v>
      </c>
      <c r="BB199" s="80">
        <f>IFERROR((SUMIFS('Budget Mapping'!BA:BA,'Budget Mapping'!$E:$E,$C199))/BB$45,0)</f>
        <v>0</v>
      </c>
      <c r="BC199" s="80">
        <f>IFERROR((SUMIFS('Budget Mapping'!BB:BB,'Budget Mapping'!$E:$E,$C199))/BC$45,0)</f>
        <v>0</v>
      </c>
      <c r="BD199" s="80">
        <f>IFERROR((SUMIFS('Budget Mapping'!BC:BC,'Budget Mapping'!$E:$E,$C199))/BD$45,0)</f>
        <v>0</v>
      </c>
      <c r="BE199" s="80">
        <f>IFERROR((SUMIFS('Budget Mapping'!BD:BD,'Budget Mapping'!$E:$E,$C199))/BE$45,0)</f>
        <v>0</v>
      </c>
      <c r="BF199" s="80">
        <f>IFERROR((SUMIFS('Budget Mapping'!BE:BE,'Budget Mapping'!$E:$E,$C199))/BF$45,0)</f>
        <v>0</v>
      </c>
      <c r="BG199" s="80">
        <f>IFERROR((SUMIFS('Budget Mapping'!BF:BF,'Budget Mapping'!$E:$E,$C199))/BG$45,0)</f>
        <v>0</v>
      </c>
      <c r="BH199" s="80">
        <f>IFERROR((SUMIFS('Budget Mapping'!BG:BG,'Budget Mapping'!$E:$E,$C199))/BH$45,0)</f>
        <v>0</v>
      </c>
      <c r="BI199" s="80">
        <f>IFERROR((SUMIFS('Budget Mapping'!BH:BH,'Budget Mapping'!$E:$E,$C199))/BI$45,0)</f>
        <v>0</v>
      </c>
      <c r="BJ199" s="80">
        <f>IFERROR((SUMIFS('Budget Mapping'!BI:BI,'Budget Mapping'!$E:$E,$C199))/BJ$45,0)</f>
        <v>0</v>
      </c>
      <c r="BK199" s="80">
        <f>IFERROR((SUMIFS('Budget Mapping'!BJ:BJ,'Budget Mapping'!$E:$E,$C199))/BK$45,0)</f>
        <v>0</v>
      </c>
      <c r="BL199" s="80">
        <f>IFERROR((SUMIFS('Budget Mapping'!BK:BK,'Budget Mapping'!$E:$E,$C199))/BL$45,0)</f>
        <v>0</v>
      </c>
      <c r="BM199" s="80">
        <f>IFERROR((SUMIFS('Budget Mapping'!BL:BL,'Budget Mapping'!$E:$E,$C199))/BM$45,0)</f>
        <v>0</v>
      </c>
      <c r="BN199" s="80">
        <f>IFERROR((SUMIFS('Budget Mapping'!BM:BM,'Budget Mapping'!$E:$E,$C199))/BN$45,0)</f>
        <v>0</v>
      </c>
      <c r="BO199" s="80">
        <f>IFERROR((SUMIFS('Budget Mapping'!BN:BN,'Budget Mapping'!$E:$E,$C199))/BO$45,0)</f>
        <v>0</v>
      </c>
      <c r="BP199" s="80">
        <f>IFERROR((SUMIFS('Budget Mapping'!BO:BO,'Budget Mapping'!$E:$E,$C199))/BP$45,0)</f>
        <v>0</v>
      </c>
      <c r="BQ199" s="80">
        <f>IFERROR((SUMIFS('Budget Mapping'!BP:BP,'Budget Mapping'!$E:$E,$C199))/BQ$45,0)</f>
        <v>0</v>
      </c>
      <c r="BR199" s="80">
        <f>IFERROR((SUMIFS('Budget Mapping'!BQ:BQ,'Budget Mapping'!$E:$E,$C199))/BR$45,0)</f>
        <v>0</v>
      </c>
      <c r="BS199" s="80">
        <f>IFERROR((SUMIFS('Budget Mapping'!BR:BR,'Budget Mapping'!$E:$E,$C199))/BS$45,0)</f>
        <v>0</v>
      </c>
      <c r="BT199" s="80">
        <f>IFERROR((SUMIFS('Budget Mapping'!BS:BS,'Budget Mapping'!$E:$E,$C199))/BT$45,0)</f>
        <v>0</v>
      </c>
      <c r="BU199" s="122" t="e">
        <f t="shared" si="503"/>
        <v>#DIV/0!</v>
      </c>
      <c r="BV199" s="79">
        <f>IFERROR((SUMIFS('Budget Mapping'!BT:BT,'Budget Mapping'!$E:$E,$C199))/BV$45,0)</f>
        <v>0</v>
      </c>
      <c r="BW199" s="80">
        <f>IFERROR((SUMIFS('Budget Mapping'!BU:BU,'Budget Mapping'!$E:$E,$C199))/BW$45,0)</f>
        <v>0</v>
      </c>
      <c r="BX199" s="80">
        <f>IFERROR((SUMIFS('Budget Mapping'!BV:BV,'Budget Mapping'!$E:$E,$C199))/BX$45,0)</f>
        <v>0</v>
      </c>
      <c r="BY199" s="80">
        <f>IFERROR((SUMIFS('Budget Mapping'!BW:BW,'Budget Mapping'!$E:$E,$C199))/BY$45,0)</f>
        <v>0</v>
      </c>
      <c r="BZ199" s="80">
        <f>IFERROR((SUMIFS('Budget Mapping'!BX:BX,'Budget Mapping'!$E:$E,$C199))/BZ$45,0)</f>
        <v>0</v>
      </c>
      <c r="CA199" s="80">
        <f>IFERROR((SUMIFS('Budget Mapping'!BY:BY,'Budget Mapping'!$E:$E,$C199))/CA$45,0)</f>
        <v>0</v>
      </c>
      <c r="CB199" s="80">
        <f>IFERROR((SUMIFS('Budget Mapping'!BZ:BZ,'Budget Mapping'!$E:$E,$C199))/CB$45,0)</f>
        <v>0</v>
      </c>
      <c r="CC199" s="80">
        <f>IFERROR((SUMIFS('Budget Mapping'!CA:CA,'Budget Mapping'!$E:$E,$C199))/CC$45,0)</f>
        <v>0</v>
      </c>
      <c r="CD199" s="80">
        <f>IFERROR((SUMIFS('Budget Mapping'!CB:CB,'Budget Mapping'!$E:$E,$C199))/CD$45,0)</f>
        <v>0</v>
      </c>
      <c r="CE199" s="80">
        <f>IFERROR((SUMIFS('Budget Mapping'!CC:CC,'Budget Mapping'!$E:$E,$C199))/CE$45,0)</f>
        <v>0</v>
      </c>
      <c r="CF199" s="80">
        <f>IFERROR((SUMIFS('Budget Mapping'!CD:CD,'Budget Mapping'!$E:$E,$C199))/CF$45,0)</f>
        <v>0</v>
      </c>
      <c r="CG199" s="80">
        <f>IFERROR((SUMIFS('Budget Mapping'!CE:CE,'Budget Mapping'!$E:$E,$C199))/CG$45,0)</f>
        <v>0</v>
      </c>
      <c r="CH199" s="80">
        <f>IFERROR((SUMIFS('Budget Mapping'!CF:CF,'Budget Mapping'!$E:$E,$C199))/CH$45,0)</f>
        <v>0</v>
      </c>
      <c r="CI199" s="80">
        <f>IFERROR((SUMIFS('Budget Mapping'!CG:CG,'Budget Mapping'!$E:$E,$C199))/CI$45,0)</f>
        <v>0</v>
      </c>
      <c r="CJ199" s="80">
        <f>IFERROR((SUMIFS('Budget Mapping'!CH:CH,'Budget Mapping'!$E:$E,$C199))/CJ$45,0)</f>
        <v>0</v>
      </c>
      <c r="CK199" s="80">
        <f>IFERROR((SUMIFS('Budget Mapping'!CI:CI,'Budget Mapping'!$E:$E,$C199))/CK$45,0)</f>
        <v>0</v>
      </c>
      <c r="CL199" s="80">
        <f>IFERROR((SUMIFS('Budget Mapping'!CJ:CJ,'Budget Mapping'!$E:$E,$C199))/CL$45,0)</f>
        <v>0</v>
      </c>
      <c r="CM199" s="80">
        <f>IFERROR((SUMIFS('Budget Mapping'!CK:CK,'Budget Mapping'!$E:$E,$C199))/CM$45,0)</f>
        <v>0</v>
      </c>
      <c r="CN199" s="80">
        <f>IFERROR((SUMIFS('Budget Mapping'!CL:CL,'Budget Mapping'!$E:$E,$C199))/CN$45,0)</f>
        <v>0</v>
      </c>
      <c r="CO199" s="80">
        <f>IFERROR((SUMIFS('Budget Mapping'!CM:CM,'Budget Mapping'!$E:$E,$C199))/CO$45,0)</f>
        <v>0</v>
      </c>
      <c r="CP199" s="122" t="e">
        <f t="shared" si="506"/>
        <v>#DIV/0!</v>
      </c>
    </row>
    <row r="200" spans="2:94" x14ac:dyDescent="0.3">
      <c r="B200" t="str">
        <f t="shared" si="491"/>
        <v>HIDE</v>
      </c>
      <c r="C200" s="11" t="str">
        <f>Lists!$D4</f>
        <v>Other capital income</v>
      </c>
      <c r="D200" s="78">
        <f>IFERROR((SUMIFS('Budget Mapping'!F:F,'Budget Mapping'!$E:$E,$C200))/D$45,0)</f>
        <v>0</v>
      </c>
      <c r="E200" s="79">
        <f>IFERROR((SUMIFS('Budget Mapping'!G:G,'Budget Mapping'!$E:$E,$C200))/E$45,0)</f>
        <v>0</v>
      </c>
      <c r="F200" s="80">
        <f>IFERROR((SUMIFS('Budget Mapping'!H:H,'Budget Mapping'!$E:$E,$C200))/F$45,0)</f>
        <v>0</v>
      </c>
      <c r="G200" s="80">
        <f>IFERROR((SUMIFS('Budget Mapping'!I:I,'Budget Mapping'!$E:$E,$C200))/G$45,0)</f>
        <v>0</v>
      </c>
      <c r="H200" s="80">
        <f>IFERROR((SUMIFS('Budget Mapping'!J:J,'Budget Mapping'!$E:$E,$C200))/H$45,0)</f>
        <v>0</v>
      </c>
      <c r="I200" s="80">
        <f>IFERROR((SUMIFS('Budget Mapping'!K:K,'Budget Mapping'!$E:$E,$C200))/I$45,0)</f>
        <v>0</v>
      </c>
      <c r="J200" s="81" t="e">
        <f t="shared" si="494"/>
        <v>#DIV/0!</v>
      </c>
      <c r="K200" s="79">
        <f>IFERROR((SUMIFS('Budget Mapping'!L:L,'Budget Mapping'!$E:$E,$C200))/K$45,0)</f>
        <v>0</v>
      </c>
      <c r="L200" s="80">
        <f>IFERROR((SUMIFS('Budget Mapping'!M:M,'Budget Mapping'!$E:$E,$C200))/L$45,0)</f>
        <v>0</v>
      </c>
      <c r="M200" s="80">
        <f>IFERROR((SUMIFS('Budget Mapping'!N:N,'Budget Mapping'!$E:$E,$C200))/M$45,0)</f>
        <v>0</v>
      </c>
      <c r="N200" s="80">
        <f>IFERROR((SUMIFS('Budget Mapping'!O:O,'Budget Mapping'!$E:$E,$C200))/N$45,0)</f>
        <v>0</v>
      </c>
      <c r="O200" s="80">
        <f>IFERROR((SUMIFS('Budget Mapping'!P:P,'Budget Mapping'!$E:$E,$C200))/O$45,0)</f>
        <v>0</v>
      </c>
      <c r="P200" s="80">
        <f>IFERROR((SUMIFS('Budget Mapping'!Q:Q,'Budget Mapping'!$E:$E,$C200))/P$45,0)</f>
        <v>0</v>
      </c>
      <c r="Q200" s="80">
        <f>IFERROR((SUMIFS('Budget Mapping'!R:R,'Budget Mapping'!$E:$E,$C200))/Q$45,0)</f>
        <v>0</v>
      </c>
      <c r="R200" s="80">
        <f>IFERROR((SUMIFS('Budget Mapping'!S:S,'Budget Mapping'!$E:$E,$C200))/R$45,0)</f>
        <v>0</v>
      </c>
      <c r="S200" s="80">
        <f>IFERROR((SUMIFS('Budget Mapping'!T:T,'Budget Mapping'!$E:$E,$C200))/S$45,0)</f>
        <v>0</v>
      </c>
      <c r="T200" s="80">
        <f>IFERROR((SUMIFS('Budget Mapping'!U:U,'Budget Mapping'!$E:$E,$C200))/T$45,0)</f>
        <v>0</v>
      </c>
      <c r="U200" s="80">
        <f>IFERROR((SUMIFS('Budget Mapping'!V:V,'Budget Mapping'!$E:$E,$C200))/U$45,0)</f>
        <v>0</v>
      </c>
      <c r="V200" s="80">
        <f>IFERROR((SUMIFS('Budget Mapping'!W:W,'Budget Mapping'!$E:$E,$C200))/V$45,0)</f>
        <v>0</v>
      </c>
      <c r="W200" s="80">
        <f>IFERROR((SUMIFS('Budget Mapping'!X:X,'Budget Mapping'!$E:$E,$C200))/W$45,0)</f>
        <v>0</v>
      </c>
      <c r="X200" s="80">
        <f>IFERROR((SUMIFS('Budget Mapping'!Y:Y,'Budget Mapping'!$E:$E,$C200))/X$45,0)</f>
        <v>0</v>
      </c>
      <c r="Y200" s="80">
        <f>IFERROR((SUMIFS('Budget Mapping'!Z:Z,'Budget Mapping'!$E:$E,$C200))/Y$45,0)</f>
        <v>0</v>
      </c>
      <c r="Z200" s="80">
        <f>IFERROR((SUMIFS('Budget Mapping'!AA:AA,'Budget Mapping'!$E:$E,$C200))/Z$45,0)</f>
        <v>0</v>
      </c>
      <c r="AA200" s="80">
        <f>IFERROR((SUMIFS('Budget Mapping'!AB:AB,'Budget Mapping'!$E:$E,$C200))/AA$45,0)</f>
        <v>0</v>
      </c>
      <c r="AB200" s="80">
        <f>IFERROR((SUMIFS('Budget Mapping'!AC:AC,'Budget Mapping'!$E:$E,$C200))/AB$45,0)</f>
        <v>0</v>
      </c>
      <c r="AC200" s="80">
        <f>IFERROR((SUMIFS('Budget Mapping'!AD:AD,'Budget Mapping'!$E:$E,$C200))/AC$45,0)</f>
        <v>0</v>
      </c>
      <c r="AD200" s="80">
        <f>IFERROR((SUMIFS('Budget Mapping'!AE:AE,'Budget Mapping'!$E:$E,$C200))/AD$45,0)</f>
        <v>0</v>
      </c>
      <c r="AE200" s="122" t="e">
        <f t="shared" si="497"/>
        <v>#DIV/0!</v>
      </c>
      <c r="AF200" s="79">
        <f>IFERROR((SUMIFS('Budget Mapping'!AF:AF,'Budget Mapping'!$E:$E,$C200))/AF$45,0)</f>
        <v>0</v>
      </c>
      <c r="AG200" s="80">
        <f>IFERROR((SUMIFS('Budget Mapping'!AG:AG,'Budget Mapping'!$E:$E,$C200))/AG$45,0)</f>
        <v>0</v>
      </c>
      <c r="AH200" s="80">
        <f>IFERROR((SUMIFS('Budget Mapping'!AH:AH,'Budget Mapping'!$E:$E,$C200))/AH$45,0)</f>
        <v>0</v>
      </c>
      <c r="AI200" s="80">
        <f>IFERROR((SUMIFS('Budget Mapping'!AI:AI,'Budget Mapping'!$E:$E,$C200))/AI$45,0)</f>
        <v>0</v>
      </c>
      <c r="AJ200" s="80">
        <f>IFERROR((SUMIFS('Budget Mapping'!AJ:AJ,'Budget Mapping'!$E:$E,$C200))/AJ$45,0)</f>
        <v>0</v>
      </c>
      <c r="AK200" s="80">
        <f>IFERROR((SUMIFS('Budget Mapping'!AK:AK,'Budget Mapping'!$E:$E,$C200))/AK$45,0)</f>
        <v>0</v>
      </c>
      <c r="AL200" s="80">
        <f>IFERROR((SUMIFS('Budget Mapping'!AL:AL,'Budget Mapping'!$E:$E,$C200))/AL$45,0)</f>
        <v>0</v>
      </c>
      <c r="AM200" s="80">
        <f>IFERROR((SUMIFS('Budget Mapping'!AM:AM,'Budget Mapping'!$E:$E,$C200))/AM$45,0)</f>
        <v>0</v>
      </c>
      <c r="AN200" s="80">
        <f>IFERROR((SUMIFS('Budget Mapping'!AN:AN,'Budget Mapping'!$E:$E,$C200))/AN$45,0)</f>
        <v>0</v>
      </c>
      <c r="AO200" s="80">
        <f>IFERROR((SUMIFS('Budget Mapping'!AO:AO,'Budget Mapping'!$E:$E,$C200))/AO$45,0)</f>
        <v>0</v>
      </c>
      <c r="AP200" s="80">
        <f>IFERROR((SUMIFS('Budget Mapping'!AP:AP,'Budget Mapping'!$E:$E,$C200))/AP$45,0)</f>
        <v>0</v>
      </c>
      <c r="AQ200" s="80">
        <f>IFERROR((SUMIFS('Budget Mapping'!AQ:AQ,'Budget Mapping'!$E:$E,$C200))/AQ$45,0)</f>
        <v>0</v>
      </c>
      <c r="AR200" s="80">
        <f>IFERROR((SUMIFS('Budget Mapping'!AR:AR,'Budget Mapping'!$E:$E,$C200))/AR$45,0)</f>
        <v>0</v>
      </c>
      <c r="AS200" s="80">
        <f>IFERROR((SUMIFS('Budget Mapping'!AS:AS,'Budget Mapping'!$E:$E,$C200))/AS$45,0)</f>
        <v>0</v>
      </c>
      <c r="AT200" s="80">
        <f>IFERROR((SUMIFS('Budget Mapping'!AT:AT,'Budget Mapping'!$E:$E,$C200))/AT$45,0)</f>
        <v>0</v>
      </c>
      <c r="AU200" s="80">
        <f>IFERROR((SUMIFS('Budget Mapping'!AU:AU,'Budget Mapping'!$E:$E,$C200))/AU$45,0)</f>
        <v>0</v>
      </c>
      <c r="AV200" s="80">
        <f>IFERROR((SUMIFS('Budget Mapping'!AV:AV,'Budget Mapping'!$E:$E,$C200))/AV$45,0)</f>
        <v>0</v>
      </c>
      <c r="AW200" s="80">
        <f>IFERROR((SUMIFS('Budget Mapping'!AW:AW,'Budget Mapping'!$E:$E,$C200))/AW$45,0)</f>
        <v>0</v>
      </c>
      <c r="AX200" s="80">
        <f>IFERROR((SUMIFS('Budget Mapping'!AX:AX,'Budget Mapping'!$E:$E,$C200))/AX$45,0)</f>
        <v>0</v>
      </c>
      <c r="AY200" s="80">
        <f>IFERROR((SUMIFS('Budget Mapping'!AY:AY,'Budget Mapping'!$E:$E,$C200))/AY$45,0)</f>
        <v>0</v>
      </c>
      <c r="AZ200" s="122" t="e">
        <f t="shared" si="500"/>
        <v>#DIV/0!</v>
      </c>
      <c r="BA200" s="79">
        <f>IFERROR((SUMIFS('Budget Mapping'!AZ:AZ,'Budget Mapping'!$E:$E,$C200))/BA$45,0)</f>
        <v>0</v>
      </c>
      <c r="BB200" s="80">
        <f>IFERROR((SUMIFS('Budget Mapping'!BA:BA,'Budget Mapping'!$E:$E,$C200))/BB$45,0)</f>
        <v>0</v>
      </c>
      <c r="BC200" s="80">
        <f>IFERROR((SUMIFS('Budget Mapping'!BB:BB,'Budget Mapping'!$E:$E,$C200))/BC$45,0)</f>
        <v>0</v>
      </c>
      <c r="BD200" s="80">
        <f>IFERROR((SUMIFS('Budget Mapping'!BC:BC,'Budget Mapping'!$E:$E,$C200))/BD$45,0)</f>
        <v>0</v>
      </c>
      <c r="BE200" s="80">
        <f>IFERROR((SUMIFS('Budget Mapping'!BD:BD,'Budget Mapping'!$E:$E,$C200))/BE$45,0)</f>
        <v>0</v>
      </c>
      <c r="BF200" s="80">
        <f>IFERROR((SUMIFS('Budget Mapping'!BE:BE,'Budget Mapping'!$E:$E,$C200))/BF$45,0)</f>
        <v>0</v>
      </c>
      <c r="BG200" s="80">
        <f>IFERROR((SUMIFS('Budget Mapping'!BF:BF,'Budget Mapping'!$E:$E,$C200))/BG$45,0)</f>
        <v>0</v>
      </c>
      <c r="BH200" s="80">
        <f>IFERROR((SUMIFS('Budget Mapping'!BG:BG,'Budget Mapping'!$E:$E,$C200))/BH$45,0)</f>
        <v>0</v>
      </c>
      <c r="BI200" s="80">
        <f>IFERROR((SUMIFS('Budget Mapping'!BH:BH,'Budget Mapping'!$E:$E,$C200))/BI$45,0)</f>
        <v>0</v>
      </c>
      <c r="BJ200" s="80">
        <f>IFERROR((SUMIFS('Budget Mapping'!BI:BI,'Budget Mapping'!$E:$E,$C200))/BJ$45,0)</f>
        <v>0</v>
      </c>
      <c r="BK200" s="80">
        <f>IFERROR((SUMIFS('Budget Mapping'!BJ:BJ,'Budget Mapping'!$E:$E,$C200))/BK$45,0)</f>
        <v>0</v>
      </c>
      <c r="BL200" s="80">
        <f>IFERROR((SUMIFS('Budget Mapping'!BK:BK,'Budget Mapping'!$E:$E,$C200))/BL$45,0)</f>
        <v>0</v>
      </c>
      <c r="BM200" s="80">
        <f>IFERROR((SUMIFS('Budget Mapping'!BL:BL,'Budget Mapping'!$E:$E,$C200))/BM$45,0)</f>
        <v>0</v>
      </c>
      <c r="BN200" s="80">
        <f>IFERROR((SUMIFS('Budget Mapping'!BM:BM,'Budget Mapping'!$E:$E,$C200))/BN$45,0)</f>
        <v>0</v>
      </c>
      <c r="BO200" s="80">
        <f>IFERROR((SUMIFS('Budget Mapping'!BN:BN,'Budget Mapping'!$E:$E,$C200))/BO$45,0)</f>
        <v>0</v>
      </c>
      <c r="BP200" s="80">
        <f>IFERROR((SUMIFS('Budget Mapping'!BO:BO,'Budget Mapping'!$E:$E,$C200))/BP$45,0)</f>
        <v>0</v>
      </c>
      <c r="BQ200" s="80">
        <f>IFERROR((SUMIFS('Budget Mapping'!BP:BP,'Budget Mapping'!$E:$E,$C200))/BQ$45,0)</f>
        <v>0</v>
      </c>
      <c r="BR200" s="80">
        <f>IFERROR((SUMIFS('Budget Mapping'!BQ:BQ,'Budget Mapping'!$E:$E,$C200))/BR$45,0)</f>
        <v>0</v>
      </c>
      <c r="BS200" s="80">
        <f>IFERROR((SUMIFS('Budget Mapping'!BR:BR,'Budget Mapping'!$E:$E,$C200))/BS$45,0)</f>
        <v>0</v>
      </c>
      <c r="BT200" s="80">
        <f>IFERROR((SUMIFS('Budget Mapping'!BS:BS,'Budget Mapping'!$E:$E,$C200))/BT$45,0)</f>
        <v>0</v>
      </c>
      <c r="BU200" s="122" t="e">
        <f t="shared" si="503"/>
        <v>#DIV/0!</v>
      </c>
      <c r="BV200" s="79">
        <f>IFERROR((SUMIFS('Budget Mapping'!BT:BT,'Budget Mapping'!$E:$E,$C200))/BV$45,0)</f>
        <v>0</v>
      </c>
      <c r="BW200" s="80">
        <f>IFERROR((SUMIFS('Budget Mapping'!BU:BU,'Budget Mapping'!$E:$E,$C200))/BW$45,0)</f>
        <v>0</v>
      </c>
      <c r="BX200" s="80">
        <f>IFERROR((SUMIFS('Budget Mapping'!BV:BV,'Budget Mapping'!$E:$E,$C200))/BX$45,0)</f>
        <v>0</v>
      </c>
      <c r="BY200" s="80">
        <f>IFERROR((SUMIFS('Budget Mapping'!BW:BW,'Budget Mapping'!$E:$E,$C200))/BY$45,0)</f>
        <v>0</v>
      </c>
      <c r="BZ200" s="80">
        <f>IFERROR((SUMIFS('Budget Mapping'!BX:BX,'Budget Mapping'!$E:$E,$C200))/BZ$45,0)</f>
        <v>0</v>
      </c>
      <c r="CA200" s="80">
        <f>IFERROR((SUMIFS('Budget Mapping'!BY:BY,'Budget Mapping'!$E:$E,$C200))/CA$45,0)</f>
        <v>0</v>
      </c>
      <c r="CB200" s="80">
        <f>IFERROR((SUMIFS('Budget Mapping'!BZ:BZ,'Budget Mapping'!$E:$E,$C200))/CB$45,0)</f>
        <v>0</v>
      </c>
      <c r="CC200" s="80">
        <f>IFERROR((SUMIFS('Budget Mapping'!CA:CA,'Budget Mapping'!$E:$E,$C200))/CC$45,0)</f>
        <v>0</v>
      </c>
      <c r="CD200" s="80">
        <f>IFERROR((SUMIFS('Budget Mapping'!CB:CB,'Budget Mapping'!$E:$E,$C200))/CD$45,0)</f>
        <v>0</v>
      </c>
      <c r="CE200" s="80">
        <f>IFERROR((SUMIFS('Budget Mapping'!CC:CC,'Budget Mapping'!$E:$E,$C200))/CE$45,0)</f>
        <v>0</v>
      </c>
      <c r="CF200" s="80">
        <f>IFERROR((SUMIFS('Budget Mapping'!CD:CD,'Budget Mapping'!$E:$E,$C200))/CF$45,0)</f>
        <v>0</v>
      </c>
      <c r="CG200" s="80">
        <f>IFERROR((SUMIFS('Budget Mapping'!CE:CE,'Budget Mapping'!$E:$E,$C200))/CG$45,0)</f>
        <v>0</v>
      </c>
      <c r="CH200" s="80">
        <f>IFERROR((SUMIFS('Budget Mapping'!CF:CF,'Budget Mapping'!$E:$E,$C200))/CH$45,0)</f>
        <v>0</v>
      </c>
      <c r="CI200" s="80">
        <f>IFERROR((SUMIFS('Budget Mapping'!CG:CG,'Budget Mapping'!$E:$E,$C200))/CI$45,0)</f>
        <v>0</v>
      </c>
      <c r="CJ200" s="80">
        <f>IFERROR((SUMIFS('Budget Mapping'!CH:CH,'Budget Mapping'!$E:$E,$C200))/CJ$45,0)</f>
        <v>0</v>
      </c>
      <c r="CK200" s="80">
        <f>IFERROR((SUMIFS('Budget Mapping'!CI:CI,'Budget Mapping'!$E:$E,$C200))/CK$45,0)</f>
        <v>0</v>
      </c>
      <c r="CL200" s="80">
        <f>IFERROR((SUMIFS('Budget Mapping'!CJ:CJ,'Budget Mapping'!$E:$E,$C200))/CL$45,0)</f>
        <v>0</v>
      </c>
      <c r="CM200" s="80">
        <f>IFERROR((SUMIFS('Budget Mapping'!CK:CK,'Budget Mapping'!$E:$E,$C200))/CM$45,0)</f>
        <v>0</v>
      </c>
      <c r="CN200" s="80">
        <f>IFERROR((SUMIFS('Budget Mapping'!CL:CL,'Budget Mapping'!$E:$E,$C200))/CN$45,0)</f>
        <v>0</v>
      </c>
      <c r="CO200" s="80">
        <f>IFERROR((SUMIFS('Budget Mapping'!CM:CM,'Budget Mapping'!$E:$E,$C200))/CO$45,0)</f>
        <v>0</v>
      </c>
      <c r="CP200" s="122" t="e">
        <f t="shared" si="506"/>
        <v>#DIV/0!</v>
      </c>
    </row>
    <row r="201" spans="2:94" x14ac:dyDescent="0.3">
      <c r="B201" t="str">
        <f t="shared" si="491"/>
        <v>HIDE</v>
      </c>
      <c r="C201" s="11" t="str">
        <f>Lists!$D5</f>
        <v>Academy transfer in</v>
      </c>
      <c r="D201" s="78">
        <f>IFERROR((SUMIFS('Budget Mapping'!F:F,'Budget Mapping'!$E:$E,$C201))/D$45,0)</f>
        <v>0</v>
      </c>
      <c r="E201" s="79">
        <f>IFERROR((SUMIFS('Budget Mapping'!G:G,'Budget Mapping'!$E:$E,$C201))/E$45,0)</f>
        <v>0</v>
      </c>
      <c r="F201" s="80">
        <f>IFERROR((SUMIFS('Budget Mapping'!H:H,'Budget Mapping'!$E:$E,$C201))/F$45,0)</f>
        <v>0</v>
      </c>
      <c r="G201" s="80">
        <f>IFERROR((SUMIFS('Budget Mapping'!I:I,'Budget Mapping'!$E:$E,$C201))/G$45,0)</f>
        <v>0</v>
      </c>
      <c r="H201" s="80">
        <f>IFERROR((SUMIFS('Budget Mapping'!J:J,'Budget Mapping'!$E:$E,$C201))/H$45,0)</f>
        <v>0</v>
      </c>
      <c r="I201" s="80">
        <f>IFERROR((SUMIFS('Budget Mapping'!K:K,'Budget Mapping'!$E:$E,$C201))/I$45,0)</f>
        <v>0</v>
      </c>
      <c r="J201" s="81" t="e">
        <f t="shared" si="494"/>
        <v>#DIV/0!</v>
      </c>
      <c r="K201" s="79">
        <f>IFERROR((SUMIFS('Budget Mapping'!L:L,'Budget Mapping'!$E:$E,$C201))/K$45,0)</f>
        <v>0</v>
      </c>
      <c r="L201" s="80">
        <f>IFERROR((SUMIFS('Budget Mapping'!M:M,'Budget Mapping'!$E:$E,$C201))/L$45,0)</f>
        <v>0</v>
      </c>
      <c r="M201" s="80">
        <f>IFERROR((SUMIFS('Budget Mapping'!N:N,'Budget Mapping'!$E:$E,$C201))/M$45,0)</f>
        <v>0</v>
      </c>
      <c r="N201" s="80">
        <f>IFERROR((SUMIFS('Budget Mapping'!O:O,'Budget Mapping'!$E:$E,$C201))/N$45,0)</f>
        <v>0</v>
      </c>
      <c r="O201" s="80">
        <f>IFERROR((SUMIFS('Budget Mapping'!P:P,'Budget Mapping'!$E:$E,$C201))/O$45,0)</f>
        <v>0</v>
      </c>
      <c r="P201" s="80">
        <f>IFERROR((SUMIFS('Budget Mapping'!Q:Q,'Budget Mapping'!$E:$E,$C201))/P$45,0)</f>
        <v>0</v>
      </c>
      <c r="Q201" s="80">
        <f>IFERROR((SUMIFS('Budget Mapping'!R:R,'Budget Mapping'!$E:$E,$C201))/Q$45,0)</f>
        <v>0</v>
      </c>
      <c r="R201" s="80">
        <f>IFERROR((SUMIFS('Budget Mapping'!S:S,'Budget Mapping'!$E:$E,$C201))/R$45,0)</f>
        <v>0</v>
      </c>
      <c r="S201" s="80">
        <f>IFERROR((SUMIFS('Budget Mapping'!T:T,'Budget Mapping'!$E:$E,$C201))/S$45,0)</f>
        <v>0</v>
      </c>
      <c r="T201" s="80">
        <f>IFERROR((SUMIFS('Budget Mapping'!U:U,'Budget Mapping'!$E:$E,$C201))/T$45,0)</f>
        <v>0</v>
      </c>
      <c r="U201" s="80">
        <f>IFERROR((SUMIFS('Budget Mapping'!V:V,'Budget Mapping'!$E:$E,$C201))/U$45,0)</f>
        <v>0</v>
      </c>
      <c r="V201" s="80">
        <f>IFERROR((SUMIFS('Budget Mapping'!W:W,'Budget Mapping'!$E:$E,$C201))/V$45,0)</f>
        <v>0</v>
      </c>
      <c r="W201" s="80">
        <f>IFERROR((SUMIFS('Budget Mapping'!X:X,'Budget Mapping'!$E:$E,$C201))/W$45,0)</f>
        <v>0</v>
      </c>
      <c r="X201" s="80">
        <f>IFERROR((SUMIFS('Budget Mapping'!Y:Y,'Budget Mapping'!$E:$E,$C201))/X$45,0)</f>
        <v>0</v>
      </c>
      <c r="Y201" s="80">
        <f>IFERROR((SUMIFS('Budget Mapping'!Z:Z,'Budget Mapping'!$E:$E,$C201))/Y$45,0)</f>
        <v>0</v>
      </c>
      <c r="Z201" s="80">
        <f>IFERROR((SUMIFS('Budget Mapping'!AA:AA,'Budget Mapping'!$E:$E,$C201))/Z$45,0)</f>
        <v>0</v>
      </c>
      <c r="AA201" s="80">
        <f>IFERROR((SUMIFS('Budget Mapping'!AB:AB,'Budget Mapping'!$E:$E,$C201))/AA$45,0)</f>
        <v>0</v>
      </c>
      <c r="AB201" s="80">
        <f>IFERROR((SUMIFS('Budget Mapping'!AC:AC,'Budget Mapping'!$E:$E,$C201))/AB$45,0)</f>
        <v>0</v>
      </c>
      <c r="AC201" s="80">
        <f>IFERROR((SUMIFS('Budget Mapping'!AD:AD,'Budget Mapping'!$E:$E,$C201))/AC$45,0)</f>
        <v>0</v>
      </c>
      <c r="AD201" s="80">
        <f>IFERROR((SUMIFS('Budget Mapping'!AE:AE,'Budget Mapping'!$E:$E,$C201))/AD$45,0)</f>
        <v>0</v>
      </c>
      <c r="AE201" s="122" t="e">
        <f t="shared" si="497"/>
        <v>#DIV/0!</v>
      </c>
      <c r="AF201" s="79">
        <f>IFERROR((SUMIFS('Budget Mapping'!AF:AF,'Budget Mapping'!$E:$E,$C201))/AF$45,0)</f>
        <v>0</v>
      </c>
      <c r="AG201" s="80">
        <f>IFERROR((SUMIFS('Budget Mapping'!AG:AG,'Budget Mapping'!$E:$E,$C201))/AG$45,0)</f>
        <v>0</v>
      </c>
      <c r="AH201" s="80">
        <f>IFERROR((SUMIFS('Budget Mapping'!AH:AH,'Budget Mapping'!$E:$E,$C201))/AH$45,0)</f>
        <v>0</v>
      </c>
      <c r="AI201" s="80">
        <f>IFERROR((SUMIFS('Budget Mapping'!AI:AI,'Budget Mapping'!$E:$E,$C201))/AI$45,0)</f>
        <v>0</v>
      </c>
      <c r="AJ201" s="80">
        <f>IFERROR((SUMIFS('Budget Mapping'!AJ:AJ,'Budget Mapping'!$E:$E,$C201))/AJ$45,0)</f>
        <v>0</v>
      </c>
      <c r="AK201" s="80">
        <f>IFERROR((SUMIFS('Budget Mapping'!AK:AK,'Budget Mapping'!$E:$E,$C201))/AK$45,0)</f>
        <v>0</v>
      </c>
      <c r="AL201" s="80">
        <f>IFERROR((SUMIFS('Budget Mapping'!AL:AL,'Budget Mapping'!$E:$E,$C201))/AL$45,0)</f>
        <v>0</v>
      </c>
      <c r="AM201" s="80">
        <f>IFERROR((SUMIFS('Budget Mapping'!AM:AM,'Budget Mapping'!$E:$E,$C201))/AM$45,0)</f>
        <v>0</v>
      </c>
      <c r="AN201" s="80">
        <f>IFERROR((SUMIFS('Budget Mapping'!AN:AN,'Budget Mapping'!$E:$E,$C201))/AN$45,0)</f>
        <v>0</v>
      </c>
      <c r="AO201" s="80">
        <f>IFERROR((SUMIFS('Budget Mapping'!AO:AO,'Budget Mapping'!$E:$E,$C201))/AO$45,0)</f>
        <v>0</v>
      </c>
      <c r="AP201" s="80">
        <f>IFERROR((SUMIFS('Budget Mapping'!AP:AP,'Budget Mapping'!$E:$E,$C201))/AP$45,0)</f>
        <v>0</v>
      </c>
      <c r="AQ201" s="80">
        <f>IFERROR((SUMIFS('Budget Mapping'!AQ:AQ,'Budget Mapping'!$E:$E,$C201))/AQ$45,0)</f>
        <v>0</v>
      </c>
      <c r="AR201" s="80">
        <f>IFERROR((SUMIFS('Budget Mapping'!AR:AR,'Budget Mapping'!$E:$E,$C201))/AR$45,0)</f>
        <v>0</v>
      </c>
      <c r="AS201" s="80">
        <f>IFERROR((SUMIFS('Budget Mapping'!AS:AS,'Budget Mapping'!$E:$E,$C201))/AS$45,0)</f>
        <v>0</v>
      </c>
      <c r="AT201" s="80">
        <f>IFERROR((SUMIFS('Budget Mapping'!AT:AT,'Budget Mapping'!$E:$E,$C201))/AT$45,0)</f>
        <v>0</v>
      </c>
      <c r="AU201" s="80">
        <f>IFERROR((SUMIFS('Budget Mapping'!AU:AU,'Budget Mapping'!$E:$E,$C201))/AU$45,0)</f>
        <v>0</v>
      </c>
      <c r="AV201" s="80">
        <f>IFERROR((SUMIFS('Budget Mapping'!AV:AV,'Budget Mapping'!$E:$E,$C201))/AV$45,0)</f>
        <v>0</v>
      </c>
      <c r="AW201" s="80">
        <f>IFERROR((SUMIFS('Budget Mapping'!AW:AW,'Budget Mapping'!$E:$E,$C201))/AW$45,0)</f>
        <v>0</v>
      </c>
      <c r="AX201" s="80">
        <f>IFERROR((SUMIFS('Budget Mapping'!AX:AX,'Budget Mapping'!$E:$E,$C201))/AX$45,0)</f>
        <v>0</v>
      </c>
      <c r="AY201" s="80">
        <f>IFERROR((SUMIFS('Budget Mapping'!AY:AY,'Budget Mapping'!$E:$E,$C201))/AY$45,0)</f>
        <v>0</v>
      </c>
      <c r="AZ201" s="122" t="e">
        <f t="shared" si="500"/>
        <v>#DIV/0!</v>
      </c>
      <c r="BA201" s="79">
        <f>IFERROR((SUMIFS('Budget Mapping'!AZ:AZ,'Budget Mapping'!$E:$E,$C201))/BA$45,0)</f>
        <v>0</v>
      </c>
      <c r="BB201" s="80">
        <f>IFERROR((SUMIFS('Budget Mapping'!BA:BA,'Budget Mapping'!$E:$E,$C201))/BB$45,0)</f>
        <v>0</v>
      </c>
      <c r="BC201" s="80">
        <f>IFERROR((SUMIFS('Budget Mapping'!BB:BB,'Budget Mapping'!$E:$E,$C201))/BC$45,0)</f>
        <v>0</v>
      </c>
      <c r="BD201" s="80">
        <f>IFERROR((SUMIFS('Budget Mapping'!BC:BC,'Budget Mapping'!$E:$E,$C201))/BD$45,0)</f>
        <v>0</v>
      </c>
      <c r="BE201" s="80">
        <f>IFERROR((SUMIFS('Budget Mapping'!BD:BD,'Budget Mapping'!$E:$E,$C201))/BE$45,0)</f>
        <v>0</v>
      </c>
      <c r="BF201" s="80">
        <f>IFERROR((SUMIFS('Budget Mapping'!BE:BE,'Budget Mapping'!$E:$E,$C201))/BF$45,0)</f>
        <v>0</v>
      </c>
      <c r="BG201" s="80">
        <f>IFERROR((SUMIFS('Budget Mapping'!BF:BF,'Budget Mapping'!$E:$E,$C201))/BG$45,0)</f>
        <v>0</v>
      </c>
      <c r="BH201" s="80">
        <f>IFERROR((SUMIFS('Budget Mapping'!BG:BG,'Budget Mapping'!$E:$E,$C201))/BH$45,0)</f>
        <v>0</v>
      </c>
      <c r="BI201" s="80">
        <f>IFERROR((SUMIFS('Budget Mapping'!BH:BH,'Budget Mapping'!$E:$E,$C201))/BI$45,0)</f>
        <v>0</v>
      </c>
      <c r="BJ201" s="80">
        <f>IFERROR((SUMIFS('Budget Mapping'!BI:BI,'Budget Mapping'!$E:$E,$C201))/BJ$45,0)</f>
        <v>0</v>
      </c>
      <c r="BK201" s="80">
        <f>IFERROR((SUMIFS('Budget Mapping'!BJ:BJ,'Budget Mapping'!$E:$E,$C201))/BK$45,0)</f>
        <v>0</v>
      </c>
      <c r="BL201" s="80">
        <f>IFERROR((SUMIFS('Budget Mapping'!BK:BK,'Budget Mapping'!$E:$E,$C201))/BL$45,0)</f>
        <v>0</v>
      </c>
      <c r="BM201" s="80">
        <f>IFERROR((SUMIFS('Budget Mapping'!BL:BL,'Budget Mapping'!$E:$E,$C201))/BM$45,0)</f>
        <v>0</v>
      </c>
      <c r="BN201" s="80">
        <f>IFERROR((SUMIFS('Budget Mapping'!BM:BM,'Budget Mapping'!$E:$E,$C201))/BN$45,0)</f>
        <v>0</v>
      </c>
      <c r="BO201" s="80">
        <f>IFERROR((SUMIFS('Budget Mapping'!BN:BN,'Budget Mapping'!$E:$E,$C201))/BO$45,0)</f>
        <v>0</v>
      </c>
      <c r="BP201" s="80">
        <f>IFERROR((SUMIFS('Budget Mapping'!BO:BO,'Budget Mapping'!$E:$E,$C201))/BP$45,0)</f>
        <v>0</v>
      </c>
      <c r="BQ201" s="80">
        <f>IFERROR((SUMIFS('Budget Mapping'!BP:BP,'Budget Mapping'!$E:$E,$C201))/BQ$45,0)</f>
        <v>0</v>
      </c>
      <c r="BR201" s="80">
        <f>IFERROR((SUMIFS('Budget Mapping'!BQ:BQ,'Budget Mapping'!$E:$E,$C201))/BR$45,0)</f>
        <v>0</v>
      </c>
      <c r="BS201" s="80">
        <f>IFERROR((SUMIFS('Budget Mapping'!BR:BR,'Budget Mapping'!$E:$E,$C201))/BS$45,0)</f>
        <v>0</v>
      </c>
      <c r="BT201" s="80">
        <f>IFERROR((SUMIFS('Budget Mapping'!BS:BS,'Budget Mapping'!$E:$E,$C201))/BT$45,0)</f>
        <v>0</v>
      </c>
      <c r="BU201" s="122" t="e">
        <f t="shared" si="503"/>
        <v>#DIV/0!</v>
      </c>
      <c r="BV201" s="79">
        <f>IFERROR((SUMIFS('Budget Mapping'!BT:BT,'Budget Mapping'!$E:$E,$C201))/BV$45,0)</f>
        <v>0</v>
      </c>
      <c r="BW201" s="80">
        <f>IFERROR((SUMIFS('Budget Mapping'!BU:BU,'Budget Mapping'!$E:$E,$C201))/BW$45,0)</f>
        <v>0</v>
      </c>
      <c r="BX201" s="80">
        <f>IFERROR((SUMIFS('Budget Mapping'!BV:BV,'Budget Mapping'!$E:$E,$C201))/BX$45,0)</f>
        <v>0</v>
      </c>
      <c r="BY201" s="80">
        <f>IFERROR((SUMIFS('Budget Mapping'!BW:BW,'Budget Mapping'!$E:$E,$C201))/BY$45,0)</f>
        <v>0</v>
      </c>
      <c r="BZ201" s="80">
        <f>IFERROR((SUMIFS('Budget Mapping'!BX:BX,'Budget Mapping'!$E:$E,$C201))/BZ$45,0)</f>
        <v>0</v>
      </c>
      <c r="CA201" s="80">
        <f>IFERROR((SUMIFS('Budget Mapping'!BY:BY,'Budget Mapping'!$E:$E,$C201))/CA$45,0)</f>
        <v>0</v>
      </c>
      <c r="CB201" s="80">
        <f>IFERROR((SUMIFS('Budget Mapping'!BZ:BZ,'Budget Mapping'!$E:$E,$C201))/CB$45,0)</f>
        <v>0</v>
      </c>
      <c r="CC201" s="80">
        <f>IFERROR((SUMIFS('Budget Mapping'!CA:CA,'Budget Mapping'!$E:$E,$C201))/CC$45,0)</f>
        <v>0</v>
      </c>
      <c r="CD201" s="80">
        <f>IFERROR((SUMIFS('Budget Mapping'!CB:CB,'Budget Mapping'!$E:$E,$C201))/CD$45,0)</f>
        <v>0</v>
      </c>
      <c r="CE201" s="80">
        <f>IFERROR((SUMIFS('Budget Mapping'!CC:CC,'Budget Mapping'!$E:$E,$C201))/CE$45,0)</f>
        <v>0</v>
      </c>
      <c r="CF201" s="80">
        <f>IFERROR((SUMIFS('Budget Mapping'!CD:CD,'Budget Mapping'!$E:$E,$C201))/CF$45,0)</f>
        <v>0</v>
      </c>
      <c r="CG201" s="80">
        <f>IFERROR((SUMIFS('Budget Mapping'!CE:CE,'Budget Mapping'!$E:$E,$C201))/CG$45,0)</f>
        <v>0</v>
      </c>
      <c r="CH201" s="80">
        <f>IFERROR((SUMIFS('Budget Mapping'!CF:CF,'Budget Mapping'!$E:$E,$C201))/CH$45,0)</f>
        <v>0</v>
      </c>
      <c r="CI201" s="80">
        <f>IFERROR((SUMIFS('Budget Mapping'!CG:CG,'Budget Mapping'!$E:$E,$C201))/CI$45,0)</f>
        <v>0</v>
      </c>
      <c r="CJ201" s="80">
        <f>IFERROR((SUMIFS('Budget Mapping'!CH:CH,'Budget Mapping'!$E:$E,$C201))/CJ$45,0)</f>
        <v>0</v>
      </c>
      <c r="CK201" s="80">
        <f>IFERROR((SUMIFS('Budget Mapping'!CI:CI,'Budget Mapping'!$E:$E,$C201))/CK$45,0)</f>
        <v>0</v>
      </c>
      <c r="CL201" s="80">
        <f>IFERROR((SUMIFS('Budget Mapping'!CJ:CJ,'Budget Mapping'!$E:$E,$C201))/CL$45,0)</f>
        <v>0</v>
      </c>
      <c r="CM201" s="80">
        <f>IFERROR((SUMIFS('Budget Mapping'!CK:CK,'Budget Mapping'!$E:$E,$C201))/CM$45,0)</f>
        <v>0</v>
      </c>
      <c r="CN201" s="80">
        <f>IFERROR((SUMIFS('Budget Mapping'!CL:CL,'Budget Mapping'!$E:$E,$C201))/CN$45,0)</f>
        <v>0</v>
      </c>
      <c r="CO201" s="80">
        <f>IFERROR((SUMIFS('Budget Mapping'!CM:CM,'Budget Mapping'!$E:$E,$C201))/CO$45,0)</f>
        <v>0</v>
      </c>
      <c r="CP201" s="122" t="e">
        <f t="shared" si="506"/>
        <v>#DIV/0!</v>
      </c>
    </row>
    <row r="202" spans="2:94" x14ac:dyDescent="0.3">
      <c r="B202" t="str">
        <f t="shared" si="491"/>
        <v>HIDE</v>
      </c>
      <c r="C202" s="11" t="str">
        <f>Lists!$D6</f>
        <v>Endowment Fund Summary</v>
      </c>
      <c r="D202" s="78">
        <f>IFERROR((SUMIFS('Budget Mapping'!F:F,'Budget Mapping'!$E:$E,$C202))/D$45,0)</f>
        <v>0</v>
      </c>
      <c r="E202" s="79">
        <f>IFERROR((SUMIFS('Budget Mapping'!G:G,'Budget Mapping'!$E:$E,$C202))/E$45,0)</f>
        <v>0</v>
      </c>
      <c r="F202" s="80">
        <f>IFERROR((SUMIFS('Budget Mapping'!H:H,'Budget Mapping'!$E:$E,$C202))/F$45,0)</f>
        <v>0</v>
      </c>
      <c r="G202" s="80">
        <f>IFERROR((SUMIFS('Budget Mapping'!I:I,'Budget Mapping'!$E:$E,$C202))/G$45,0)</f>
        <v>0</v>
      </c>
      <c r="H202" s="80">
        <f>IFERROR((SUMIFS('Budget Mapping'!J:J,'Budget Mapping'!$E:$E,$C202))/H$45,0)</f>
        <v>0</v>
      </c>
      <c r="I202" s="80">
        <f>IFERROR((SUMIFS('Budget Mapping'!K:K,'Budget Mapping'!$E:$E,$C202))/I$45,0)</f>
        <v>0</v>
      </c>
      <c r="J202" s="81" t="e">
        <f t="shared" si="494"/>
        <v>#DIV/0!</v>
      </c>
      <c r="K202" s="79">
        <f>IFERROR((SUMIFS('Budget Mapping'!L:L,'Budget Mapping'!$E:$E,$C202))/K$45,0)</f>
        <v>0</v>
      </c>
      <c r="L202" s="80">
        <f>IFERROR((SUMIFS('Budget Mapping'!M:M,'Budget Mapping'!$E:$E,$C202))/L$45,0)</f>
        <v>0</v>
      </c>
      <c r="M202" s="80">
        <f>IFERROR((SUMIFS('Budget Mapping'!N:N,'Budget Mapping'!$E:$E,$C202))/M$45,0)</f>
        <v>0</v>
      </c>
      <c r="N202" s="80">
        <f>IFERROR((SUMIFS('Budget Mapping'!O:O,'Budget Mapping'!$E:$E,$C202))/N$45,0)</f>
        <v>0</v>
      </c>
      <c r="O202" s="80">
        <f>IFERROR((SUMIFS('Budget Mapping'!P:P,'Budget Mapping'!$E:$E,$C202))/O$45,0)</f>
        <v>0</v>
      </c>
      <c r="P202" s="80">
        <f>IFERROR((SUMIFS('Budget Mapping'!Q:Q,'Budget Mapping'!$E:$E,$C202))/P$45,0)</f>
        <v>0</v>
      </c>
      <c r="Q202" s="80">
        <f>IFERROR((SUMIFS('Budget Mapping'!R:R,'Budget Mapping'!$E:$E,$C202))/Q$45,0)</f>
        <v>0</v>
      </c>
      <c r="R202" s="80">
        <f>IFERROR((SUMIFS('Budget Mapping'!S:S,'Budget Mapping'!$E:$E,$C202))/R$45,0)</f>
        <v>0</v>
      </c>
      <c r="S202" s="80">
        <f>IFERROR((SUMIFS('Budget Mapping'!T:T,'Budget Mapping'!$E:$E,$C202))/S$45,0)</f>
        <v>0</v>
      </c>
      <c r="T202" s="80">
        <f>IFERROR((SUMIFS('Budget Mapping'!U:U,'Budget Mapping'!$E:$E,$C202))/T$45,0)</f>
        <v>0</v>
      </c>
      <c r="U202" s="80">
        <f>IFERROR((SUMIFS('Budget Mapping'!V:V,'Budget Mapping'!$E:$E,$C202))/U$45,0)</f>
        <v>0</v>
      </c>
      <c r="V202" s="80">
        <f>IFERROR((SUMIFS('Budget Mapping'!W:W,'Budget Mapping'!$E:$E,$C202))/V$45,0)</f>
        <v>0</v>
      </c>
      <c r="W202" s="80">
        <f>IFERROR((SUMIFS('Budget Mapping'!X:X,'Budget Mapping'!$E:$E,$C202))/W$45,0)</f>
        <v>0</v>
      </c>
      <c r="X202" s="80">
        <f>IFERROR((SUMIFS('Budget Mapping'!Y:Y,'Budget Mapping'!$E:$E,$C202))/X$45,0)</f>
        <v>0</v>
      </c>
      <c r="Y202" s="80">
        <f>IFERROR((SUMIFS('Budget Mapping'!Z:Z,'Budget Mapping'!$E:$E,$C202))/Y$45,0)</f>
        <v>0</v>
      </c>
      <c r="Z202" s="80">
        <f>IFERROR((SUMIFS('Budget Mapping'!AA:AA,'Budget Mapping'!$E:$E,$C202))/Z$45,0)</f>
        <v>0</v>
      </c>
      <c r="AA202" s="80">
        <f>IFERROR((SUMIFS('Budget Mapping'!AB:AB,'Budget Mapping'!$E:$E,$C202))/AA$45,0)</f>
        <v>0</v>
      </c>
      <c r="AB202" s="80">
        <f>IFERROR((SUMIFS('Budget Mapping'!AC:AC,'Budget Mapping'!$E:$E,$C202))/AB$45,0)</f>
        <v>0</v>
      </c>
      <c r="AC202" s="80">
        <f>IFERROR((SUMIFS('Budget Mapping'!AD:AD,'Budget Mapping'!$E:$E,$C202))/AC$45,0)</f>
        <v>0</v>
      </c>
      <c r="AD202" s="80">
        <f>IFERROR((SUMIFS('Budget Mapping'!AE:AE,'Budget Mapping'!$E:$E,$C202))/AD$45,0)</f>
        <v>0</v>
      </c>
      <c r="AE202" s="122" t="e">
        <f t="shared" si="497"/>
        <v>#DIV/0!</v>
      </c>
      <c r="AF202" s="79">
        <f>IFERROR((SUMIFS('Budget Mapping'!AF:AF,'Budget Mapping'!$E:$E,$C202))/AF$45,0)</f>
        <v>0</v>
      </c>
      <c r="AG202" s="80">
        <f>IFERROR((SUMIFS('Budget Mapping'!AG:AG,'Budget Mapping'!$E:$E,$C202))/AG$45,0)</f>
        <v>0</v>
      </c>
      <c r="AH202" s="80">
        <f>IFERROR((SUMIFS('Budget Mapping'!AH:AH,'Budget Mapping'!$E:$E,$C202))/AH$45,0)</f>
        <v>0</v>
      </c>
      <c r="AI202" s="80">
        <f>IFERROR((SUMIFS('Budget Mapping'!AI:AI,'Budget Mapping'!$E:$E,$C202))/AI$45,0)</f>
        <v>0</v>
      </c>
      <c r="AJ202" s="80">
        <f>IFERROR((SUMIFS('Budget Mapping'!AJ:AJ,'Budget Mapping'!$E:$E,$C202))/AJ$45,0)</f>
        <v>0</v>
      </c>
      <c r="AK202" s="80">
        <f>IFERROR((SUMIFS('Budget Mapping'!AK:AK,'Budget Mapping'!$E:$E,$C202))/AK$45,0)</f>
        <v>0</v>
      </c>
      <c r="AL202" s="80">
        <f>IFERROR((SUMIFS('Budget Mapping'!AL:AL,'Budget Mapping'!$E:$E,$C202))/AL$45,0)</f>
        <v>0</v>
      </c>
      <c r="AM202" s="80">
        <f>IFERROR((SUMIFS('Budget Mapping'!AM:AM,'Budget Mapping'!$E:$E,$C202))/AM$45,0)</f>
        <v>0</v>
      </c>
      <c r="AN202" s="80">
        <f>IFERROR((SUMIFS('Budget Mapping'!AN:AN,'Budget Mapping'!$E:$E,$C202))/AN$45,0)</f>
        <v>0</v>
      </c>
      <c r="AO202" s="80">
        <f>IFERROR((SUMIFS('Budget Mapping'!AO:AO,'Budget Mapping'!$E:$E,$C202))/AO$45,0)</f>
        <v>0</v>
      </c>
      <c r="AP202" s="80">
        <f>IFERROR((SUMIFS('Budget Mapping'!AP:AP,'Budget Mapping'!$E:$E,$C202))/AP$45,0)</f>
        <v>0</v>
      </c>
      <c r="AQ202" s="80">
        <f>IFERROR((SUMIFS('Budget Mapping'!AQ:AQ,'Budget Mapping'!$E:$E,$C202))/AQ$45,0)</f>
        <v>0</v>
      </c>
      <c r="AR202" s="80">
        <f>IFERROR((SUMIFS('Budget Mapping'!AR:AR,'Budget Mapping'!$E:$E,$C202))/AR$45,0)</f>
        <v>0</v>
      </c>
      <c r="AS202" s="80">
        <f>IFERROR((SUMIFS('Budget Mapping'!AS:AS,'Budget Mapping'!$E:$E,$C202))/AS$45,0)</f>
        <v>0</v>
      </c>
      <c r="AT202" s="80">
        <f>IFERROR((SUMIFS('Budget Mapping'!AT:AT,'Budget Mapping'!$E:$E,$C202))/AT$45,0)</f>
        <v>0</v>
      </c>
      <c r="AU202" s="80">
        <f>IFERROR((SUMIFS('Budget Mapping'!AU:AU,'Budget Mapping'!$E:$E,$C202))/AU$45,0)</f>
        <v>0</v>
      </c>
      <c r="AV202" s="80">
        <f>IFERROR((SUMIFS('Budget Mapping'!AV:AV,'Budget Mapping'!$E:$E,$C202))/AV$45,0)</f>
        <v>0</v>
      </c>
      <c r="AW202" s="80">
        <f>IFERROR((SUMIFS('Budget Mapping'!AW:AW,'Budget Mapping'!$E:$E,$C202))/AW$45,0)</f>
        <v>0</v>
      </c>
      <c r="AX202" s="80">
        <f>IFERROR((SUMIFS('Budget Mapping'!AX:AX,'Budget Mapping'!$E:$E,$C202))/AX$45,0)</f>
        <v>0</v>
      </c>
      <c r="AY202" s="80">
        <f>IFERROR((SUMIFS('Budget Mapping'!AY:AY,'Budget Mapping'!$E:$E,$C202))/AY$45,0)</f>
        <v>0</v>
      </c>
      <c r="AZ202" s="122" t="e">
        <f t="shared" si="500"/>
        <v>#DIV/0!</v>
      </c>
      <c r="BA202" s="79">
        <f>IFERROR((SUMIFS('Budget Mapping'!AZ:AZ,'Budget Mapping'!$E:$E,$C202))/BA$45,0)</f>
        <v>0</v>
      </c>
      <c r="BB202" s="80">
        <f>IFERROR((SUMIFS('Budget Mapping'!BA:BA,'Budget Mapping'!$E:$E,$C202))/BB$45,0)</f>
        <v>0</v>
      </c>
      <c r="BC202" s="80">
        <f>IFERROR((SUMIFS('Budget Mapping'!BB:BB,'Budget Mapping'!$E:$E,$C202))/BC$45,0)</f>
        <v>0</v>
      </c>
      <c r="BD202" s="80">
        <f>IFERROR((SUMIFS('Budget Mapping'!BC:BC,'Budget Mapping'!$E:$E,$C202))/BD$45,0)</f>
        <v>0</v>
      </c>
      <c r="BE202" s="80">
        <f>IFERROR((SUMIFS('Budget Mapping'!BD:BD,'Budget Mapping'!$E:$E,$C202))/BE$45,0)</f>
        <v>0</v>
      </c>
      <c r="BF202" s="80">
        <f>IFERROR((SUMIFS('Budget Mapping'!BE:BE,'Budget Mapping'!$E:$E,$C202))/BF$45,0)</f>
        <v>0</v>
      </c>
      <c r="BG202" s="80">
        <f>IFERROR((SUMIFS('Budget Mapping'!BF:BF,'Budget Mapping'!$E:$E,$C202))/BG$45,0)</f>
        <v>0</v>
      </c>
      <c r="BH202" s="80">
        <f>IFERROR((SUMIFS('Budget Mapping'!BG:BG,'Budget Mapping'!$E:$E,$C202))/BH$45,0)</f>
        <v>0</v>
      </c>
      <c r="BI202" s="80">
        <f>IFERROR((SUMIFS('Budget Mapping'!BH:BH,'Budget Mapping'!$E:$E,$C202))/BI$45,0)</f>
        <v>0</v>
      </c>
      <c r="BJ202" s="80">
        <f>IFERROR((SUMIFS('Budget Mapping'!BI:BI,'Budget Mapping'!$E:$E,$C202))/BJ$45,0)</f>
        <v>0</v>
      </c>
      <c r="BK202" s="80">
        <f>IFERROR((SUMIFS('Budget Mapping'!BJ:BJ,'Budget Mapping'!$E:$E,$C202))/BK$45,0)</f>
        <v>0</v>
      </c>
      <c r="BL202" s="80">
        <f>IFERROR((SUMIFS('Budget Mapping'!BK:BK,'Budget Mapping'!$E:$E,$C202))/BL$45,0)</f>
        <v>0</v>
      </c>
      <c r="BM202" s="80">
        <f>IFERROR((SUMIFS('Budget Mapping'!BL:BL,'Budget Mapping'!$E:$E,$C202))/BM$45,0)</f>
        <v>0</v>
      </c>
      <c r="BN202" s="80">
        <f>IFERROR((SUMIFS('Budget Mapping'!BM:BM,'Budget Mapping'!$E:$E,$C202))/BN$45,0)</f>
        <v>0</v>
      </c>
      <c r="BO202" s="80">
        <f>IFERROR((SUMIFS('Budget Mapping'!BN:BN,'Budget Mapping'!$E:$E,$C202))/BO$45,0)</f>
        <v>0</v>
      </c>
      <c r="BP202" s="80">
        <f>IFERROR((SUMIFS('Budget Mapping'!BO:BO,'Budget Mapping'!$E:$E,$C202))/BP$45,0)</f>
        <v>0</v>
      </c>
      <c r="BQ202" s="80">
        <f>IFERROR((SUMIFS('Budget Mapping'!BP:BP,'Budget Mapping'!$E:$E,$C202))/BQ$45,0)</f>
        <v>0</v>
      </c>
      <c r="BR202" s="80">
        <f>IFERROR((SUMIFS('Budget Mapping'!BQ:BQ,'Budget Mapping'!$E:$E,$C202))/BR$45,0)</f>
        <v>0</v>
      </c>
      <c r="BS202" s="80">
        <f>IFERROR((SUMIFS('Budget Mapping'!BR:BR,'Budget Mapping'!$E:$E,$C202))/BS$45,0)</f>
        <v>0</v>
      </c>
      <c r="BT202" s="80">
        <f>IFERROR((SUMIFS('Budget Mapping'!BS:BS,'Budget Mapping'!$E:$E,$C202))/BT$45,0)</f>
        <v>0</v>
      </c>
      <c r="BU202" s="122" t="e">
        <f t="shared" si="503"/>
        <v>#DIV/0!</v>
      </c>
      <c r="BV202" s="79">
        <f>IFERROR((SUMIFS('Budget Mapping'!BT:BT,'Budget Mapping'!$E:$E,$C202))/BV$45,0)</f>
        <v>0</v>
      </c>
      <c r="BW202" s="80">
        <f>IFERROR((SUMIFS('Budget Mapping'!BU:BU,'Budget Mapping'!$E:$E,$C202))/BW$45,0)</f>
        <v>0</v>
      </c>
      <c r="BX202" s="80">
        <f>IFERROR((SUMIFS('Budget Mapping'!BV:BV,'Budget Mapping'!$E:$E,$C202))/BX$45,0)</f>
        <v>0</v>
      </c>
      <c r="BY202" s="80">
        <f>IFERROR((SUMIFS('Budget Mapping'!BW:BW,'Budget Mapping'!$E:$E,$C202))/BY$45,0)</f>
        <v>0</v>
      </c>
      <c r="BZ202" s="80">
        <f>IFERROR((SUMIFS('Budget Mapping'!BX:BX,'Budget Mapping'!$E:$E,$C202))/BZ$45,0)</f>
        <v>0</v>
      </c>
      <c r="CA202" s="80">
        <f>IFERROR((SUMIFS('Budget Mapping'!BY:BY,'Budget Mapping'!$E:$E,$C202))/CA$45,0)</f>
        <v>0</v>
      </c>
      <c r="CB202" s="80">
        <f>IFERROR((SUMIFS('Budget Mapping'!BZ:BZ,'Budget Mapping'!$E:$E,$C202))/CB$45,0)</f>
        <v>0</v>
      </c>
      <c r="CC202" s="80">
        <f>IFERROR((SUMIFS('Budget Mapping'!CA:CA,'Budget Mapping'!$E:$E,$C202))/CC$45,0)</f>
        <v>0</v>
      </c>
      <c r="CD202" s="80">
        <f>IFERROR((SUMIFS('Budget Mapping'!CB:CB,'Budget Mapping'!$E:$E,$C202))/CD$45,0)</f>
        <v>0</v>
      </c>
      <c r="CE202" s="80">
        <f>IFERROR((SUMIFS('Budget Mapping'!CC:CC,'Budget Mapping'!$E:$E,$C202))/CE$45,0)</f>
        <v>0</v>
      </c>
      <c r="CF202" s="80">
        <f>IFERROR((SUMIFS('Budget Mapping'!CD:CD,'Budget Mapping'!$E:$E,$C202))/CF$45,0)</f>
        <v>0</v>
      </c>
      <c r="CG202" s="80">
        <f>IFERROR((SUMIFS('Budget Mapping'!CE:CE,'Budget Mapping'!$E:$E,$C202))/CG$45,0)</f>
        <v>0</v>
      </c>
      <c r="CH202" s="80">
        <f>IFERROR((SUMIFS('Budget Mapping'!CF:CF,'Budget Mapping'!$E:$E,$C202))/CH$45,0)</f>
        <v>0</v>
      </c>
      <c r="CI202" s="80">
        <f>IFERROR((SUMIFS('Budget Mapping'!CG:CG,'Budget Mapping'!$E:$E,$C202))/CI$45,0)</f>
        <v>0</v>
      </c>
      <c r="CJ202" s="80">
        <f>IFERROR((SUMIFS('Budget Mapping'!CH:CH,'Budget Mapping'!$E:$E,$C202))/CJ$45,0)</f>
        <v>0</v>
      </c>
      <c r="CK202" s="80">
        <f>IFERROR((SUMIFS('Budget Mapping'!CI:CI,'Budget Mapping'!$E:$E,$C202))/CK$45,0)</f>
        <v>0</v>
      </c>
      <c r="CL202" s="80">
        <f>IFERROR((SUMIFS('Budget Mapping'!CJ:CJ,'Budget Mapping'!$E:$E,$C202))/CL$45,0)</f>
        <v>0</v>
      </c>
      <c r="CM202" s="80">
        <f>IFERROR((SUMIFS('Budget Mapping'!CK:CK,'Budget Mapping'!$E:$E,$C202))/CM$45,0)</f>
        <v>0</v>
      </c>
      <c r="CN202" s="80">
        <f>IFERROR((SUMIFS('Budget Mapping'!CL:CL,'Budget Mapping'!$E:$E,$C202))/CN$45,0)</f>
        <v>0</v>
      </c>
      <c r="CO202" s="80">
        <f>IFERROR((SUMIFS('Budget Mapping'!CM:CM,'Budget Mapping'!$E:$E,$C202))/CO$45,0)</f>
        <v>0</v>
      </c>
      <c r="CP202" s="122" t="e">
        <f t="shared" si="506"/>
        <v>#DIV/0!</v>
      </c>
    </row>
    <row r="203" spans="2:94" s="4" customFormat="1" ht="15" thickBot="1" x14ac:dyDescent="0.35">
      <c r="B203" t="str">
        <f t="shared" si="491"/>
        <v>HIDE</v>
      </c>
      <c r="C203" s="13" t="s">
        <v>178</v>
      </c>
      <c r="D203" s="123">
        <f t="shared" ref="D203:E203" si="517">SUM(D198:D202)</f>
        <v>0</v>
      </c>
      <c r="E203" s="89">
        <f t="shared" si="517"/>
        <v>0</v>
      </c>
      <c r="F203" s="90">
        <f t="shared" ref="F203:I203" si="518">SUM(F198:F202)</f>
        <v>0</v>
      </c>
      <c r="G203" s="90">
        <f t="shared" si="518"/>
        <v>0</v>
      </c>
      <c r="H203" s="90">
        <f t="shared" si="518"/>
        <v>0</v>
      </c>
      <c r="I203" s="90">
        <f t="shared" si="518"/>
        <v>0</v>
      </c>
      <c r="J203" s="85" t="e">
        <f t="shared" si="494"/>
        <v>#DIV/0!</v>
      </c>
      <c r="K203" s="89">
        <f t="shared" ref="K203" si="519">SUM(K198:K202)</f>
        <v>0</v>
      </c>
      <c r="L203" s="90">
        <f t="shared" ref="L203:AD203" si="520">SUM(L198:L202)</f>
        <v>0</v>
      </c>
      <c r="M203" s="90">
        <f t="shared" si="520"/>
        <v>0</v>
      </c>
      <c r="N203" s="90">
        <f t="shared" si="520"/>
        <v>0</v>
      </c>
      <c r="O203" s="90">
        <f t="shared" si="520"/>
        <v>0</v>
      </c>
      <c r="P203" s="90">
        <f t="shared" si="520"/>
        <v>0</v>
      </c>
      <c r="Q203" s="90">
        <f t="shared" si="520"/>
        <v>0</v>
      </c>
      <c r="R203" s="90">
        <f t="shared" si="520"/>
        <v>0</v>
      </c>
      <c r="S203" s="90">
        <f t="shared" si="520"/>
        <v>0</v>
      </c>
      <c r="T203" s="90">
        <f t="shared" si="520"/>
        <v>0</v>
      </c>
      <c r="U203" s="90">
        <f t="shared" si="520"/>
        <v>0</v>
      </c>
      <c r="V203" s="90">
        <f t="shared" si="520"/>
        <v>0</v>
      </c>
      <c r="W203" s="90">
        <f t="shared" si="520"/>
        <v>0</v>
      </c>
      <c r="X203" s="90">
        <f t="shared" si="520"/>
        <v>0</v>
      </c>
      <c r="Y203" s="90">
        <f t="shared" si="520"/>
        <v>0</v>
      </c>
      <c r="Z203" s="90">
        <f t="shared" si="520"/>
        <v>0</v>
      </c>
      <c r="AA203" s="90">
        <f t="shared" si="520"/>
        <v>0</v>
      </c>
      <c r="AB203" s="90">
        <f t="shared" si="520"/>
        <v>0</v>
      </c>
      <c r="AC203" s="90">
        <f t="shared" si="520"/>
        <v>0</v>
      </c>
      <c r="AD203" s="90">
        <f t="shared" si="520"/>
        <v>0</v>
      </c>
      <c r="AE203" s="85" t="e">
        <f t="shared" si="497"/>
        <v>#DIV/0!</v>
      </c>
      <c r="AF203" s="89">
        <f t="shared" ref="AF203" si="521">SUM(AF198:AF202)</f>
        <v>0</v>
      </c>
      <c r="AG203" s="90">
        <f t="shared" ref="AG203:AY203" si="522">SUM(AG198:AG202)</f>
        <v>0</v>
      </c>
      <c r="AH203" s="90">
        <f t="shared" si="522"/>
        <v>0</v>
      </c>
      <c r="AI203" s="90">
        <f t="shared" si="522"/>
        <v>0</v>
      </c>
      <c r="AJ203" s="90">
        <f t="shared" si="522"/>
        <v>0</v>
      </c>
      <c r="AK203" s="90">
        <f t="shared" si="522"/>
        <v>0</v>
      </c>
      <c r="AL203" s="90">
        <f t="shared" si="522"/>
        <v>0</v>
      </c>
      <c r="AM203" s="90">
        <f t="shared" si="522"/>
        <v>0</v>
      </c>
      <c r="AN203" s="90">
        <f t="shared" si="522"/>
        <v>0</v>
      </c>
      <c r="AO203" s="90">
        <f t="shared" si="522"/>
        <v>0</v>
      </c>
      <c r="AP203" s="90">
        <f t="shared" si="522"/>
        <v>0</v>
      </c>
      <c r="AQ203" s="90">
        <f t="shared" si="522"/>
        <v>0</v>
      </c>
      <c r="AR203" s="90">
        <f t="shared" si="522"/>
        <v>0</v>
      </c>
      <c r="AS203" s="90">
        <f t="shared" si="522"/>
        <v>0</v>
      </c>
      <c r="AT203" s="90">
        <f t="shared" si="522"/>
        <v>0</v>
      </c>
      <c r="AU203" s="90">
        <f t="shared" si="522"/>
        <v>0</v>
      </c>
      <c r="AV203" s="90">
        <f t="shared" si="522"/>
        <v>0</v>
      </c>
      <c r="AW203" s="90">
        <f t="shared" si="522"/>
        <v>0</v>
      </c>
      <c r="AX203" s="90">
        <f t="shared" si="522"/>
        <v>0</v>
      </c>
      <c r="AY203" s="90">
        <f t="shared" si="522"/>
        <v>0</v>
      </c>
      <c r="AZ203" s="85" t="e">
        <f t="shared" si="500"/>
        <v>#DIV/0!</v>
      </c>
      <c r="BA203" s="89">
        <f t="shared" ref="BA203" si="523">SUM(BA198:BA202)</f>
        <v>0</v>
      </c>
      <c r="BB203" s="90">
        <f t="shared" ref="BB203:BT203" si="524">SUM(BB198:BB202)</f>
        <v>0</v>
      </c>
      <c r="BC203" s="90">
        <f t="shared" si="524"/>
        <v>0</v>
      </c>
      <c r="BD203" s="90">
        <f t="shared" si="524"/>
        <v>0</v>
      </c>
      <c r="BE203" s="90">
        <f t="shared" si="524"/>
        <v>0</v>
      </c>
      <c r="BF203" s="90">
        <f t="shared" si="524"/>
        <v>0</v>
      </c>
      <c r="BG203" s="90">
        <f t="shared" si="524"/>
        <v>0</v>
      </c>
      <c r="BH203" s="90">
        <f t="shared" si="524"/>
        <v>0</v>
      </c>
      <c r="BI203" s="90">
        <f t="shared" si="524"/>
        <v>0</v>
      </c>
      <c r="BJ203" s="90">
        <f t="shared" si="524"/>
        <v>0</v>
      </c>
      <c r="BK203" s="90">
        <f t="shared" si="524"/>
        <v>0</v>
      </c>
      <c r="BL203" s="90">
        <f t="shared" si="524"/>
        <v>0</v>
      </c>
      <c r="BM203" s="90">
        <f t="shared" si="524"/>
        <v>0</v>
      </c>
      <c r="BN203" s="90">
        <f t="shared" si="524"/>
        <v>0</v>
      </c>
      <c r="BO203" s="90">
        <f t="shared" si="524"/>
        <v>0</v>
      </c>
      <c r="BP203" s="90">
        <f t="shared" si="524"/>
        <v>0</v>
      </c>
      <c r="BQ203" s="90">
        <f t="shared" si="524"/>
        <v>0</v>
      </c>
      <c r="BR203" s="90">
        <f t="shared" si="524"/>
        <v>0</v>
      </c>
      <c r="BS203" s="90">
        <f t="shared" si="524"/>
        <v>0</v>
      </c>
      <c r="BT203" s="90">
        <f t="shared" si="524"/>
        <v>0</v>
      </c>
      <c r="BU203" s="85" t="e">
        <f t="shared" si="503"/>
        <v>#DIV/0!</v>
      </c>
      <c r="BV203" s="89">
        <f t="shared" ref="BV203" si="525">SUM(BV198:BV202)</f>
        <v>0</v>
      </c>
      <c r="BW203" s="90">
        <f t="shared" ref="BW203:CO203" si="526">SUM(BW198:BW202)</f>
        <v>0</v>
      </c>
      <c r="BX203" s="90">
        <f t="shared" si="526"/>
        <v>0</v>
      </c>
      <c r="BY203" s="90">
        <f t="shared" si="526"/>
        <v>0</v>
      </c>
      <c r="BZ203" s="90">
        <f t="shared" si="526"/>
        <v>0</v>
      </c>
      <c r="CA203" s="90">
        <f t="shared" si="526"/>
        <v>0</v>
      </c>
      <c r="CB203" s="90">
        <f t="shared" si="526"/>
        <v>0</v>
      </c>
      <c r="CC203" s="90">
        <f t="shared" si="526"/>
        <v>0</v>
      </c>
      <c r="CD203" s="90">
        <f t="shared" si="526"/>
        <v>0</v>
      </c>
      <c r="CE203" s="90">
        <f t="shared" si="526"/>
        <v>0</v>
      </c>
      <c r="CF203" s="90">
        <f t="shared" si="526"/>
        <v>0</v>
      </c>
      <c r="CG203" s="90">
        <f t="shared" si="526"/>
        <v>0</v>
      </c>
      <c r="CH203" s="90">
        <f t="shared" si="526"/>
        <v>0</v>
      </c>
      <c r="CI203" s="90">
        <f t="shared" si="526"/>
        <v>0</v>
      </c>
      <c r="CJ203" s="90">
        <f t="shared" si="526"/>
        <v>0</v>
      </c>
      <c r="CK203" s="90">
        <f t="shared" si="526"/>
        <v>0</v>
      </c>
      <c r="CL203" s="90">
        <f t="shared" si="526"/>
        <v>0</v>
      </c>
      <c r="CM203" s="90">
        <f t="shared" si="526"/>
        <v>0</v>
      </c>
      <c r="CN203" s="90">
        <f t="shared" si="526"/>
        <v>0</v>
      </c>
      <c r="CO203" s="90">
        <f t="shared" si="526"/>
        <v>0</v>
      </c>
      <c r="CP203" s="85" t="e">
        <f t="shared" si="506"/>
        <v>#DIV/0!</v>
      </c>
    </row>
    <row r="204" spans="2:94" x14ac:dyDescent="0.3">
      <c r="B204" t="str">
        <f t="shared" si="491"/>
        <v>HIDE</v>
      </c>
      <c r="C204" s="11" t="str">
        <f>Lists!E2</f>
        <v>Capital Expenditure</v>
      </c>
      <c r="D204" s="78">
        <f>IFERROR((SUMIFS('Budget Mapping'!F:F,'Budget Mapping'!$E:$E,$C204))/D$45,0)</f>
        <v>0</v>
      </c>
      <c r="E204" s="79">
        <f>IFERROR((SUMIFS('Budget Mapping'!G:G,'Budget Mapping'!$E:$E,$C204))/E$45,0)</f>
        <v>0</v>
      </c>
      <c r="F204" s="80">
        <f>IFERROR((SUMIFS('Budget Mapping'!H:H,'Budget Mapping'!$E:$E,$C204))/F$45,0)</f>
        <v>0</v>
      </c>
      <c r="G204" s="80">
        <f>IFERROR((SUMIFS('Budget Mapping'!I:I,'Budget Mapping'!$E:$E,$C204))/G$45,0)</f>
        <v>0</v>
      </c>
      <c r="H204" s="80">
        <f>IFERROR((SUMIFS('Budget Mapping'!J:J,'Budget Mapping'!$E:$E,$C204))/H$45,0)</f>
        <v>0</v>
      </c>
      <c r="I204" s="80">
        <f>IFERROR((SUMIFS('Budget Mapping'!K:K,'Budget Mapping'!$E:$E,$C204))/I$45,0)</f>
        <v>0</v>
      </c>
      <c r="J204" s="81" t="e">
        <f t="shared" si="494"/>
        <v>#DIV/0!</v>
      </c>
      <c r="K204" s="79">
        <f>IFERROR((SUMIFS('Budget Mapping'!L:L,'Budget Mapping'!$E:$E,$C204))/K$45,0)</f>
        <v>0</v>
      </c>
      <c r="L204" s="80">
        <f>IFERROR((SUMIFS('Budget Mapping'!M:M,'Budget Mapping'!$E:$E,$C204))/L$45,0)</f>
        <v>0</v>
      </c>
      <c r="M204" s="80">
        <f>IFERROR((SUMIFS('Budget Mapping'!N:N,'Budget Mapping'!$E:$E,$C204))/M$45,0)</f>
        <v>0</v>
      </c>
      <c r="N204" s="80">
        <f>IFERROR((SUMIFS('Budget Mapping'!O:O,'Budget Mapping'!$E:$E,$C204))/N$45,0)</f>
        <v>0</v>
      </c>
      <c r="O204" s="80">
        <f>IFERROR((SUMIFS('Budget Mapping'!P:P,'Budget Mapping'!$E:$E,$C204))/O$45,0)</f>
        <v>0</v>
      </c>
      <c r="P204" s="80">
        <f>IFERROR((SUMIFS('Budget Mapping'!Q:Q,'Budget Mapping'!$E:$E,$C204))/P$45,0)</f>
        <v>0</v>
      </c>
      <c r="Q204" s="80">
        <f>IFERROR((SUMIFS('Budget Mapping'!R:R,'Budget Mapping'!$E:$E,$C204))/Q$45,0)</f>
        <v>0</v>
      </c>
      <c r="R204" s="80">
        <f>IFERROR((SUMIFS('Budget Mapping'!S:S,'Budget Mapping'!$E:$E,$C204))/R$45,0)</f>
        <v>0</v>
      </c>
      <c r="S204" s="80">
        <f>IFERROR((SUMIFS('Budget Mapping'!T:T,'Budget Mapping'!$E:$E,$C204))/S$45,0)</f>
        <v>0</v>
      </c>
      <c r="T204" s="80">
        <f>IFERROR((SUMIFS('Budget Mapping'!U:U,'Budget Mapping'!$E:$E,$C204))/T$45,0)</f>
        <v>0</v>
      </c>
      <c r="U204" s="80">
        <f>IFERROR((SUMIFS('Budget Mapping'!V:V,'Budget Mapping'!$E:$E,$C204))/U$45,0)</f>
        <v>0</v>
      </c>
      <c r="V204" s="80">
        <f>IFERROR((SUMIFS('Budget Mapping'!W:W,'Budget Mapping'!$E:$E,$C204))/V$45,0)</f>
        <v>0</v>
      </c>
      <c r="W204" s="80">
        <f>IFERROR((SUMIFS('Budget Mapping'!X:X,'Budget Mapping'!$E:$E,$C204))/W$45,0)</f>
        <v>0</v>
      </c>
      <c r="X204" s="80">
        <f>IFERROR((SUMIFS('Budget Mapping'!Y:Y,'Budget Mapping'!$E:$E,$C204))/X$45,0)</f>
        <v>0</v>
      </c>
      <c r="Y204" s="80">
        <f>IFERROR((SUMIFS('Budget Mapping'!Z:Z,'Budget Mapping'!$E:$E,$C204))/Y$45,0)</f>
        <v>0</v>
      </c>
      <c r="Z204" s="80">
        <f>IFERROR((SUMIFS('Budget Mapping'!AA:AA,'Budget Mapping'!$E:$E,$C204))/Z$45,0)</f>
        <v>0</v>
      </c>
      <c r="AA204" s="80">
        <f>IFERROR((SUMIFS('Budget Mapping'!AB:AB,'Budget Mapping'!$E:$E,$C204))/AA$45,0)</f>
        <v>0</v>
      </c>
      <c r="AB204" s="80">
        <f>IFERROR((SUMIFS('Budget Mapping'!AC:AC,'Budget Mapping'!$E:$E,$C204))/AB$45,0)</f>
        <v>0</v>
      </c>
      <c r="AC204" s="80">
        <f>IFERROR((SUMIFS('Budget Mapping'!AD:AD,'Budget Mapping'!$E:$E,$C204))/AC$45,0)</f>
        <v>0</v>
      </c>
      <c r="AD204" s="80">
        <f>IFERROR((SUMIFS('Budget Mapping'!AE:AE,'Budget Mapping'!$E:$E,$C204))/AD$45,0)</f>
        <v>0</v>
      </c>
      <c r="AE204" s="122" t="e">
        <f t="shared" si="497"/>
        <v>#DIV/0!</v>
      </c>
      <c r="AF204" s="79">
        <f>IFERROR((SUMIFS('Budget Mapping'!AF:AF,'Budget Mapping'!$E:$E,$C204))/AF$45,0)</f>
        <v>0</v>
      </c>
      <c r="AG204" s="80">
        <f>IFERROR((SUMIFS('Budget Mapping'!AG:AG,'Budget Mapping'!$E:$E,$C204))/AG$45,0)</f>
        <v>0</v>
      </c>
      <c r="AH204" s="80">
        <f>IFERROR((SUMIFS('Budget Mapping'!AH:AH,'Budget Mapping'!$E:$E,$C204))/AH$45,0)</f>
        <v>0</v>
      </c>
      <c r="AI204" s="80">
        <f>IFERROR((SUMIFS('Budget Mapping'!AI:AI,'Budget Mapping'!$E:$E,$C204))/AI$45,0)</f>
        <v>0</v>
      </c>
      <c r="AJ204" s="80">
        <f>IFERROR((SUMIFS('Budget Mapping'!AJ:AJ,'Budget Mapping'!$E:$E,$C204))/AJ$45,0)</f>
        <v>0</v>
      </c>
      <c r="AK204" s="80">
        <f>IFERROR((SUMIFS('Budget Mapping'!AK:AK,'Budget Mapping'!$E:$E,$C204))/AK$45,0)</f>
        <v>0</v>
      </c>
      <c r="AL204" s="80">
        <f>IFERROR((SUMIFS('Budget Mapping'!AL:AL,'Budget Mapping'!$E:$E,$C204))/AL$45,0)</f>
        <v>0</v>
      </c>
      <c r="AM204" s="80">
        <f>IFERROR((SUMIFS('Budget Mapping'!AM:AM,'Budget Mapping'!$E:$E,$C204))/AM$45,0)</f>
        <v>0</v>
      </c>
      <c r="AN204" s="80">
        <f>IFERROR((SUMIFS('Budget Mapping'!AN:AN,'Budget Mapping'!$E:$E,$C204))/AN$45,0)</f>
        <v>0</v>
      </c>
      <c r="AO204" s="80">
        <f>IFERROR((SUMIFS('Budget Mapping'!AO:AO,'Budget Mapping'!$E:$E,$C204))/AO$45,0)</f>
        <v>0</v>
      </c>
      <c r="AP204" s="80">
        <f>IFERROR((SUMIFS('Budget Mapping'!AP:AP,'Budget Mapping'!$E:$E,$C204))/AP$45,0)</f>
        <v>0</v>
      </c>
      <c r="AQ204" s="80">
        <f>IFERROR((SUMIFS('Budget Mapping'!AQ:AQ,'Budget Mapping'!$E:$E,$C204))/AQ$45,0)</f>
        <v>0</v>
      </c>
      <c r="AR204" s="80">
        <f>IFERROR((SUMIFS('Budget Mapping'!AR:AR,'Budget Mapping'!$E:$E,$C204))/AR$45,0)</f>
        <v>0</v>
      </c>
      <c r="AS204" s="80">
        <f>IFERROR((SUMIFS('Budget Mapping'!AS:AS,'Budget Mapping'!$E:$E,$C204))/AS$45,0)</f>
        <v>0</v>
      </c>
      <c r="AT204" s="80">
        <f>IFERROR((SUMIFS('Budget Mapping'!AT:AT,'Budget Mapping'!$E:$E,$C204))/AT$45,0)</f>
        <v>0</v>
      </c>
      <c r="AU204" s="80">
        <f>IFERROR((SUMIFS('Budget Mapping'!AU:AU,'Budget Mapping'!$E:$E,$C204))/AU$45,0)</f>
        <v>0</v>
      </c>
      <c r="AV204" s="80">
        <f>IFERROR((SUMIFS('Budget Mapping'!AV:AV,'Budget Mapping'!$E:$E,$C204))/AV$45,0)</f>
        <v>0</v>
      </c>
      <c r="AW204" s="80">
        <f>IFERROR((SUMIFS('Budget Mapping'!AW:AW,'Budget Mapping'!$E:$E,$C204))/AW$45,0)</f>
        <v>0</v>
      </c>
      <c r="AX204" s="80">
        <f>IFERROR((SUMIFS('Budget Mapping'!AX:AX,'Budget Mapping'!$E:$E,$C204))/AX$45,0)</f>
        <v>0</v>
      </c>
      <c r="AY204" s="80">
        <f>IFERROR((SUMIFS('Budget Mapping'!AY:AY,'Budget Mapping'!$E:$E,$C204))/AY$45,0)</f>
        <v>0</v>
      </c>
      <c r="AZ204" s="122" t="e">
        <f t="shared" si="500"/>
        <v>#DIV/0!</v>
      </c>
      <c r="BA204" s="79">
        <f>IFERROR((SUMIFS('Budget Mapping'!AZ:AZ,'Budget Mapping'!$E:$E,$C204))/BA$45,0)</f>
        <v>0</v>
      </c>
      <c r="BB204" s="80">
        <f>IFERROR((SUMIFS('Budget Mapping'!BA:BA,'Budget Mapping'!$E:$E,$C204))/BB$45,0)</f>
        <v>0</v>
      </c>
      <c r="BC204" s="80">
        <f>IFERROR((SUMIFS('Budget Mapping'!BB:BB,'Budget Mapping'!$E:$E,$C204))/BC$45,0)</f>
        <v>0</v>
      </c>
      <c r="BD204" s="80">
        <f>IFERROR((SUMIFS('Budget Mapping'!BC:BC,'Budget Mapping'!$E:$E,$C204))/BD$45,0)</f>
        <v>0</v>
      </c>
      <c r="BE204" s="80">
        <f>IFERROR((SUMIFS('Budget Mapping'!BD:BD,'Budget Mapping'!$E:$E,$C204))/BE$45,0)</f>
        <v>0</v>
      </c>
      <c r="BF204" s="80">
        <f>IFERROR((SUMIFS('Budget Mapping'!BE:BE,'Budget Mapping'!$E:$E,$C204))/BF$45,0)</f>
        <v>0</v>
      </c>
      <c r="BG204" s="80">
        <f>IFERROR((SUMIFS('Budget Mapping'!BF:BF,'Budget Mapping'!$E:$E,$C204))/BG$45,0)</f>
        <v>0</v>
      </c>
      <c r="BH204" s="80">
        <f>IFERROR((SUMIFS('Budget Mapping'!BG:BG,'Budget Mapping'!$E:$E,$C204))/BH$45,0)</f>
        <v>0</v>
      </c>
      <c r="BI204" s="80">
        <f>IFERROR((SUMIFS('Budget Mapping'!BH:BH,'Budget Mapping'!$E:$E,$C204))/BI$45,0)</f>
        <v>0</v>
      </c>
      <c r="BJ204" s="80">
        <f>IFERROR((SUMIFS('Budget Mapping'!BI:BI,'Budget Mapping'!$E:$E,$C204))/BJ$45,0)</f>
        <v>0</v>
      </c>
      <c r="BK204" s="80">
        <f>IFERROR((SUMIFS('Budget Mapping'!BJ:BJ,'Budget Mapping'!$E:$E,$C204))/BK$45,0)</f>
        <v>0</v>
      </c>
      <c r="BL204" s="80">
        <f>IFERROR((SUMIFS('Budget Mapping'!BK:BK,'Budget Mapping'!$E:$E,$C204))/BL$45,0)</f>
        <v>0</v>
      </c>
      <c r="BM204" s="80">
        <f>IFERROR((SUMIFS('Budget Mapping'!BL:BL,'Budget Mapping'!$E:$E,$C204))/BM$45,0)</f>
        <v>0</v>
      </c>
      <c r="BN204" s="80">
        <f>IFERROR((SUMIFS('Budget Mapping'!BM:BM,'Budget Mapping'!$E:$E,$C204))/BN$45,0)</f>
        <v>0</v>
      </c>
      <c r="BO204" s="80">
        <f>IFERROR((SUMIFS('Budget Mapping'!BN:BN,'Budget Mapping'!$E:$E,$C204))/BO$45,0)</f>
        <v>0</v>
      </c>
      <c r="BP204" s="80">
        <f>IFERROR((SUMIFS('Budget Mapping'!BO:BO,'Budget Mapping'!$E:$E,$C204))/BP$45,0)</f>
        <v>0</v>
      </c>
      <c r="BQ204" s="80">
        <f>IFERROR((SUMIFS('Budget Mapping'!BP:BP,'Budget Mapping'!$E:$E,$C204))/BQ$45,0)</f>
        <v>0</v>
      </c>
      <c r="BR204" s="80">
        <f>IFERROR((SUMIFS('Budget Mapping'!BQ:BQ,'Budget Mapping'!$E:$E,$C204))/BR$45,0)</f>
        <v>0</v>
      </c>
      <c r="BS204" s="80">
        <f>IFERROR((SUMIFS('Budget Mapping'!BR:BR,'Budget Mapping'!$E:$E,$C204))/BS$45,0)</f>
        <v>0</v>
      </c>
      <c r="BT204" s="80">
        <f>IFERROR((SUMIFS('Budget Mapping'!BS:BS,'Budget Mapping'!$E:$E,$C204))/BT$45,0)</f>
        <v>0</v>
      </c>
      <c r="BU204" s="122" t="e">
        <f t="shared" si="503"/>
        <v>#DIV/0!</v>
      </c>
      <c r="BV204" s="79">
        <f>IFERROR((SUMIFS('Budget Mapping'!BT:BT,'Budget Mapping'!$E:$E,$C204))/BV$45,0)</f>
        <v>0</v>
      </c>
      <c r="BW204" s="80">
        <f>IFERROR((SUMIFS('Budget Mapping'!BU:BU,'Budget Mapping'!$E:$E,$C204))/BW$45,0)</f>
        <v>0</v>
      </c>
      <c r="BX204" s="80">
        <f>IFERROR((SUMIFS('Budget Mapping'!BV:BV,'Budget Mapping'!$E:$E,$C204))/BX$45,0)</f>
        <v>0</v>
      </c>
      <c r="BY204" s="80">
        <f>IFERROR((SUMIFS('Budget Mapping'!BW:BW,'Budget Mapping'!$E:$E,$C204))/BY$45,0)</f>
        <v>0</v>
      </c>
      <c r="BZ204" s="80">
        <f>IFERROR((SUMIFS('Budget Mapping'!BX:BX,'Budget Mapping'!$E:$E,$C204))/BZ$45,0)</f>
        <v>0</v>
      </c>
      <c r="CA204" s="80">
        <f>IFERROR((SUMIFS('Budget Mapping'!BY:BY,'Budget Mapping'!$E:$E,$C204))/CA$45,0)</f>
        <v>0</v>
      </c>
      <c r="CB204" s="80">
        <f>IFERROR((SUMIFS('Budget Mapping'!BZ:BZ,'Budget Mapping'!$E:$E,$C204))/CB$45,0)</f>
        <v>0</v>
      </c>
      <c r="CC204" s="80">
        <f>IFERROR((SUMIFS('Budget Mapping'!CA:CA,'Budget Mapping'!$E:$E,$C204))/CC$45,0)</f>
        <v>0</v>
      </c>
      <c r="CD204" s="80">
        <f>IFERROR((SUMIFS('Budget Mapping'!CB:CB,'Budget Mapping'!$E:$E,$C204))/CD$45,0)</f>
        <v>0</v>
      </c>
      <c r="CE204" s="80">
        <f>IFERROR((SUMIFS('Budget Mapping'!CC:CC,'Budget Mapping'!$E:$E,$C204))/CE$45,0)</f>
        <v>0</v>
      </c>
      <c r="CF204" s="80">
        <f>IFERROR((SUMIFS('Budget Mapping'!CD:CD,'Budget Mapping'!$E:$E,$C204))/CF$45,0)</f>
        <v>0</v>
      </c>
      <c r="CG204" s="80">
        <f>IFERROR((SUMIFS('Budget Mapping'!CE:CE,'Budget Mapping'!$E:$E,$C204))/CG$45,0)</f>
        <v>0</v>
      </c>
      <c r="CH204" s="80">
        <f>IFERROR((SUMIFS('Budget Mapping'!CF:CF,'Budget Mapping'!$E:$E,$C204))/CH$45,0)</f>
        <v>0</v>
      </c>
      <c r="CI204" s="80">
        <f>IFERROR((SUMIFS('Budget Mapping'!CG:CG,'Budget Mapping'!$E:$E,$C204))/CI$45,0)</f>
        <v>0</v>
      </c>
      <c r="CJ204" s="80">
        <f>IFERROR((SUMIFS('Budget Mapping'!CH:CH,'Budget Mapping'!$E:$E,$C204))/CJ$45,0)</f>
        <v>0</v>
      </c>
      <c r="CK204" s="80">
        <f>IFERROR((SUMIFS('Budget Mapping'!CI:CI,'Budget Mapping'!$E:$E,$C204))/CK$45,0)</f>
        <v>0</v>
      </c>
      <c r="CL204" s="80">
        <f>IFERROR((SUMIFS('Budget Mapping'!CJ:CJ,'Budget Mapping'!$E:$E,$C204))/CL$45,0)</f>
        <v>0</v>
      </c>
      <c r="CM204" s="80">
        <f>IFERROR((SUMIFS('Budget Mapping'!CK:CK,'Budget Mapping'!$E:$E,$C204))/CM$45,0)</f>
        <v>0</v>
      </c>
      <c r="CN204" s="80">
        <f>IFERROR((SUMIFS('Budget Mapping'!CL:CL,'Budget Mapping'!$E:$E,$C204))/CN$45,0)</f>
        <v>0</v>
      </c>
      <c r="CO204" s="80">
        <f>IFERROR((SUMIFS('Budget Mapping'!CM:CM,'Budget Mapping'!$E:$E,$C204))/CO$45,0)</f>
        <v>0</v>
      </c>
      <c r="CP204" s="122" t="e">
        <f t="shared" si="506"/>
        <v>#DIV/0!</v>
      </c>
    </row>
    <row r="205" spans="2:94" s="4" customFormat="1" ht="15" thickBot="1" x14ac:dyDescent="0.35">
      <c r="B205" t="str">
        <f t="shared" si="491"/>
        <v>HIDE</v>
      </c>
      <c r="C205" s="13" t="s">
        <v>179</v>
      </c>
      <c r="D205" s="124">
        <f t="shared" ref="D205:E205" si="527">D204</f>
        <v>0</v>
      </c>
      <c r="E205" s="125">
        <f t="shared" si="527"/>
        <v>0</v>
      </c>
      <c r="F205" s="126">
        <f t="shared" ref="F205:I205" si="528">F204</f>
        <v>0</v>
      </c>
      <c r="G205" s="126">
        <f t="shared" si="528"/>
        <v>0</v>
      </c>
      <c r="H205" s="126">
        <f t="shared" si="528"/>
        <v>0</v>
      </c>
      <c r="I205" s="126">
        <f t="shared" si="528"/>
        <v>0</v>
      </c>
      <c r="J205" s="85" t="e">
        <f t="shared" si="494"/>
        <v>#DIV/0!</v>
      </c>
      <c r="K205" s="89">
        <f t="shared" ref="K205" si="529">K204</f>
        <v>0</v>
      </c>
      <c r="L205" s="90">
        <f t="shared" ref="L205:AD205" si="530">L204</f>
        <v>0</v>
      </c>
      <c r="M205" s="90">
        <f t="shared" si="530"/>
        <v>0</v>
      </c>
      <c r="N205" s="90">
        <f t="shared" si="530"/>
        <v>0</v>
      </c>
      <c r="O205" s="90">
        <f t="shared" si="530"/>
        <v>0</v>
      </c>
      <c r="P205" s="90">
        <f t="shared" si="530"/>
        <v>0</v>
      </c>
      <c r="Q205" s="90">
        <f t="shared" si="530"/>
        <v>0</v>
      </c>
      <c r="R205" s="90">
        <f t="shared" si="530"/>
        <v>0</v>
      </c>
      <c r="S205" s="90">
        <f t="shared" si="530"/>
        <v>0</v>
      </c>
      <c r="T205" s="90">
        <f t="shared" si="530"/>
        <v>0</v>
      </c>
      <c r="U205" s="90">
        <f t="shared" si="530"/>
        <v>0</v>
      </c>
      <c r="V205" s="90">
        <f t="shared" si="530"/>
        <v>0</v>
      </c>
      <c r="W205" s="90">
        <f t="shared" si="530"/>
        <v>0</v>
      </c>
      <c r="X205" s="90">
        <f t="shared" si="530"/>
        <v>0</v>
      </c>
      <c r="Y205" s="90">
        <f t="shared" si="530"/>
        <v>0</v>
      </c>
      <c r="Z205" s="90">
        <f t="shared" si="530"/>
        <v>0</v>
      </c>
      <c r="AA205" s="90">
        <f t="shared" si="530"/>
        <v>0</v>
      </c>
      <c r="AB205" s="90">
        <f t="shared" si="530"/>
        <v>0</v>
      </c>
      <c r="AC205" s="90">
        <f t="shared" si="530"/>
        <v>0</v>
      </c>
      <c r="AD205" s="90">
        <f t="shared" si="530"/>
        <v>0</v>
      </c>
      <c r="AE205" s="85" t="e">
        <f t="shared" si="497"/>
        <v>#DIV/0!</v>
      </c>
      <c r="AF205" s="89">
        <f t="shared" ref="AF205" si="531">AF204</f>
        <v>0</v>
      </c>
      <c r="AG205" s="90">
        <f t="shared" ref="AG205:AY205" si="532">AG204</f>
        <v>0</v>
      </c>
      <c r="AH205" s="90">
        <f t="shared" si="532"/>
        <v>0</v>
      </c>
      <c r="AI205" s="90">
        <f t="shared" si="532"/>
        <v>0</v>
      </c>
      <c r="AJ205" s="90">
        <f t="shared" si="532"/>
        <v>0</v>
      </c>
      <c r="AK205" s="90">
        <f t="shared" si="532"/>
        <v>0</v>
      </c>
      <c r="AL205" s="90">
        <f t="shared" si="532"/>
        <v>0</v>
      </c>
      <c r="AM205" s="90">
        <f t="shared" si="532"/>
        <v>0</v>
      </c>
      <c r="AN205" s="90">
        <f t="shared" si="532"/>
        <v>0</v>
      </c>
      <c r="AO205" s="90">
        <f t="shared" si="532"/>
        <v>0</v>
      </c>
      <c r="AP205" s="90">
        <f t="shared" si="532"/>
        <v>0</v>
      </c>
      <c r="AQ205" s="90">
        <f t="shared" si="532"/>
        <v>0</v>
      </c>
      <c r="AR205" s="90">
        <f t="shared" si="532"/>
        <v>0</v>
      </c>
      <c r="AS205" s="90">
        <f t="shared" si="532"/>
        <v>0</v>
      </c>
      <c r="AT205" s="90">
        <f t="shared" si="532"/>
        <v>0</v>
      </c>
      <c r="AU205" s="90">
        <f t="shared" si="532"/>
        <v>0</v>
      </c>
      <c r="AV205" s="90">
        <f t="shared" si="532"/>
        <v>0</v>
      </c>
      <c r="AW205" s="90">
        <f t="shared" si="532"/>
        <v>0</v>
      </c>
      <c r="AX205" s="90">
        <f t="shared" si="532"/>
        <v>0</v>
      </c>
      <c r="AY205" s="90">
        <f t="shared" si="532"/>
        <v>0</v>
      </c>
      <c r="AZ205" s="85" t="e">
        <f t="shared" si="500"/>
        <v>#DIV/0!</v>
      </c>
      <c r="BA205" s="89">
        <f t="shared" ref="BA205" si="533">BA204</f>
        <v>0</v>
      </c>
      <c r="BB205" s="90">
        <f t="shared" ref="BB205:BT205" si="534">BB204</f>
        <v>0</v>
      </c>
      <c r="BC205" s="90">
        <f t="shared" si="534"/>
        <v>0</v>
      </c>
      <c r="BD205" s="90">
        <f t="shared" si="534"/>
        <v>0</v>
      </c>
      <c r="BE205" s="90">
        <f t="shared" si="534"/>
        <v>0</v>
      </c>
      <c r="BF205" s="90">
        <f t="shared" si="534"/>
        <v>0</v>
      </c>
      <c r="BG205" s="90">
        <f t="shared" si="534"/>
        <v>0</v>
      </c>
      <c r="BH205" s="90">
        <f t="shared" si="534"/>
        <v>0</v>
      </c>
      <c r="BI205" s="90">
        <f t="shared" si="534"/>
        <v>0</v>
      </c>
      <c r="BJ205" s="90">
        <f t="shared" si="534"/>
        <v>0</v>
      </c>
      <c r="BK205" s="90">
        <f t="shared" si="534"/>
        <v>0</v>
      </c>
      <c r="BL205" s="90">
        <f t="shared" si="534"/>
        <v>0</v>
      </c>
      <c r="BM205" s="90">
        <f t="shared" si="534"/>
        <v>0</v>
      </c>
      <c r="BN205" s="90">
        <f t="shared" si="534"/>
        <v>0</v>
      </c>
      <c r="BO205" s="90">
        <f t="shared" si="534"/>
        <v>0</v>
      </c>
      <c r="BP205" s="90">
        <f t="shared" si="534"/>
        <v>0</v>
      </c>
      <c r="BQ205" s="90">
        <f t="shared" si="534"/>
        <v>0</v>
      </c>
      <c r="BR205" s="90">
        <f t="shared" si="534"/>
        <v>0</v>
      </c>
      <c r="BS205" s="90">
        <f t="shared" si="534"/>
        <v>0</v>
      </c>
      <c r="BT205" s="90">
        <f t="shared" si="534"/>
        <v>0</v>
      </c>
      <c r="BU205" s="85" t="e">
        <f t="shared" si="503"/>
        <v>#DIV/0!</v>
      </c>
      <c r="BV205" s="89">
        <f t="shared" ref="BV205" si="535">BV204</f>
        <v>0</v>
      </c>
      <c r="BW205" s="90">
        <f t="shared" ref="BW205:CO205" si="536">BW204</f>
        <v>0</v>
      </c>
      <c r="BX205" s="90">
        <f t="shared" si="536"/>
        <v>0</v>
      </c>
      <c r="BY205" s="90">
        <f t="shared" si="536"/>
        <v>0</v>
      </c>
      <c r="BZ205" s="90">
        <f t="shared" si="536"/>
        <v>0</v>
      </c>
      <c r="CA205" s="90">
        <f t="shared" si="536"/>
        <v>0</v>
      </c>
      <c r="CB205" s="90">
        <f t="shared" si="536"/>
        <v>0</v>
      </c>
      <c r="CC205" s="90">
        <f t="shared" si="536"/>
        <v>0</v>
      </c>
      <c r="CD205" s="90">
        <f t="shared" si="536"/>
        <v>0</v>
      </c>
      <c r="CE205" s="90">
        <f t="shared" si="536"/>
        <v>0</v>
      </c>
      <c r="CF205" s="90">
        <f t="shared" si="536"/>
        <v>0</v>
      </c>
      <c r="CG205" s="90">
        <f t="shared" si="536"/>
        <v>0</v>
      </c>
      <c r="CH205" s="90">
        <f t="shared" si="536"/>
        <v>0</v>
      </c>
      <c r="CI205" s="90">
        <f t="shared" si="536"/>
        <v>0</v>
      </c>
      <c r="CJ205" s="90">
        <f t="shared" si="536"/>
        <v>0</v>
      </c>
      <c r="CK205" s="90">
        <f t="shared" si="536"/>
        <v>0</v>
      </c>
      <c r="CL205" s="90">
        <f t="shared" si="536"/>
        <v>0</v>
      </c>
      <c r="CM205" s="90">
        <f t="shared" si="536"/>
        <v>0</v>
      </c>
      <c r="CN205" s="90">
        <f t="shared" si="536"/>
        <v>0</v>
      </c>
      <c r="CO205" s="90">
        <f t="shared" si="536"/>
        <v>0</v>
      </c>
      <c r="CP205" s="85" t="e">
        <f t="shared" si="506"/>
        <v>#DIV/0!</v>
      </c>
    </row>
    <row r="206" spans="2:94" s="4" customFormat="1" ht="15" thickBot="1" x14ac:dyDescent="0.35">
      <c r="B206" t="str">
        <f t="shared" si="491"/>
        <v>HIDE</v>
      </c>
      <c r="C206" s="13" t="s">
        <v>143</v>
      </c>
      <c r="D206" s="124">
        <f t="shared" ref="D206:E206" si="537">D203+D205</f>
        <v>0</v>
      </c>
      <c r="E206" s="125">
        <f t="shared" si="537"/>
        <v>0</v>
      </c>
      <c r="F206" s="126">
        <f t="shared" ref="F206:I206" si="538">F203+F205</f>
        <v>0</v>
      </c>
      <c r="G206" s="126">
        <f t="shared" si="538"/>
        <v>0</v>
      </c>
      <c r="H206" s="126">
        <f t="shared" si="538"/>
        <v>0</v>
      </c>
      <c r="I206" s="126">
        <f t="shared" si="538"/>
        <v>0</v>
      </c>
      <c r="J206" s="85" t="e">
        <f t="shared" si="494"/>
        <v>#DIV/0!</v>
      </c>
      <c r="K206" s="89">
        <f t="shared" ref="K206" si="539">K203+K205</f>
        <v>0</v>
      </c>
      <c r="L206" s="90">
        <f t="shared" ref="L206:AD206" si="540">L203+L205</f>
        <v>0</v>
      </c>
      <c r="M206" s="90">
        <f t="shared" si="540"/>
        <v>0</v>
      </c>
      <c r="N206" s="90">
        <f t="shared" si="540"/>
        <v>0</v>
      </c>
      <c r="O206" s="90">
        <f t="shared" si="540"/>
        <v>0</v>
      </c>
      <c r="P206" s="90">
        <f t="shared" si="540"/>
        <v>0</v>
      </c>
      <c r="Q206" s="90">
        <f t="shared" si="540"/>
        <v>0</v>
      </c>
      <c r="R206" s="90">
        <f t="shared" si="540"/>
        <v>0</v>
      </c>
      <c r="S206" s="90">
        <f t="shared" si="540"/>
        <v>0</v>
      </c>
      <c r="T206" s="90">
        <f t="shared" si="540"/>
        <v>0</v>
      </c>
      <c r="U206" s="90">
        <f t="shared" si="540"/>
        <v>0</v>
      </c>
      <c r="V206" s="90">
        <f t="shared" si="540"/>
        <v>0</v>
      </c>
      <c r="W206" s="90">
        <f t="shared" si="540"/>
        <v>0</v>
      </c>
      <c r="X206" s="90">
        <f t="shared" si="540"/>
        <v>0</v>
      </c>
      <c r="Y206" s="90">
        <f t="shared" si="540"/>
        <v>0</v>
      </c>
      <c r="Z206" s="90">
        <f t="shared" si="540"/>
        <v>0</v>
      </c>
      <c r="AA206" s="90">
        <f t="shared" si="540"/>
        <v>0</v>
      </c>
      <c r="AB206" s="90">
        <f t="shared" si="540"/>
        <v>0</v>
      </c>
      <c r="AC206" s="90">
        <f t="shared" si="540"/>
        <v>0</v>
      </c>
      <c r="AD206" s="90">
        <f t="shared" si="540"/>
        <v>0</v>
      </c>
      <c r="AE206" s="85" t="e">
        <f t="shared" si="497"/>
        <v>#DIV/0!</v>
      </c>
      <c r="AF206" s="89">
        <f t="shared" ref="AF206" si="541">AF203+AF205</f>
        <v>0</v>
      </c>
      <c r="AG206" s="90">
        <f t="shared" ref="AG206:AY206" si="542">AG203+AG205</f>
        <v>0</v>
      </c>
      <c r="AH206" s="90">
        <f t="shared" si="542"/>
        <v>0</v>
      </c>
      <c r="AI206" s="90">
        <f t="shared" si="542"/>
        <v>0</v>
      </c>
      <c r="AJ206" s="90">
        <f t="shared" si="542"/>
        <v>0</v>
      </c>
      <c r="AK206" s="90">
        <f t="shared" si="542"/>
        <v>0</v>
      </c>
      <c r="AL206" s="90">
        <f t="shared" si="542"/>
        <v>0</v>
      </c>
      <c r="AM206" s="90">
        <f t="shared" si="542"/>
        <v>0</v>
      </c>
      <c r="AN206" s="90">
        <f t="shared" si="542"/>
        <v>0</v>
      </c>
      <c r="AO206" s="90">
        <f t="shared" si="542"/>
        <v>0</v>
      </c>
      <c r="AP206" s="90">
        <f t="shared" si="542"/>
        <v>0</v>
      </c>
      <c r="AQ206" s="90">
        <f t="shared" si="542"/>
        <v>0</v>
      </c>
      <c r="AR206" s="90">
        <f t="shared" si="542"/>
        <v>0</v>
      </c>
      <c r="AS206" s="90">
        <f t="shared" si="542"/>
        <v>0</v>
      </c>
      <c r="AT206" s="90">
        <f t="shared" si="542"/>
        <v>0</v>
      </c>
      <c r="AU206" s="90">
        <f t="shared" si="542"/>
        <v>0</v>
      </c>
      <c r="AV206" s="90">
        <f t="shared" si="542"/>
        <v>0</v>
      </c>
      <c r="AW206" s="90">
        <f t="shared" si="542"/>
        <v>0</v>
      </c>
      <c r="AX206" s="90">
        <f t="shared" si="542"/>
        <v>0</v>
      </c>
      <c r="AY206" s="90">
        <f t="shared" si="542"/>
        <v>0</v>
      </c>
      <c r="AZ206" s="85" t="e">
        <f t="shared" si="500"/>
        <v>#DIV/0!</v>
      </c>
      <c r="BA206" s="89">
        <f t="shared" ref="BA206" si="543">BA203+BA205</f>
        <v>0</v>
      </c>
      <c r="BB206" s="90">
        <f t="shared" ref="BB206:BT206" si="544">BB203+BB205</f>
        <v>0</v>
      </c>
      <c r="BC206" s="90">
        <f t="shared" si="544"/>
        <v>0</v>
      </c>
      <c r="BD206" s="90">
        <f t="shared" si="544"/>
        <v>0</v>
      </c>
      <c r="BE206" s="90">
        <f t="shared" si="544"/>
        <v>0</v>
      </c>
      <c r="BF206" s="90">
        <f t="shared" si="544"/>
        <v>0</v>
      </c>
      <c r="BG206" s="90">
        <f t="shared" si="544"/>
        <v>0</v>
      </c>
      <c r="BH206" s="90">
        <f t="shared" si="544"/>
        <v>0</v>
      </c>
      <c r="BI206" s="90">
        <f t="shared" si="544"/>
        <v>0</v>
      </c>
      <c r="BJ206" s="90">
        <f t="shared" si="544"/>
        <v>0</v>
      </c>
      <c r="BK206" s="90">
        <f t="shared" si="544"/>
        <v>0</v>
      </c>
      <c r="BL206" s="90">
        <f t="shared" si="544"/>
        <v>0</v>
      </c>
      <c r="BM206" s="90">
        <f t="shared" si="544"/>
        <v>0</v>
      </c>
      <c r="BN206" s="90">
        <f t="shared" si="544"/>
        <v>0</v>
      </c>
      <c r="BO206" s="90">
        <f t="shared" si="544"/>
        <v>0</v>
      </c>
      <c r="BP206" s="90">
        <f t="shared" si="544"/>
        <v>0</v>
      </c>
      <c r="BQ206" s="90">
        <f t="shared" si="544"/>
        <v>0</v>
      </c>
      <c r="BR206" s="90">
        <f t="shared" si="544"/>
        <v>0</v>
      </c>
      <c r="BS206" s="90">
        <f t="shared" si="544"/>
        <v>0</v>
      </c>
      <c r="BT206" s="90">
        <f t="shared" si="544"/>
        <v>0</v>
      </c>
      <c r="BU206" s="85" t="e">
        <f t="shared" si="503"/>
        <v>#DIV/0!</v>
      </c>
      <c r="BV206" s="89">
        <f t="shared" ref="BV206" si="545">BV203+BV205</f>
        <v>0</v>
      </c>
      <c r="BW206" s="90">
        <f t="shared" ref="BW206:CO206" si="546">BW203+BW205</f>
        <v>0</v>
      </c>
      <c r="BX206" s="90">
        <f t="shared" si="546"/>
        <v>0</v>
      </c>
      <c r="BY206" s="90">
        <f t="shared" si="546"/>
        <v>0</v>
      </c>
      <c r="BZ206" s="90">
        <f t="shared" si="546"/>
        <v>0</v>
      </c>
      <c r="CA206" s="90">
        <f t="shared" si="546"/>
        <v>0</v>
      </c>
      <c r="CB206" s="90">
        <f t="shared" si="546"/>
        <v>0</v>
      </c>
      <c r="CC206" s="90">
        <f t="shared" si="546"/>
        <v>0</v>
      </c>
      <c r="CD206" s="90">
        <f t="shared" si="546"/>
        <v>0</v>
      </c>
      <c r="CE206" s="90">
        <f t="shared" si="546"/>
        <v>0</v>
      </c>
      <c r="CF206" s="90">
        <f t="shared" si="546"/>
        <v>0</v>
      </c>
      <c r="CG206" s="90">
        <f t="shared" si="546"/>
        <v>0</v>
      </c>
      <c r="CH206" s="90">
        <f t="shared" si="546"/>
        <v>0</v>
      </c>
      <c r="CI206" s="90">
        <f t="shared" si="546"/>
        <v>0</v>
      </c>
      <c r="CJ206" s="90">
        <f t="shared" si="546"/>
        <v>0</v>
      </c>
      <c r="CK206" s="90">
        <f t="shared" si="546"/>
        <v>0</v>
      </c>
      <c r="CL206" s="90">
        <f t="shared" si="546"/>
        <v>0</v>
      </c>
      <c r="CM206" s="90">
        <f t="shared" si="546"/>
        <v>0</v>
      </c>
      <c r="CN206" s="90">
        <f t="shared" si="546"/>
        <v>0</v>
      </c>
      <c r="CO206" s="90">
        <f t="shared" si="546"/>
        <v>0</v>
      </c>
      <c r="CP206" s="85" t="e">
        <f t="shared" si="506"/>
        <v>#DIV/0!</v>
      </c>
    </row>
    <row r="207" spans="2:94" s="4" customFormat="1" x14ac:dyDescent="0.3">
      <c r="B207" t="str">
        <f t="shared" si="491"/>
        <v>HIDE</v>
      </c>
      <c r="C207" s="12" t="s">
        <v>146</v>
      </c>
      <c r="D207" s="127">
        <f t="shared" ref="D207:E207" si="547">D197+D206</f>
        <v>0</v>
      </c>
      <c r="E207" s="128">
        <f t="shared" si="547"/>
        <v>0</v>
      </c>
      <c r="F207" s="129">
        <f t="shared" ref="F207:I207" si="548">F197+F206</f>
        <v>0</v>
      </c>
      <c r="G207" s="129">
        <f t="shared" si="548"/>
        <v>0</v>
      </c>
      <c r="H207" s="129">
        <f t="shared" si="548"/>
        <v>0</v>
      </c>
      <c r="I207" s="129">
        <f t="shared" si="548"/>
        <v>0</v>
      </c>
      <c r="J207" s="81" t="e">
        <f t="shared" si="494"/>
        <v>#DIV/0!</v>
      </c>
      <c r="K207" s="130">
        <f t="shared" ref="K207" si="549">K197+K206</f>
        <v>0</v>
      </c>
      <c r="L207" s="131">
        <f t="shared" ref="L207:AD207" si="550">L197+L206</f>
        <v>0</v>
      </c>
      <c r="M207" s="131">
        <f t="shared" si="550"/>
        <v>0</v>
      </c>
      <c r="N207" s="131">
        <f t="shared" si="550"/>
        <v>0</v>
      </c>
      <c r="O207" s="131">
        <f t="shared" si="550"/>
        <v>0</v>
      </c>
      <c r="P207" s="131">
        <f t="shared" si="550"/>
        <v>0</v>
      </c>
      <c r="Q207" s="131">
        <f t="shared" si="550"/>
        <v>0</v>
      </c>
      <c r="R207" s="131">
        <f t="shared" si="550"/>
        <v>0</v>
      </c>
      <c r="S207" s="131">
        <f t="shared" si="550"/>
        <v>0</v>
      </c>
      <c r="T207" s="131">
        <f t="shared" si="550"/>
        <v>0</v>
      </c>
      <c r="U207" s="131">
        <f t="shared" si="550"/>
        <v>0</v>
      </c>
      <c r="V207" s="131">
        <f t="shared" si="550"/>
        <v>0</v>
      </c>
      <c r="W207" s="131">
        <f t="shared" si="550"/>
        <v>0</v>
      </c>
      <c r="X207" s="131">
        <f t="shared" si="550"/>
        <v>0</v>
      </c>
      <c r="Y207" s="131">
        <f t="shared" si="550"/>
        <v>0</v>
      </c>
      <c r="Z207" s="131">
        <f t="shared" si="550"/>
        <v>0</v>
      </c>
      <c r="AA207" s="131">
        <f t="shared" si="550"/>
        <v>0</v>
      </c>
      <c r="AB207" s="131">
        <f t="shared" si="550"/>
        <v>0</v>
      </c>
      <c r="AC207" s="131">
        <f t="shared" si="550"/>
        <v>0</v>
      </c>
      <c r="AD207" s="131">
        <f t="shared" si="550"/>
        <v>0</v>
      </c>
      <c r="AE207" s="81" t="e">
        <f t="shared" si="497"/>
        <v>#DIV/0!</v>
      </c>
      <c r="AF207" s="130">
        <f t="shared" ref="AF207" si="551">AF197+AF206</f>
        <v>0</v>
      </c>
      <c r="AG207" s="131">
        <f t="shared" ref="AG207:AY207" si="552">AG197+AG206</f>
        <v>0</v>
      </c>
      <c r="AH207" s="131">
        <f t="shared" si="552"/>
        <v>0</v>
      </c>
      <c r="AI207" s="131">
        <f t="shared" si="552"/>
        <v>0</v>
      </c>
      <c r="AJ207" s="131">
        <f t="shared" si="552"/>
        <v>0</v>
      </c>
      <c r="AK207" s="131">
        <f t="shared" si="552"/>
        <v>0</v>
      </c>
      <c r="AL207" s="131">
        <f t="shared" si="552"/>
        <v>0</v>
      </c>
      <c r="AM207" s="131">
        <f t="shared" si="552"/>
        <v>0</v>
      </c>
      <c r="AN207" s="131">
        <f t="shared" si="552"/>
        <v>0</v>
      </c>
      <c r="AO207" s="131">
        <f t="shared" si="552"/>
        <v>0</v>
      </c>
      <c r="AP207" s="131">
        <f t="shared" si="552"/>
        <v>0</v>
      </c>
      <c r="AQ207" s="131">
        <f t="shared" si="552"/>
        <v>0</v>
      </c>
      <c r="AR207" s="131">
        <f t="shared" si="552"/>
        <v>0</v>
      </c>
      <c r="AS207" s="131">
        <f t="shared" si="552"/>
        <v>0</v>
      </c>
      <c r="AT207" s="131">
        <f t="shared" si="552"/>
        <v>0</v>
      </c>
      <c r="AU207" s="131">
        <f t="shared" si="552"/>
        <v>0</v>
      </c>
      <c r="AV207" s="131">
        <f t="shared" si="552"/>
        <v>0</v>
      </c>
      <c r="AW207" s="131">
        <f t="shared" si="552"/>
        <v>0</v>
      </c>
      <c r="AX207" s="131">
        <f t="shared" si="552"/>
        <v>0</v>
      </c>
      <c r="AY207" s="131">
        <f t="shared" si="552"/>
        <v>0</v>
      </c>
      <c r="AZ207" s="81" t="e">
        <f t="shared" si="500"/>
        <v>#DIV/0!</v>
      </c>
      <c r="BA207" s="130">
        <f t="shared" ref="BA207" si="553">BA197+BA206</f>
        <v>0</v>
      </c>
      <c r="BB207" s="131">
        <f t="shared" ref="BB207:BT207" si="554">BB197+BB206</f>
        <v>0</v>
      </c>
      <c r="BC207" s="131">
        <f t="shared" si="554"/>
        <v>0</v>
      </c>
      <c r="BD207" s="131">
        <f t="shared" si="554"/>
        <v>0</v>
      </c>
      <c r="BE207" s="131">
        <f t="shared" si="554"/>
        <v>0</v>
      </c>
      <c r="BF207" s="131">
        <f t="shared" si="554"/>
        <v>0</v>
      </c>
      <c r="BG207" s="131">
        <f t="shared" si="554"/>
        <v>0</v>
      </c>
      <c r="BH207" s="131">
        <f t="shared" si="554"/>
        <v>0</v>
      </c>
      <c r="BI207" s="131">
        <f t="shared" si="554"/>
        <v>0</v>
      </c>
      <c r="BJ207" s="131">
        <f t="shared" si="554"/>
        <v>0</v>
      </c>
      <c r="BK207" s="131">
        <f t="shared" si="554"/>
        <v>0</v>
      </c>
      <c r="BL207" s="131">
        <f t="shared" si="554"/>
        <v>0</v>
      </c>
      <c r="BM207" s="131">
        <f t="shared" si="554"/>
        <v>0</v>
      </c>
      <c r="BN207" s="131">
        <f t="shared" si="554"/>
        <v>0</v>
      </c>
      <c r="BO207" s="131">
        <f t="shared" si="554"/>
        <v>0</v>
      </c>
      <c r="BP207" s="131">
        <f t="shared" si="554"/>
        <v>0</v>
      </c>
      <c r="BQ207" s="131">
        <f t="shared" si="554"/>
        <v>0</v>
      </c>
      <c r="BR207" s="131">
        <f t="shared" si="554"/>
        <v>0</v>
      </c>
      <c r="BS207" s="131">
        <f t="shared" si="554"/>
        <v>0</v>
      </c>
      <c r="BT207" s="131">
        <f t="shared" si="554"/>
        <v>0</v>
      </c>
      <c r="BU207" s="81" t="e">
        <f t="shared" si="503"/>
        <v>#DIV/0!</v>
      </c>
      <c r="BV207" s="130">
        <f t="shared" ref="BV207" si="555">BV197+BV206</f>
        <v>0</v>
      </c>
      <c r="BW207" s="131">
        <f t="shared" ref="BW207:CO207" si="556">BW197+BW206</f>
        <v>0</v>
      </c>
      <c r="BX207" s="131">
        <f t="shared" si="556"/>
        <v>0</v>
      </c>
      <c r="BY207" s="131">
        <f t="shared" si="556"/>
        <v>0</v>
      </c>
      <c r="BZ207" s="131">
        <f t="shared" si="556"/>
        <v>0</v>
      </c>
      <c r="CA207" s="131">
        <f t="shared" si="556"/>
        <v>0</v>
      </c>
      <c r="CB207" s="131">
        <f t="shared" si="556"/>
        <v>0</v>
      </c>
      <c r="CC207" s="131">
        <f t="shared" si="556"/>
        <v>0</v>
      </c>
      <c r="CD207" s="131">
        <f t="shared" si="556"/>
        <v>0</v>
      </c>
      <c r="CE207" s="131">
        <f t="shared" si="556"/>
        <v>0</v>
      </c>
      <c r="CF207" s="131">
        <f t="shared" si="556"/>
        <v>0</v>
      </c>
      <c r="CG207" s="131">
        <f t="shared" si="556"/>
        <v>0</v>
      </c>
      <c r="CH207" s="131">
        <f t="shared" si="556"/>
        <v>0</v>
      </c>
      <c r="CI207" s="131">
        <f t="shared" si="556"/>
        <v>0</v>
      </c>
      <c r="CJ207" s="131">
        <f t="shared" si="556"/>
        <v>0</v>
      </c>
      <c r="CK207" s="131">
        <f t="shared" si="556"/>
        <v>0</v>
      </c>
      <c r="CL207" s="131">
        <f t="shared" si="556"/>
        <v>0</v>
      </c>
      <c r="CM207" s="131">
        <f t="shared" si="556"/>
        <v>0</v>
      </c>
      <c r="CN207" s="131">
        <f t="shared" si="556"/>
        <v>0</v>
      </c>
      <c r="CO207" s="131">
        <f t="shared" si="556"/>
        <v>0</v>
      </c>
      <c r="CP207" s="81" t="e">
        <f t="shared" si="506"/>
        <v>#DIV/0!</v>
      </c>
    </row>
    <row r="208" spans="2:94" x14ac:dyDescent="0.3">
      <c r="B208" t="str">
        <f t="shared" si="491"/>
        <v>HIDE</v>
      </c>
      <c r="C208" s="12" t="s">
        <v>147</v>
      </c>
      <c r="D208" s="132">
        <f>IFERROR(D20/D45,0)</f>
        <v>0</v>
      </c>
      <c r="E208" s="133">
        <f>IFERROR(E20/E45,0)</f>
        <v>0</v>
      </c>
      <c r="F208" s="134">
        <f t="shared" ref="F208:I208" si="557">IFERROR(F20/F45,0)</f>
        <v>0</v>
      </c>
      <c r="G208" s="134">
        <f t="shared" si="557"/>
        <v>0</v>
      </c>
      <c r="H208" s="134">
        <f t="shared" si="557"/>
        <v>0</v>
      </c>
      <c r="I208" s="134">
        <f t="shared" si="557"/>
        <v>0</v>
      </c>
      <c r="J208" s="81" t="e">
        <f t="shared" si="494"/>
        <v>#DIV/0!</v>
      </c>
      <c r="K208" s="79">
        <f t="shared" ref="K208" si="558">IFERROR(K20/K45,0)</f>
        <v>0</v>
      </c>
      <c r="L208" s="80">
        <f t="shared" ref="L208:AD208" si="559">IFERROR(L20/L45,0)</f>
        <v>0</v>
      </c>
      <c r="M208" s="80">
        <f t="shared" si="559"/>
        <v>0</v>
      </c>
      <c r="N208" s="80">
        <f t="shared" si="559"/>
        <v>0</v>
      </c>
      <c r="O208" s="80">
        <f t="shared" si="559"/>
        <v>0</v>
      </c>
      <c r="P208" s="80">
        <f t="shared" si="559"/>
        <v>0</v>
      </c>
      <c r="Q208" s="80">
        <f t="shared" si="559"/>
        <v>0</v>
      </c>
      <c r="R208" s="80">
        <f t="shared" si="559"/>
        <v>0</v>
      </c>
      <c r="S208" s="80">
        <f t="shared" si="559"/>
        <v>0</v>
      </c>
      <c r="T208" s="80">
        <f t="shared" si="559"/>
        <v>0</v>
      </c>
      <c r="U208" s="80">
        <f t="shared" si="559"/>
        <v>0</v>
      </c>
      <c r="V208" s="80">
        <f t="shared" si="559"/>
        <v>0</v>
      </c>
      <c r="W208" s="80">
        <f t="shared" si="559"/>
        <v>0</v>
      </c>
      <c r="X208" s="80">
        <f t="shared" si="559"/>
        <v>0</v>
      </c>
      <c r="Y208" s="80">
        <f t="shared" si="559"/>
        <v>0</v>
      </c>
      <c r="Z208" s="80">
        <f t="shared" si="559"/>
        <v>0</v>
      </c>
      <c r="AA208" s="80">
        <f t="shared" si="559"/>
        <v>0</v>
      </c>
      <c r="AB208" s="80">
        <f t="shared" si="559"/>
        <v>0</v>
      </c>
      <c r="AC208" s="80">
        <f t="shared" si="559"/>
        <v>0</v>
      </c>
      <c r="AD208" s="80">
        <f t="shared" si="559"/>
        <v>0</v>
      </c>
      <c r="AE208" s="122" t="e">
        <f t="shared" si="497"/>
        <v>#DIV/0!</v>
      </c>
      <c r="AF208" s="79">
        <f t="shared" ref="AF208" si="560">IFERROR(AF20/AF45,0)</f>
        <v>0</v>
      </c>
      <c r="AG208" s="80">
        <f t="shared" ref="AG208:AY208" si="561">IFERROR(AG20/AG45,0)</f>
        <v>0</v>
      </c>
      <c r="AH208" s="80">
        <f t="shared" si="561"/>
        <v>0</v>
      </c>
      <c r="AI208" s="80">
        <f t="shared" si="561"/>
        <v>0</v>
      </c>
      <c r="AJ208" s="80">
        <f t="shared" si="561"/>
        <v>0</v>
      </c>
      <c r="AK208" s="80">
        <f t="shared" si="561"/>
        <v>0</v>
      </c>
      <c r="AL208" s="80">
        <f t="shared" si="561"/>
        <v>0</v>
      </c>
      <c r="AM208" s="80">
        <f t="shared" si="561"/>
        <v>0</v>
      </c>
      <c r="AN208" s="80">
        <f t="shared" si="561"/>
        <v>0</v>
      </c>
      <c r="AO208" s="80">
        <f t="shared" si="561"/>
        <v>0</v>
      </c>
      <c r="AP208" s="80">
        <f t="shared" si="561"/>
        <v>0</v>
      </c>
      <c r="AQ208" s="80">
        <f t="shared" si="561"/>
        <v>0</v>
      </c>
      <c r="AR208" s="80">
        <f t="shared" si="561"/>
        <v>0</v>
      </c>
      <c r="AS208" s="80">
        <f t="shared" si="561"/>
        <v>0</v>
      </c>
      <c r="AT208" s="80">
        <f t="shared" si="561"/>
        <v>0</v>
      </c>
      <c r="AU208" s="80">
        <f t="shared" si="561"/>
        <v>0</v>
      </c>
      <c r="AV208" s="80">
        <f t="shared" si="561"/>
        <v>0</v>
      </c>
      <c r="AW208" s="80">
        <f t="shared" si="561"/>
        <v>0</v>
      </c>
      <c r="AX208" s="80">
        <f t="shared" si="561"/>
        <v>0</v>
      </c>
      <c r="AY208" s="80">
        <f t="shared" si="561"/>
        <v>0</v>
      </c>
      <c r="AZ208" s="122" t="e">
        <f t="shared" si="500"/>
        <v>#DIV/0!</v>
      </c>
      <c r="BA208" s="79">
        <f t="shared" ref="BA208" si="562">IFERROR(BA20/BA45,0)</f>
        <v>0</v>
      </c>
      <c r="BB208" s="80">
        <f t="shared" ref="BB208:BT208" si="563">IFERROR(BB20/BB45,0)</f>
        <v>0</v>
      </c>
      <c r="BC208" s="80">
        <f t="shared" si="563"/>
        <v>0</v>
      </c>
      <c r="BD208" s="80">
        <f t="shared" si="563"/>
        <v>0</v>
      </c>
      <c r="BE208" s="80">
        <f t="shared" si="563"/>
        <v>0</v>
      </c>
      <c r="BF208" s="80">
        <f t="shared" si="563"/>
        <v>0</v>
      </c>
      <c r="BG208" s="80">
        <f t="shared" si="563"/>
        <v>0</v>
      </c>
      <c r="BH208" s="80">
        <f t="shared" si="563"/>
        <v>0</v>
      </c>
      <c r="BI208" s="80">
        <f t="shared" si="563"/>
        <v>0</v>
      </c>
      <c r="BJ208" s="80">
        <f t="shared" si="563"/>
        <v>0</v>
      </c>
      <c r="BK208" s="80">
        <f t="shared" si="563"/>
        <v>0</v>
      </c>
      <c r="BL208" s="80">
        <f t="shared" si="563"/>
        <v>0</v>
      </c>
      <c r="BM208" s="80">
        <f t="shared" si="563"/>
        <v>0</v>
      </c>
      <c r="BN208" s="80">
        <f t="shared" si="563"/>
        <v>0</v>
      </c>
      <c r="BO208" s="80">
        <f t="shared" si="563"/>
        <v>0</v>
      </c>
      <c r="BP208" s="80">
        <f t="shared" si="563"/>
        <v>0</v>
      </c>
      <c r="BQ208" s="80">
        <f t="shared" si="563"/>
        <v>0</v>
      </c>
      <c r="BR208" s="80">
        <f t="shared" si="563"/>
        <v>0</v>
      </c>
      <c r="BS208" s="80">
        <f t="shared" si="563"/>
        <v>0</v>
      </c>
      <c r="BT208" s="80">
        <f t="shared" si="563"/>
        <v>0</v>
      </c>
      <c r="BU208" s="122" t="e">
        <f t="shared" si="503"/>
        <v>#DIV/0!</v>
      </c>
      <c r="BV208" s="79">
        <f t="shared" ref="BV208" si="564">IFERROR(BV20/BV45,0)</f>
        <v>0</v>
      </c>
      <c r="BW208" s="80">
        <f t="shared" ref="BW208:CO208" si="565">IFERROR(BW20/BW45,0)</f>
        <v>0</v>
      </c>
      <c r="BX208" s="80">
        <f t="shared" si="565"/>
        <v>0</v>
      </c>
      <c r="BY208" s="80">
        <f t="shared" si="565"/>
        <v>0</v>
      </c>
      <c r="BZ208" s="80">
        <f t="shared" si="565"/>
        <v>0</v>
      </c>
      <c r="CA208" s="80">
        <f t="shared" si="565"/>
        <v>0</v>
      </c>
      <c r="CB208" s="80">
        <f t="shared" si="565"/>
        <v>0</v>
      </c>
      <c r="CC208" s="80">
        <f t="shared" si="565"/>
        <v>0</v>
      </c>
      <c r="CD208" s="80">
        <f t="shared" si="565"/>
        <v>0</v>
      </c>
      <c r="CE208" s="80">
        <f t="shared" si="565"/>
        <v>0</v>
      </c>
      <c r="CF208" s="80">
        <f t="shared" si="565"/>
        <v>0</v>
      </c>
      <c r="CG208" s="80">
        <f t="shared" si="565"/>
        <v>0</v>
      </c>
      <c r="CH208" s="80">
        <f t="shared" si="565"/>
        <v>0</v>
      </c>
      <c r="CI208" s="80">
        <f t="shared" si="565"/>
        <v>0</v>
      </c>
      <c r="CJ208" s="80">
        <f t="shared" si="565"/>
        <v>0</v>
      </c>
      <c r="CK208" s="80">
        <f t="shared" si="565"/>
        <v>0</v>
      </c>
      <c r="CL208" s="80">
        <f t="shared" si="565"/>
        <v>0</v>
      </c>
      <c r="CM208" s="80">
        <f t="shared" si="565"/>
        <v>0</v>
      </c>
      <c r="CN208" s="80">
        <f t="shared" si="565"/>
        <v>0</v>
      </c>
      <c r="CO208" s="80">
        <f t="shared" si="565"/>
        <v>0</v>
      </c>
      <c r="CP208" s="122" t="e">
        <f t="shared" si="506"/>
        <v>#DIV/0!</v>
      </c>
    </row>
    <row r="209" spans="2:94" s="4" customFormat="1" ht="15" thickBot="1" x14ac:dyDescent="0.35">
      <c r="B209" t="str">
        <f t="shared" si="491"/>
        <v>HIDE</v>
      </c>
      <c r="C209" s="13" t="s">
        <v>148</v>
      </c>
      <c r="D209" s="124">
        <f>D208+D207</f>
        <v>0</v>
      </c>
      <c r="E209" s="125">
        <f>E208+E207</f>
        <v>0</v>
      </c>
      <c r="F209" s="126">
        <f t="shared" ref="F209:I209" si="566">F208+F207</f>
        <v>0</v>
      </c>
      <c r="G209" s="126">
        <f t="shared" si="566"/>
        <v>0</v>
      </c>
      <c r="H209" s="126">
        <f t="shared" si="566"/>
        <v>0</v>
      </c>
      <c r="I209" s="126">
        <f t="shared" si="566"/>
        <v>0</v>
      </c>
      <c r="J209" s="85" t="e">
        <f t="shared" si="494"/>
        <v>#DIV/0!</v>
      </c>
      <c r="K209" s="89">
        <f t="shared" ref="K209" si="567">K208+K207</f>
        <v>0</v>
      </c>
      <c r="L209" s="90">
        <f t="shared" ref="L209:AD209" si="568">L208+L207</f>
        <v>0</v>
      </c>
      <c r="M209" s="90">
        <f t="shared" si="568"/>
        <v>0</v>
      </c>
      <c r="N209" s="90">
        <f t="shared" si="568"/>
        <v>0</v>
      </c>
      <c r="O209" s="90">
        <f t="shared" si="568"/>
        <v>0</v>
      </c>
      <c r="P209" s="90">
        <f t="shared" si="568"/>
        <v>0</v>
      </c>
      <c r="Q209" s="90">
        <f t="shared" si="568"/>
        <v>0</v>
      </c>
      <c r="R209" s="90">
        <f t="shared" si="568"/>
        <v>0</v>
      </c>
      <c r="S209" s="90">
        <f t="shared" si="568"/>
        <v>0</v>
      </c>
      <c r="T209" s="90">
        <f t="shared" si="568"/>
        <v>0</v>
      </c>
      <c r="U209" s="90">
        <f t="shared" si="568"/>
        <v>0</v>
      </c>
      <c r="V209" s="90">
        <f t="shared" si="568"/>
        <v>0</v>
      </c>
      <c r="W209" s="90">
        <f t="shared" si="568"/>
        <v>0</v>
      </c>
      <c r="X209" s="90">
        <f t="shared" si="568"/>
        <v>0</v>
      </c>
      <c r="Y209" s="90">
        <f t="shared" si="568"/>
        <v>0</v>
      </c>
      <c r="Z209" s="90">
        <f t="shared" si="568"/>
        <v>0</v>
      </c>
      <c r="AA209" s="90">
        <f t="shared" si="568"/>
        <v>0</v>
      </c>
      <c r="AB209" s="90">
        <f t="shared" si="568"/>
        <v>0</v>
      </c>
      <c r="AC209" s="90">
        <f t="shared" si="568"/>
        <v>0</v>
      </c>
      <c r="AD209" s="90">
        <f t="shared" si="568"/>
        <v>0</v>
      </c>
      <c r="AE209" s="85" t="e">
        <f t="shared" si="497"/>
        <v>#DIV/0!</v>
      </c>
      <c r="AF209" s="89">
        <f t="shared" ref="AF209" si="569">AF208+AF207</f>
        <v>0</v>
      </c>
      <c r="AG209" s="90">
        <f t="shared" ref="AG209:AY209" si="570">AG208+AG207</f>
        <v>0</v>
      </c>
      <c r="AH209" s="90">
        <f t="shared" si="570"/>
        <v>0</v>
      </c>
      <c r="AI209" s="90">
        <f t="shared" si="570"/>
        <v>0</v>
      </c>
      <c r="AJ209" s="90">
        <f t="shared" si="570"/>
        <v>0</v>
      </c>
      <c r="AK209" s="90">
        <f t="shared" si="570"/>
        <v>0</v>
      </c>
      <c r="AL209" s="90">
        <f t="shared" si="570"/>
        <v>0</v>
      </c>
      <c r="AM209" s="90">
        <f t="shared" si="570"/>
        <v>0</v>
      </c>
      <c r="AN209" s="90">
        <f t="shared" si="570"/>
        <v>0</v>
      </c>
      <c r="AO209" s="90">
        <f t="shared" si="570"/>
        <v>0</v>
      </c>
      <c r="AP209" s="90">
        <f t="shared" si="570"/>
        <v>0</v>
      </c>
      <c r="AQ209" s="90">
        <f t="shared" si="570"/>
        <v>0</v>
      </c>
      <c r="AR209" s="90">
        <f t="shared" si="570"/>
        <v>0</v>
      </c>
      <c r="AS209" s="90">
        <f t="shared" si="570"/>
        <v>0</v>
      </c>
      <c r="AT209" s="90">
        <f t="shared" si="570"/>
        <v>0</v>
      </c>
      <c r="AU209" s="90">
        <f t="shared" si="570"/>
        <v>0</v>
      </c>
      <c r="AV209" s="90">
        <f t="shared" si="570"/>
        <v>0</v>
      </c>
      <c r="AW209" s="90">
        <f t="shared" si="570"/>
        <v>0</v>
      </c>
      <c r="AX209" s="90">
        <f t="shared" si="570"/>
        <v>0</v>
      </c>
      <c r="AY209" s="90">
        <f t="shared" si="570"/>
        <v>0</v>
      </c>
      <c r="AZ209" s="85" t="e">
        <f t="shared" si="500"/>
        <v>#DIV/0!</v>
      </c>
      <c r="BA209" s="89">
        <f t="shared" ref="BA209" si="571">BA208+BA207</f>
        <v>0</v>
      </c>
      <c r="BB209" s="90">
        <f t="shared" ref="BB209:BT209" si="572">BB208+BB207</f>
        <v>0</v>
      </c>
      <c r="BC209" s="90">
        <f t="shared" si="572"/>
        <v>0</v>
      </c>
      <c r="BD209" s="90">
        <f t="shared" si="572"/>
        <v>0</v>
      </c>
      <c r="BE209" s="90">
        <f t="shared" si="572"/>
        <v>0</v>
      </c>
      <c r="BF209" s="90">
        <f t="shared" si="572"/>
        <v>0</v>
      </c>
      <c r="BG209" s="90">
        <f t="shared" si="572"/>
        <v>0</v>
      </c>
      <c r="BH209" s="90">
        <f t="shared" si="572"/>
        <v>0</v>
      </c>
      <c r="BI209" s="90">
        <f t="shared" si="572"/>
        <v>0</v>
      </c>
      <c r="BJ209" s="90">
        <f t="shared" si="572"/>
        <v>0</v>
      </c>
      <c r="BK209" s="90">
        <f t="shared" si="572"/>
        <v>0</v>
      </c>
      <c r="BL209" s="90">
        <f t="shared" si="572"/>
        <v>0</v>
      </c>
      <c r="BM209" s="90">
        <f t="shared" si="572"/>
        <v>0</v>
      </c>
      <c r="BN209" s="90">
        <f t="shared" si="572"/>
        <v>0</v>
      </c>
      <c r="BO209" s="90">
        <f t="shared" si="572"/>
        <v>0</v>
      </c>
      <c r="BP209" s="90">
        <f t="shared" si="572"/>
        <v>0</v>
      </c>
      <c r="BQ209" s="90">
        <f t="shared" si="572"/>
        <v>0</v>
      </c>
      <c r="BR209" s="90">
        <f t="shared" si="572"/>
        <v>0</v>
      </c>
      <c r="BS209" s="90">
        <f t="shared" si="572"/>
        <v>0</v>
      </c>
      <c r="BT209" s="90">
        <f t="shared" si="572"/>
        <v>0</v>
      </c>
      <c r="BU209" s="85" t="e">
        <f t="shared" si="503"/>
        <v>#DIV/0!</v>
      </c>
      <c r="BV209" s="89">
        <f t="shared" ref="BV209" si="573">BV208+BV207</f>
        <v>0</v>
      </c>
      <c r="BW209" s="90">
        <f t="shared" ref="BW209:CO209" si="574">BW208+BW207</f>
        <v>0</v>
      </c>
      <c r="BX209" s="90">
        <f t="shared" si="574"/>
        <v>0</v>
      </c>
      <c r="BY209" s="90">
        <f t="shared" si="574"/>
        <v>0</v>
      </c>
      <c r="BZ209" s="90">
        <f t="shared" si="574"/>
        <v>0</v>
      </c>
      <c r="CA209" s="90">
        <f t="shared" si="574"/>
        <v>0</v>
      </c>
      <c r="CB209" s="90">
        <f t="shared" si="574"/>
        <v>0</v>
      </c>
      <c r="CC209" s="90">
        <f t="shared" si="574"/>
        <v>0</v>
      </c>
      <c r="CD209" s="90">
        <f t="shared" si="574"/>
        <v>0</v>
      </c>
      <c r="CE209" s="90">
        <f t="shared" si="574"/>
        <v>0</v>
      </c>
      <c r="CF209" s="90">
        <f t="shared" si="574"/>
        <v>0</v>
      </c>
      <c r="CG209" s="90">
        <f t="shared" si="574"/>
        <v>0</v>
      </c>
      <c r="CH209" s="90">
        <f t="shared" si="574"/>
        <v>0</v>
      </c>
      <c r="CI209" s="90">
        <f t="shared" si="574"/>
        <v>0</v>
      </c>
      <c r="CJ209" s="90">
        <f t="shared" si="574"/>
        <v>0</v>
      </c>
      <c r="CK209" s="90">
        <f t="shared" si="574"/>
        <v>0</v>
      </c>
      <c r="CL209" s="90">
        <f t="shared" si="574"/>
        <v>0</v>
      </c>
      <c r="CM209" s="90">
        <f t="shared" si="574"/>
        <v>0</v>
      </c>
      <c r="CN209" s="90">
        <f t="shared" si="574"/>
        <v>0</v>
      </c>
      <c r="CO209" s="90">
        <f t="shared" si="574"/>
        <v>0</v>
      </c>
      <c r="CP209" s="85" t="e">
        <f t="shared" si="506"/>
        <v>#DIV/0!</v>
      </c>
    </row>
  </sheetData>
  <mergeCells count="37">
    <mergeCell ref="D6:D7"/>
    <mergeCell ref="D23:D24"/>
    <mergeCell ref="E23:J23"/>
    <mergeCell ref="BA6:BU6"/>
    <mergeCell ref="BV6:CP6"/>
    <mergeCell ref="AF6:AZ6"/>
    <mergeCell ref="K6:AE6"/>
    <mergeCell ref="E6:J6"/>
    <mergeCell ref="BV23:CP23"/>
    <mergeCell ref="D50:D51"/>
    <mergeCell ref="E50:J50"/>
    <mergeCell ref="K50:AE50"/>
    <mergeCell ref="AF50:AZ50"/>
    <mergeCell ref="BA50:BU50"/>
    <mergeCell ref="BV50:CP50"/>
    <mergeCell ref="K72:AE72"/>
    <mergeCell ref="AF72:AZ72"/>
    <mergeCell ref="BA72:BU72"/>
    <mergeCell ref="K23:AE23"/>
    <mergeCell ref="AF23:AZ23"/>
    <mergeCell ref="BA23:BU23"/>
    <mergeCell ref="BV130:CP130"/>
    <mergeCell ref="D2:CP4"/>
    <mergeCell ref="D130:D131"/>
    <mergeCell ref="E130:J130"/>
    <mergeCell ref="K130:AE130"/>
    <mergeCell ref="AF130:AZ130"/>
    <mergeCell ref="BA130:BU130"/>
    <mergeCell ref="BV72:CP72"/>
    <mergeCell ref="D101:D102"/>
    <mergeCell ref="E101:J101"/>
    <mergeCell ref="K101:AE101"/>
    <mergeCell ref="AF101:AZ101"/>
    <mergeCell ref="BA101:BU101"/>
    <mergeCell ref="BV101:CP101"/>
    <mergeCell ref="D72:D73"/>
    <mergeCell ref="E72:J72"/>
  </mergeCells>
  <conditionalFormatting sqref="D11:CP11 D16:CP16 D19:CP19">
    <cfRule type="cellIs" dxfId="6" priority="39" operator="greaterThanOrEqual">
      <formula>0</formula>
    </cfRule>
  </conditionalFormatting>
  <conditionalFormatting sqref="E52:I53 E55:I57 E59:I60 E62:I62 E64:I67 E69:I70">
    <cfRule type="expression" dxfId="5" priority="15">
      <formula>E52&lt;$J52</formula>
    </cfRule>
  </conditionalFormatting>
  <conditionalFormatting sqref="E7:CP7 E24:CP24 A25:B45 B47:B48 E51:CP51 E73:CP73 B74:B99 E102:CP102 B103:B128 E131:CP131 B132:B209">
    <cfRule type="cellIs" dxfId="4" priority="7" operator="equal">
      <formula>"HIDE"</formula>
    </cfRule>
  </conditionalFormatting>
  <conditionalFormatting sqref="K52:AD53 K55:AD57 K59:AD60 K62:AD62 K64:AD67 K69:AD70">
    <cfRule type="expression" dxfId="3" priority="13">
      <formula>K52&lt;$AE52</formula>
    </cfRule>
  </conditionalFormatting>
  <conditionalFormatting sqref="AF52:AY53 AF55:AY57 AF59:AY60 AF62:AY62 AF64:AY67 AF69:AY70">
    <cfRule type="expression" dxfId="2" priority="12">
      <formula>AF52&lt;$AZ52</formula>
    </cfRule>
  </conditionalFormatting>
  <conditionalFormatting sqref="BA52:BT53 BA55:BT57 BA59:BT60 BA62:BT62 BA64:BT67 BA69:BT70">
    <cfRule type="expression" dxfId="1" priority="11">
      <formula>BA52&lt;$BU52</formula>
    </cfRule>
  </conditionalFormatting>
  <conditionalFormatting sqref="BV52:CO53 BV55:CO57 BV59:CO60 BV62:CO62 BV64:CO67 BV69:CO70">
    <cfRule type="expression" dxfId="0" priority="10">
      <formula>BV52&lt;$CP52</formula>
    </cfRule>
  </conditionalFormatting>
  <pageMargins left="0.7" right="0.7" top="0.75" bottom="0.75" header="0.3" footer="0.3"/>
  <pageSetup paperSize="9" orientation="portrait" r:id="rId1"/>
  <ignoredErrors>
    <ignoredError sqref="D142:D207 D209" formula="1"/>
    <ignoredError sqref="AE205:AE207 AE196:AE197 AE209 AE204 J204 J205:J207 AE202 J202 AE201 J201 AE200 J200 AE199 J199 AE198 J198 AE195 J195 AE194 J194 AE193 J193 AE192 J192 AE191 J191 AE190 J190 AE189 J189 AE188 J188 AE187 J187 AE186 J186 AE185 J185 AE184 J184 AE183 J183 AE182 J182 AE181 J181 AE180 J180 AE179 J179 AE178 J178 AE177 J177 AE176 J176 AE175 J175 AE174 J174 AE173 J173 AE172 J172 AE171 J171 AE170 J170 AE169 J169 AE168 J168 J196:J197 AE166 J166 AE165 J165 AE164 J164 AE163 J163 AE162 J162 AE161 J161 AE160 J160 AE159 J159 AE158 J158 AE157 J157 AE156 J156 AE155 J155 AE154 J154 AE153 J153 AE152 J152 AE151 J151 AE150 J150 AE149 J149 AE148 J148 AE147 J147 AE146 J146 AE145 J145 AE144 J144 AE143 J143 J209 AE208 J208 E209 AE11:AE21 J11:J21 E142:E207 J103:J128 J76:J99 J52:J70 AE45 AE52:AE70 J203 AE203 K203:AD203 F203:I203 BV203:CO203 CP203 CP205:CP207 CP196:CP197 CP209 CP204 CP202 CP201 CP200 CP199 CP198 CP195 CP194 CP193 CP192 CP191 CP190 CP189 CP188 CP187 CP186 CP185 CP184 CP183 CP182 CP181 CP180 CP179 CP178 CP177 CP176 CP175 CP174 CP173 CP172 CP171 CP170 CP169 CP168 CP166 CP165 CP164 CP163 CP162 CP161 CP160 CP159 CP158 CP157 CP156 CP155 CP154 CP153 CP152 CP151 CP150 CP149 CP148 CP147 CP146 CP145 CP144 CP143 CP208 BA203:BT203 BU203 BU205:BU207 BU196:BU197 BU209 BU204 BU202 BU201 BU200 BU199 BU198 BU195 BU194 BU193 BU192 BU191 BU190 BU189 BU188 BU187 BU186 BU185 BU184 BU183 BU182 BU181 BU180 BU179 BU178 BU177 BU176 BU175 BU174 BU173 BU172 BU171 BU170 BU169 BU168 BU166 BU165 BU164 BU163 BU162 BU161 BU160 BU159 BU158 BU157 BU156 BU155 BU154 BU153 BU152 BU151 BU150 BU149 BU148 BU147 BU146 BU145 BU144 BU143 BU208 BU11:BU21 BU45 AF203:AY203 AZ203 AZ205:AZ207 AZ196:AZ197 AZ209 AZ204 AZ202 AZ201 AZ200 AZ199 AZ198 AZ195 AZ194 AZ193 AZ192 AZ191 AZ190 AZ189 AZ188 AZ187 AZ186 AZ185 AZ184 AZ183 AZ182 AZ181 AZ180 AZ179 AZ178 AZ177 AZ176 AZ175 AZ174 AZ173 AZ172 AZ171 AZ170 AZ169 AZ168 AZ166 AZ165 AZ164 AZ163 AZ162 AZ161 AZ160 AZ159 AZ158 AZ157 AZ156 AZ155 AZ154 AZ153 AZ152 AZ151 AZ150 AZ149 AZ148 AZ147 AZ146 AZ145 AZ144 AZ143 AZ208 AZ11:AZ21 AZ45 AZ142 BU142 CP142 J142 AE142 AF142:AY142 BA142:BT142 BV142:CO142 K142:AD142 F142:I142 AZ167 BU167 CP167 J167 AE167 AF167:AY167 BA167:BT167 BV167:CO167 K167:AD167 F167:I167 J45 AZ52:AZ70 BA52:BU70 AF76:AZ76 BA76:BU76 AE76 AF98:AZ99 BA98:BU99 AE98:AE99 AF103:AZ128 BA103:BU128 AE103:AE128" evalError="1" formula="1"/>
    <ignoredError sqref="E8:AE10 E71:AE75 E52:I70 E46:AE51 E45:I45 K52:AD70 E100:AE102 E76:I99 K77:AE97 E129:AE141 E103:I128 K103:AD128 E208:I208 F166:I166 E22:AE44 E11:I21 K11:AD21 F209:I209 K208:AD208 K209:AD209 F195:I195 F143:I143 K143:AD143 F144:I144 K144:AD144 F145:I145 K145:AD145 F146:I146 K146:AD146 F147:I147 K147:AD147 F148:I148 K148:AD148 F149:I149 K149:AD149 F150:I150 K150:AD150 F151:I151 K151:AD151 F152:I152 K152:AD152 F153:I153 K153:AD153 F154:I154 K154:AD154 F155:I155 K155:AD155 F156:I156 K156:AD156 F157:I157 K157:AD157 F158:I158 K158:AD158 F159:I159 K159:AD159 F160:I160 K160:AD160 F161:I161 K161:AD161 F162:I162 K162:AD162 F163:I163 K163:AD163 F164:I164 K164:AD164 F165:I165 K165:AD165 K166:AD166 F202:I202 F196:I197 K196:AD197 F168:I168 K168:AD168 F169:I169 K169:AD169 F170:I170 K170:AD170 F171:I171 K171:AD171 F172:I172 K172:AD172 F173:I173 K173:AD173 F174:I174 K174:AD174 F175:I175 K175:AD175 F176:I176 K176:AD176 F177:I177 K177:AD177 F178:I178 K178:AD178 F179:I179 K179:AD179 F180:I180 K180:AD180 F181:I181 K181:AD181 F182:I182 K182:AD182 F183:I183 K183:AD183 F184:I184 K184:AD184 F185:I185 K185:AD185 F186:I186 K186:AD186 F187:I187 K187:AD187 F188:I188 K188:AD188 F189:I189 K189:AD189 F190:I190 K190:AD190 F191:I191 K191:AD191 F192:I192 K192:AD192 F193:I193 K193:AD193 F194:I194 K194:AD194 K195:AD195 F204:I204 F198:I198 K198:AD198 F199:I199 K199:AD199 F200:I200 K200:AD200 F201:I201 K201:AD201 K202:AD202 F205:I207 K205:AD207 K204:AD204 BV8:CP141 BV209:CO209 BV208:CO208 BV143:CO143 BV144:CO144 BV145:CO145 BV146:CO146 BV147:CO147 BV148:CO148 BV149:CO149 BV150:CO150 BV151:CO151 BV152:CO152 BV153:CO153 BV154:CO154 BV155:CO155 BV156:CO156 BV157:CO157 BV158:CO158 BV159:CO159 BV160:CO160 BV161:CO161 BV162:CO162 BV163:CO163 BV164:CO164 BV165:CO165 BV166:CO166 BV196:CO197 BV168:CO168 BV169:CO169 BV170:CO170 BV171:CO171 BV172:CO172 BV173:CO173 BV174:CO174 BV175:CO175 BV176:CO176 BV177:CO177 BV178:CO178 BV179:CO179 BV180:CO180 BV181:CO181 BV182:CO182 BV183:CO183 BV184:CO184 BV185:CO185 BV186:CO186 BV187:CO187 BV188:CO188 BV189:CO189 BV190:CO190 BV191:CO191 BV192:CO192 BV193:CO193 BV194:CO194 BV195:CO195 BV198:CO198 BV199:CO199 BV200:CO200 BV201:CO201 BV202:CO202 BV205:CO207 BV204:CO204 BA8:BU10 BA46:BU51 BA45:BT45 BA22:BU44 BA11:BT21 BA209:BT209 BA208:BT208 BA143:BT143 BA144:BT144 BA145:BT145 BA146:BT146 BA147:BT147 BA148:BT148 BA149:BT149 BA150:BT150 BA151:BT151 BA152:BT152 BA153:BT153 BA154:BT154 BA155:BT155 BA156:BT156 BA157:BT157 BA158:BT158 BA159:BT159 BA160:BT160 BA161:BT161 BA162:BT162 BA163:BT163 BA164:BT164 BA165:BT165 BA166:BT166 BA196:BT197 BA168:BT168 BA169:BT169 BA170:BT170 BA171:BT171 BA172:BT172 BA173:BT173 BA174:BT174 BA175:BT175 BA176:BT176 BA177:BT177 BA178:BT178 BA179:BT179 BA180:BT180 BA181:BT181 BA182:BT182 BA183:BT183 BA184:BT184 BA185:BT185 BA186:BT186 BA187:BT187 BA188:BT188 BA189:BT189 BA190:BT190 BA191:BT191 BA192:BT192 BA193:BT193 BA194:BT194 BA195:BT195 BA198:BT198 BA199:BT199 BA200:BT200 BA201:BT201 BA202:BT202 BA205:BT207 BA204:BT204 AF8:AZ10 AF46:AZ51 AF45:AY45 AF22:AZ44 AF11:AY21 AF209:AY209 AF208:AY208 AF143:AY143 AF144:AY144 AF145:AY145 AF146:AY146 AF147:AY147 AF148:AY148 AF149:AY149 AF150:AY150 AF151:AY151 AF152:AY152 AF153:AY153 AF154:AY154 AF155:AY155 AF156:AY156 AF157:AY157 AF158:AY158 AF159:AY159 AF160:AY160 AF161:AY161 AF162:AY162 AF163:AY163 AF164:AY164 AF165:AY165 AF166:AY166 AF196:AY197 AF168:AY168 AF169:AY169 AF170:AY170 AF171:AY171 AF172:AY172 AF173:AY173 AF174:AY174 AF175:AY175 AF176:AY176 AF177:AY177 AF178:AY178 AF179:AY179 AF180:AY180 AF181:AY181 AF182:AY182 AF183:AY183 AF184:AY184 AF185:AY185 AF186:AY186 AF187:AY187 AF188:AY188 AF189:AY189 AF190:AY190 AF191:AY191 AF192:AY192 AF193:AY193 AF194:AY194 AF195:AY195 AF198:AY198 AF199:AY199 AF200:AY200 AF201:AY201 AF202:AY202 AF205:AY207 AF204:AY204 K45:AD45 BA71:BU75 AF71:AZ75 AF52:AY70 K76:AD76 BA77:BU97 AF77:AZ97 K98:AD99 BA100:BU102 AF100:AZ102 BA129:BU141 AF129:AZ141" evalError="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14E10-7D50-44F2-AC98-FF4A3F96147D}">
  <dimension ref="A1:Q29"/>
  <sheetViews>
    <sheetView workbookViewId="0">
      <selection activeCell="K24" sqref="K16:K24"/>
    </sheetView>
  </sheetViews>
  <sheetFormatPr defaultRowHeight="14.4" x14ac:dyDescent="0.3"/>
  <cols>
    <col min="1" max="1" width="22.33203125" bestFit="1" customWidth="1"/>
    <col min="2" max="2" width="29.6640625" bestFit="1" customWidth="1"/>
    <col min="3" max="3" width="28.6640625" bestFit="1" customWidth="1"/>
    <col min="4" max="4" width="22.33203125" bestFit="1" customWidth="1"/>
    <col min="5" max="5" width="18.88671875" bestFit="1" customWidth="1"/>
    <col min="9" max="9" width="27.44140625" bestFit="1" customWidth="1"/>
    <col min="10" max="10" width="12.33203125" bestFit="1" customWidth="1"/>
    <col min="14" max="14" width="10.109375" bestFit="1" customWidth="1"/>
    <col min="15" max="15" width="11.33203125" bestFit="1" customWidth="1"/>
    <col min="16" max="16" width="10.6640625" bestFit="1" customWidth="1"/>
  </cols>
  <sheetData>
    <row r="1" spans="1:17" x14ac:dyDescent="0.3">
      <c r="A1" s="3" t="s">
        <v>44</v>
      </c>
      <c r="B1" s="3" t="s">
        <v>46</v>
      </c>
      <c r="C1" s="3" t="s">
        <v>47</v>
      </c>
      <c r="D1" s="3" t="s">
        <v>48</v>
      </c>
      <c r="E1" s="3" t="s">
        <v>49</v>
      </c>
      <c r="I1" s="4" t="s">
        <v>50</v>
      </c>
      <c r="J1" s="4" t="s">
        <v>51</v>
      </c>
      <c r="K1" s="4" t="s">
        <v>52</v>
      </c>
      <c r="N1" s="4" t="s">
        <v>53</v>
      </c>
      <c r="O1" s="4"/>
      <c r="P1" s="4" t="s">
        <v>54</v>
      </c>
      <c r="Q1" s="4" t="s">
        <v>55</v>
      </c>
    </row>
    <row r="2" spans="1:17" x14ac:dyDescent="0.3">
      <c r="A2" s="2" t="s">
        <v>45</v>
      </c>
      <c r="B2" s="2" t="s">
        <v>56</v>
      </c>
      <c r="C2" s="2" t="s">
        <v>31</v>
      </c>
      <c r="D2" s="2" t="s">
        <v>57</v>
      </c>
      <c r="E2" s="2" t="s">
        <v>58</v>
      </c>
      <c r="I2" t="s">
        <v>33</v>
      </c>
      <c r="J2" t="s">
        <v>59</v>
      </c>
      <c r="K2" t="s">
        <v>59</v>
      </c>
      <c r="N2" t="s">
        <v>10</v>
      </c>
      <c r="P2" t="s">
        <v>9</v>
      </c>
      <c r="Q2" t="e">
        <f>IF(#REF!="Positive",1,-1)</f>
        <v>#REF!</v>
      </c>
    </row>
    <row r="3" spans="1:17" x14ac:dyDescent="0.3">
      <c r="A3" s="2" t="s">
        <v>60</v>
      </c>
      <c r="B3" s="2" t="s">
        <v>61</v>
      </c>
      <c r="C3" s="2" t="s">
        <v>62</v>
      </c>
      <c r="D3" s="2" t="s">
        <v>63</v>
      </c>
      <c r="I3" t="s">
        <v>29</v>
      </c>
      <c r="J3" t="s">
        <v>59</v>
      </c>
      <c r="K3" t="s">
        <v>68</v>
      </c>
      <c r="N3" t="s">
        <v>64</v>
      </c>
      <c r="P3" t="s">
        <v>11</v>
      </c>
      <c r="Q3" t="e">
        <f>IF(#REF!="Negative",-1,1)</f>
        <v>#REF!</v>
      </c>
    </row>
    <row r="4" spans="1:17" x14ac:dyDescent="0.3">
      <c r="A4" s="2" t="s">
        <v>65</v>
      </c>
      <c r="B4" s="2" t="s">
        <v>66</v>
      </c>
      <c r="C4" s="2" t="s">
        <v>30</v>
      </c>
      <c r="D4" s="2" t="s">
        <v>67</v>
      </c>
      <c r="I4" t="s">
        <v>31</v>
      </c>
      <c r="J4" t="s">
        <v>68</v>
      </c>
      <c r="K4" t="s">
        <v>68</v>
      </c>
    </row>
    <row r="5" spans="1:17" x14ac:dyDescent="0.3">
      <c r="A5" s="2" t="s">
        <v>69</v>
      </c>
      <c r="B5" s="2" t="s">
        <v>70</v>
      </c>
      <c r="C5" s="2" t="s">
        <v>32</v>
      </c>
      <c r="D5" s="2" t="s">
        <v>71</v>
      </c>
      <c r="I5" t="s">
        <v>62</v>
      </c>
      <c r="J5" t="s">
        <v>68</v>
      </c>
      <c r="K5" t="s">
        <v>68</v>
      </c>
    </row>
    <row r="6" spans="1:17" x14ac:dyDescent="0.3">
      <c r="A6" s="2" t="s">
        <v>72</v>
      </c>
      <c r="B6" s="2" t="s">
        <v>73</v>
      </c>
      <c r="C6" s="2" t="s">
        <v>74</v>
      </c>
      <c r="D6" s="2" t="s">
        <v>75</v>
      </c>
      <c r="I6" t="s">
        <v>30</v>
      </c>
      <c r="J6" t="s">
        <v>68</v>
      </c>
      <c r="K6" t="s">
        <v>68</v>
      </c>
    </row>
    <row r="7" spans="1:17" x14ac:dyDescent="0.3">
      <c r="A7" s="2" t="s">
        <v>76</v>
      </c>
      <c r="B7" s="2" t="s">
        <v>77</v>
      </c>
      <c r="C7" s="2" t="s">
        <v>34</v>
      </c>
      <c r="I7" t="s">
        <v>32</v>
      </c>
      <c r="J7" t="s">
        <v>68</v>
      </c>
      <c r="K7" t="s">
        <v>68</v>
      </c>
    </row>
    <row r="8" spans="1:17" x14ac:dyDescent="0.3">
      <c r="A8" s="2" t="s">
        <v>78</v>
      </c>
      <c r="B8" s="2" t="s">
        <v>79</v>
      </c>
      <c r="C8" s="2" t="s">
        <v>80</v>
      </c>
      <c r="I8" t="s">
        <v>74</v>
      </c>
      <c r="J8" t="s">
        <v>68</v>
      </c>
      <c r="K8" t="s">
        <v>68</v>
      </c>
    </row>
    <row r="9" spans="1:17" x14ac:dyDescent="0.3">
      <c r="A9" s="2" t="s">
        <v>81</v>
      </c>
      <c r="B9" s="2" t="s">
        <v>82</v>
      </c>
      <c r="C9" s="2" t="s">
        <v>83</v>
      </c>
      <c r="I9" t="s">
        <v>34</v>
      </c>
      <c r="J9" t="s">
        <v>68</v>
      </c>
      <c r="K9" t="s">
        <v>68</v>
      </c>
    </row>
    <row r="10" spans="1:17" x14ac:dyDescent="0.3">
      <c r="A10" s="2" t="s">
        <v>71</v>
      </c>
      <c r="B10" s="2" t="s">
        <v>84</v>
      </c>
      <c r="C10" s="2" t="s">
        <v>85</v>
      </c>
      <c r="I10" t="s">
        <v>80</v>
      </c>
      <c r="J10" t="s">
        <v>68</v>
      </c>
      <c r="K10" t="s">
        <v>68</v>
      </c>
    </row>
    <row r="11" spans="1:17" x14ac:dyDescent="0.3">
      <c r="A11" s="2" t="s">
        <v>86</v>
      </c>
      <c r="B11" s="2" t="s">
        <v>87</v>
      </c>
      <c r="C11" s="2" t="s">
        <v>88</v>
      </c>
      <c r="I11" t="s">
        <v>83</v>
      </c>
      <c r="J11" t="s">
        <v>68</v>
      </c>
      <c r="K11" t="s">
        <v>68</v>
      </c>
    </row>
    <row r="12" spans="1:17" x14ac:dyDescent="0.3">
      <c r="B12" s="2" t="s">
        <v>89</v>
      </c>
      <c r="C12" s="2" t="s">
        <v>90</v>
      </c>
      <c r="I12" t="s">
        <v>85</v>
      </c>
      <c r="J12" t="s">
        <v>68</v>
      </c>
      <c r="K12" t="s">
        <v>68</v>
      </c>
    </row>
    <row r="13" spans="1:17" x14ac:dyDescent="0.3">
      <c r="B13" s="2" t="s">
        <v>91</v>
      </c>
      <c r="C13" s="2" t="s">
        <v>92</v>
      </c>
      <c r="I13" t="s">
        <v>88</v>
      </c>
      <c r="J13" t="s">
        <v>68</v>
      </c>
      <c r="K13" t="s">
        <v>68</v>
      </c>
    </row>
    <row r="14" spans="1:17" x14ac:dyDescent="0.3">
      <c r="B14" s="2" t="s">
        <v>93</v>
      </c>
      <c r="C14" s="2" t="s">
        <v>33</v>
      </c>
      <c r="I14" t="s">
        <v>90</v>
      </c>
      <c r="J14" t="s">
        <v>68</v>
      </c>
      <c r="K14" t="s">
        <v>68</v>
      </c>
    </row>
    <row r="15" spans="1:17" x14ac:dyDescent="0.3">
      <c r="B15" s="2" t="s">
        <v>94</v>
      </c>
      <c r="C15" s="2" t="s">
        <v>95</v>
      </c>
      <c r="I15" t="s">
        <v>92</v>
      </c>
      <c r="J15" t="s">
        <v>68</v>
      </c>
      <c r="K15" t="s">
        <v>59</v>
      </c>
    </row>
    <row r="16" spans="1:17" x14ac:dyDescent="0.3">
      <c r="B16" s="2" t="s">
        <v>96</v>
      </c>
      <c r="C16" s="2" t="s">
        <v>97</v>
      </c>
      <c r="I16" t="s">
        <v>95</v>
      </c>
      <c r="J16" t="s">
        <v>68</v>
      </c>
      <c r="K16" t="s">
        <v>68</v>
      </c>
    </row>
    <row r="17" spans="2:11" x14ac:dyDescent="0.3">
      <c r="B17" s="2" t="s">
        <v>98</v>
      </c>
      <c r="C17" s="2" t="s">
        <v>99</v>
      </c>
      <c r="I17" t="s">
        <v>97</v>
      </c>
      <c r="J17" t="s">
        <v>68</v>
      </c>
      <c r="K17" t="s">
        <v>68</v>
      </c>
    </row>
    <row r="18" spans="2:11" x14ac:dyDescent="0.3">
      <c r="B18" s="2" t="s">
        <v>100</v>
      </c>
      <c r="C18" s="2" t="s">
        <v>35</v>
      </c>
      <c r="I18" t="s">
        <v>99</v>
      </c>
      <c r="J18" t="s">
        <v>68</v>
      </c>
      <c r="K18" t="s">
        <v>68</v>
      </c>
    </row>
    <row r="19" spans="2:11" x14ac:dyDescent="0.3">
      <c r="B19" s="2" t="s">
        <v>101</v>
      </c>
      <c r="C19" s="2" t="s">
        <v>102</v>
      </c>
      <c r="I19" t="s">
        <v>35</v>
      </c>
      <c r="J19" t="s">
        <v>68</v>
      </c>
      <c r="K19" t="s">
        <v>68</v>
      </c>
    </row>
    <row r="20" spans="2:11" x14ac:dyDescent="0.3">
      <c r="B20" s="2" t="s">
        <v>103</v>
      </c>
      <c r="C20" s="2" t="s">
        <v>104</v>
      </c>
      <c r="I20" t="s">
        <v>102</v>
      </c>
      <c r="J20" t="s">
        <v>68</v>
      </c>
      <c r="K20" t="s">
        <v>68</v>
      </c>
    </row>
    <row r="21" spans="2:11" x14ac:dyDescent="0.3">
      <c r="B21" s="2" t="s">
        <v>105</v>
      </c>
      <c r="C21" s="2" t="s">
        <v>106</v>
      </c>
      <c r="I21" t="s">
        <v>106</v>
      </c>
      <c r="J21" t="s">
        <v>68</v>
      </c>
      <c r="K21" t="s">
        <v>68</v>
      </c>
    </row>
    <row r="22" spans="2:11" x14ac:dyDescent="0.3">
      <c r="B22" s="2" t="s">
        <v>107</v>
      </c>
      <c r="C22" s="2" t="s">
        <v>108</v>
      </c>
      <c r="I22" t="s">
        <v>108</v>
      </c>
      <c r="J22" t="s">
        <v>68</v>
      </c>
      <c r="K22" t="s">
        <v>68</v>
      </c>
    </row>
    <row r="23" spans="2:11" x14ac:dyDescent="0.3">
      <c r="B23" s="2" t="s">
        <v>109</v>
      </c>
      <c r="C23" s="2" t="s">
        <v>29</v>
      </c>
      <c r="I23" t="s">
        <v>110</v>
      </c>
      <c r="J23" t="s">
        <v>68</v>
      </c>
      <c r="K23" t="s">
        <v>68</v>
      </c>
    </row>
    <row r="24" spans="2:11" x14ac:dyDescent="0.3">
      <c r="B24" s="2" t="s">
        <v>111</v>
      </c>
      <c r="C24" s="2" t="s">
        <v>110</v>
      </c>
      <c r="I24" t="s">
        <v>112</v>
      </c>
      <c r="J24" t="s">
        <v>68</v>
      </c>
      <c r="K24" t="s">
        <v>68</v>
      </c>
    </row>
    <row r="25" spans="2:11" x14ac:dyDescent="0.3">
      <c r="B25" s="2" t="s">
        <v>113</v>
      </c>
      <c r="C25" s="2" t="s">
        <v>112</v>
      </c>
    </row>
    <row r="26" spans="2:11" x14ac:dyDescent="0.3">
      <c r="B26" s="2" t="s">
        <v>114</v>
      </c>
    </row>
    <row r="27" spans="2:11" x14ac:dyDescent="0.3">
      <c r="B27" s="2" t="s">
        <v>115</v>
      </c>
    </row>
    <row r="28" spans="2:11" x14ac:dyDescent="0.3">
      <c r="B28" s="2" t="s">
        <v>116</v>
      </c>
    </row>
    <row r="29" spans="2:11" x14ac:dyDescent="0.3">
      <c r="B29" s="2" t="s">
        <v>117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A11DAA-0FE6-4918-80F0-5A8F8B480A38}">
  <dimension ref="A1:C533"/>
  <sheetViews>
    <sheetView zoomScale="80" zoomScaleNormal="80" workbookViewId="0">
      <selection activeCell="B10" sqref="B10"/>
    </sheetView>
  </sheetViews>
  <sheetFormatPr defaultRowHeight="14.4" x14ac:dyDescent="0.3"/>
  <cols>
    <col min="1" max="1" width="18" bestFit="1" customWidth="1"/>
    <col min="2" max="2" width="20.6640625" bestFit="1" customWidth="1"/>
    <col min="3" max="3" width="32.21875" bestFit="1" customWidth="1"/>
  </cols>
  <sheetData>
    <row r="1" spans="1:3" x14ac:dyDescent="0.3">
      <c r="A1" s="147" t="s">
        <v>118</v>
      </c>
      <c r="B1" s="148" t="s">
        <v>119</v>
      </c>
      <c r="C1" s="148" t="s">
        <v>120</v>
      </c>
    </row>
    <row r="2" spans="1:3" x14ac:dyDescent="0.3">
      <c r="A2" s="149">
        <v>110200</v>
      </c>
      <c r="B2" t="s">
        <v>49</v>
      </c>
      <c r="C2" t="s">
        <v>121</v>
      </c>
    </row>
    <row r="3" spans="1:3" x14ac:dyDescent="0.3">
      <c r="A3" s="149">
        <v>110210</v>
      </c>
      <c r="B3" t="s">
        <v>49</v>
      </c>
      <c r="C3" t="s">
        <v>121</v>
      </c>
    </row>
    <row r="4" spans="1:3" x14ac:dyDescent="0.3">
      <c r="A4" s="149">
        <v>110220</v>
      </c>
      <c r="B4" t="s">
        <v>49</v>
      </c>
      <c r="C4" t="s">
        <v>121</v>
      </c>
    </row>
    <row r="5" spans="1:3" x14ac:dyDescent="0.3">
      <c r="A5" s="149">
        <v>110230</v>
      </c>
      <c r="B5" t="s">
        <v>49</v>
      </c>
      <c r="C5" t="s">
        <v>121</v>
      </c>
    </row>
    <row r="6" spans="1:3" x14ac:dyDescent="0.3">
      <c r="A6" s="149">
        <v>110410</v>
      </c>
      <c r="B6" t="s">
        <v>49</v>
      </c>
      <c r="C6" t="s">
        <v>121</v>
      </c>
    </row>
    <row r="7" spans="1:3" x14ac:dyDescent="0.3">
      <c r="A7" s="149">
        <v>110500</v>
      </c>
      <c r="B7" t="s">
        <v>49</v>
      </c>
      <c r="C7" t="s">
        <v>121</v>
      </c>
    </row>
    <row r="8" spans="1:3" x14ac:dyDescent="0.3">
      <c r="A8" s="149">
        <v>110920</v>
      </c>
      <c r="B8" t="s">
        <v>49</v>
      </c>
      <c r="C8" t="s">
        <v>121</v>
      </c>
    </row>
    <row r="9" spans="1:3" x14ac:dyDescent="0.3">
      <c r="A9" s="149">
        <v>115200</v>
      </c>
      <c r="B9" t="s">
        <v>49</v>
      </c>
      <c r="C9" t="s">
        <v>122</v>
      </c>
    </row>
    <row r="10" spans="1:3" x14ac:dyDescent="0.3">
      <c r="A10" s="149">
        <v>115210</v>
      </c>
      <c r="B10" t="s">
        <v>49</v>
      </c>
      <c r="C10" t="s">
        <v>122</v>
      </c>
    </row>
    <row r="11" spans="1:3" x14ac:dyDescent="0.3">
      <c r="A11" s="149">
        <v>115220</v>
      </c>
      <c r="B11" t="s">
        <v>49</v>
      </c>
      <c r="C11" t="s">
        <v>122</v>
      </c>
    </row>
    <row r="12" spans="1:3" x14ac:dyDescent="0.3">
      <c r="A12" s="149">
        <v>115230</v>
      </c>
      <c r="B12" t="s">
        <v>49</v>
      </c>
      <c r="C12" t="s">
        <v>122</v>
      </c>
    </row>
    <row r="13" spans="1:3" x14ac:dyDescent="0.3">
      <c r="A13" s="149">
        <v>115410</v>
      </c>
      <c r="B13" t="s">
        <v>49</v>
      </c>
      <c r="C13" t="s">
        <v>122</v>
      </c>
    </row>
    <row r="14" spans="1:3" x14ac:dyDescent="0.3">
      <c r="A14" s="149">
        <v>115500</v>
      </c>
      <c r="B14" t="s">
        <v>49</v>
      </c>
      <c r="C14" t="s">
        <v>122</v>
      </c>
    </row>
    <row r="15" spans="1:3" x14ac:dyDescent="0.3">
      <c r="A15" s="149">
        <v>115740</v>
      </c>
      <c r="B15" t="s">
        <v>49</v>
      </c>
      <c r="C15" t="s">
        <v>122</v>
      </c>
    </row>
    <row r="16" spans="1:3" x14ac:dyDescent="0.3">
      <c r="A16" s="149">
        <v>115920</v>
      </c>
      <c r="B16" t="s">
        <v>49</v>
      </c>
      <c r="C16" t="s">
        <v>122</v>
      </c>
    </row>
    <row r="17" spans="1:3" x14ac:dyDescent="0.3">
      <c r="A17" s="149">
        <v>120200</v>
      </c>
      <c r="B17" t="s">
        <v>49</v>
      </c>
      <c r="C17" t="s">
        <v>123</v>
      </c>
    </row>
    <row r="18" spans="1:3" x14ac:dyDescent="0.3">
      <c r="A18" s="149">
        <v>120210</v>
      </c>
      <c r="B18" t="s">
        <v>49</v>
      </c>
      <c r="C18" t="s">
        <v>123</v>
      </c>
    </row>
    <row r="19" spans="1:3" x14ac:dyDescent="0.3">
      <c r="A19" s="149">
        <v>120220</v>
      </c>
      <c r="B19" t="s">
        <v>49</v>
      </c>
      <c r="C19" t="s">
        <v>123</v>
      </c>
    </row>
    <row r="20" spans="1:3" x14ac:dyDescent="0.3">
      <c r="A20" s="149">
        <v>120230</v>
      </c>
      <c r="B20" t="s">
        <v>49</v>
      </c>
      <c r="C20" t="s">
        <v>123</v>
      </c>
    </row>
    <row r="21" spans="1:3" x14ac:dyDescent="0.3">
      <c r="A21" s="149">
        <v>120410</v>
      </c>
      <c r="B21" t="s">
        <v>49</v>
      </c>
      <c r="C21" t="s">
        <v>123</v>
      </c>
    </row>
    <row r="22" spans="1:3" x14ac:dyDescent="0.3">
      <c r="A22" s="149">
        <v>120500</v>
      </c>
      <c r="B22" t="s">
        <v>49</v>
      </c>
      <c r="C22" t="s">
        <v>123</v>
      </c>
    </row>
    <row r="23" spans="1:3" x14ac:dyDescent="0.3">
      <c r="A23" s="149">
        <v>120920</v>
      </c>
      <c r="B23" t="s">
        <v>49</v>
      </c>
      <c r="C23" t="s">
        <v>123</v>
      </c>
    </row>
    <row r="24" spans="1:3" x14ac:dyDescent="0.3">
      <c r="A24" s="149">
        <v>125200</v>
      </c>
      <c r="B24" t="s">
        <v>49</v>
      </c>
      <c r="C24" t="s">
        <v>124</v>
      </c>
    </row>
    <row r="25" spans="1:3" x14ac:dyDescent="0.3">
      <c r="A25" s="149">
        <v>125210</v>
      </c>
      <c r="B25" t="s">
        <v>49</v>
      </c>
      <c r="C25" t="s">
        <v>124</v>
      </c>
    </row>
    <row r="26" spans="1:3" x14ac:dyDescent="0.3">
      <c r="A26" s="149">
        <v>125220</v>
      </c>
      <c r="B26" t="s">
        <v>49</v>
      </c>
      <c r="C26" t="s">
        <v>124</v>
      </c>
    </row>
    <row r="27" spans="1:3" x14ac:dyDescent="0.3">
      <c r="A27" s="149">
        <v>125230</v>
      </c>
      <c r="B27" t="s">
        <v>49</v>
      </c>
      <c r="C27" t="s">
        <v>124</v>
      </c>
    </row>
    <row r="28" spans="1:3" x14ac:dyDescent="0.3">
      <c r="A28" s="149">
        <v>125410</v>
      </c>
      <c r="B28" t="s">
        <v>49</v>
      </c>
      <c r="C28" t="s">
        <v>124</v>
      </c>
    </row>
    <row r="29" spans="1:3" x14ac:dyDescent="0.3">
      <c r="A29" s="149">
        <v>125500</v>
      </c>
      <c r="B29" t="s">
        <v>49</v>
      </c>
      <c r="C29" t="s">
        <v>124</v>
      </c>
    </row>
    <row r="30" spans="1:3" x14ac:dyDescent="0.3">
      <c r="A30" s="149">
        <v>125740</v>
      </c>
      <c r="B30" t="s">
        <v>49</v>
      </c>
      <c r="C30" t="s">
        <v>124</v>
      </c>
    </row>
    <row r="31" spans="1:3" x14ac:dyDescent="0.3">
      <c r="A31" s="149">
        <v>125920</v>
      </c>
      <c r="B31" t="s">
        <v>49</v>
      </c>
      <c r="C31" t="s">
        <v>124</v>
      </c>
    </row>
    <row r="32" spans="1:3" x14ac:dyDescent="0.3">
      <c r="A32" s="149">
        <v>130200</v>
      </c>
      <c r="B32" t="s">
        <v>49</v>
      </c>
      <c r="C32" t="s">
        <v>125</v>
      </c>
    </row>
    <row r="33" spans="1:3" x14ac:dyDescent="0.3">
      <c r="A33" s="149">
        <v>130210</v>
      </c>
      <c r="B33" t="s">
        <v>49</v>
      </c>
      <c r="C33" t="s">
        <v>125</v>
      </c>
    </row>
    <row r="34" spans="1:3" x14ac:dyDescent="0.3">
      <c r="A34" s="149">
        <v>130220</v>
      </c>
      <c r="B34" t="s">
        <v>49</v>
      </c>
      <c r="C34" t="s">
        <v>125</v>
      </c>
    </row>
    <row r="35" spans="1:3" x14ac:dyDescent="0.3">
      <c r="A35" s="149">
        <v>130230</v>
      </c>
      <c r="B35" t="s">
        <v>49</v>
      </c>
      <c r="C35" t="s">
        <v>125</v>
      </c>
    </row>
    <row r="36" spans="1:3" x14ac:dyDescent="0.3">
      <c r="A36" s="149">
        <v>130410</v>
      </c>
      <c r="B36" t="s">
        <v>49</v>
      </c>
      <c r="C36" t="s">
        <v>125</v>
      </c>
    </row>
    <row r="37" spans="1:3" x14ac:dyDescent="0.3">
      <c r="A37" s="149">
        <v>130500</v>
      </c>
      <c r="B37" t="s">
        <v>49</v>
      </c>
      <c r="C37" t="s">
        <v>125</v>
      </c>
    </row>
    <row r="38" spans="1:3" x14ac:dyDescent="0.3">
      <c r="A38" s="149">
        <v>130740</v>
      </c>
      <c r="B38" t="s">
        <v>49</v>
      </c>
      <c r="C38" t="s">
        <v>125</v>
      </c>
    </row>
    <row r="39" spans="1:3" x14ac:dyDescent="0.3">
      <c r="A39" s="149">
        <v>130920</v>
      </c>
      <c r="B39" t="s">
        <v>49</v>
      </c>
      <c r="C39" t="s">
        <v>125</v>
      </c>
    </row>
    <row r="40" spans="1:3" x14ac:dyDescent="0.3">
      <c r="A40" s="149">
        <v>135200</v>
      </c>
      <c r="B40" t="s">
        <v>49</v>
      </c>
      <c r="C40" t="s">
        <v>126</v>
      </c>
    </row>
    <row r="41" spans="1:3" x14ac:dyDescent="0.3">
      <c r="A41" s="149">
        <v>135210</v>
      </c>
      <c r="B41" t="s">
        <v>49</v>
      </c>
      <c r="C41" t="s">
        <v>126</v>
      </c>
    </row>
    <row r="42" spans="1:3" x14ac:dyDescent="0.3">
      <c r="A42" s="149">
        <v>135220</v>
      </c>
      <c r="B42" t="s">
        <v>49</v>
      </c>
      <c r="C42" t="s">
        <v>126</v>
      </c>
    </row>
    <row r="43" spans="1:3" x14ac:dyDescent="0.3">
      <c r="A43" s="149">
        <v>135230</v>
      </c>
      <c r="B43" t="s">
        <v>49</v>
      </c>
      <c r="C43" t="s">
        <v>126</v>
      </c>
    </row>
    <row r="44" spans="1:3" x14ac:dyDescent="0.3">
      <c r="A44" s="149">
        <v>135410</v>
      </c>
      <c r="B44" t="s">
        <v>49</v>
      </c>
      <c r="C44" t="s">
        <v>126</v>
      </c>
    </row>
    <row r="45" spans="1:3" x14ac:dyDescent="0.3">
      <c r="A45" s="149">
        <v>135500</v>
      </c>
      <c r="B45" t="s">
        <v>49</v>
      </c>
      <c r="C45" t="s">
        <v>126</v>
      </c>
    </row>
    <row r="46" spans="1:3" x14ac:dyDescent="0.3">
      <c r="A46" s="149">
        <v>135740</v>
      </c>
      <c r="B46" t="s">
        <v>49</v>
      </c>
      <c r="C46" t="s">
        <v>126</v>
      </c>
    </row>
    <row r="47" spans="1:3" x14ac:dyDescent="0.3">
      <c r="A47" s="149">
        <v>135920</v>
      </c>
      <c r="B47" t="s">
        <v>49</v>
      </c>
      <c r="C47" t="s">
        <v>126</v>
      </c>
    </row>
    <row r="48" spans="1:3" x14ac:dyDescent="0.3">
      <c r="A48" s="149">
        <v>140200</v>
      </c>
      <c r="B48" t="s">
        <v>49</v>
      </c>
      <c r="C48" t="s">
        <v>127</v>
      </c>
    </row>
    <row r="49" spans="1:3" x14ac:dyDescent="0.3">
      <c r="A49" s="149">
        <v>140210</v>
      </c>
      <c r="B49" t="s">
        <v>49</v>
      </c>
      <c r="C49" t="s">
        <v>127</v>
      </c>
    </row>
    <row r="50" spans="1:3" x14ac:dyDescent="0.3">
      <c r="A50" s="149">
        <v>140220</v>
      </c>
      <c r="B50" t="s">
        <v>49</v>
      </c>
      <c r="C50" t="s">
        <v>127</v>
      </c>
    </row>
    <row r="51" spans="1:3" x14ac:dyDescent="0.3">
      <c r="A51" s="149">
        <v>140230</v>
      </c>
      <c r="B51" t="s">
        <v>49</v>
      </c>
      <c r="C51" t="s">
        <v>127</v>
      </c>
    </row>
    <row r="52" spans="1:3" x14ac:dyDescent="0.3">
      <c r="A52" s="149">
        <v>140410</v>
      </c>
      <c r="B52" t="s">
        <v>49</v>
      </c>
      <c r="C52" t="s">
        <v>127</v>
      </c>
    </row>
    <row r="53" spans="1:3" x14ac:dyDescent="0.3">
      <c r="A53" s="149">
        <v>140500</v>
      </c>
      <c r="B53" t="s">
        <v>49</v>
      </c>
      <c r="C53" t="s">
        <v>127</v>
      </c>
    </row>
    <row r="54" spans="1:3" x14ac:dyDescent="0.3">
      <c r="A54" s="149">
        <v>140740</v>
      </c>
      <c r="B54" t="s">
        <v>49</v>
      </c>
      <c r="C54" t="s">
        <v>127</v>
      </c>
    </row>
    <row r="55" spans="1:3" x14ac:dyDescent="0.3">
      <c r="A55" s="149">
        <v>140920</v>
      </c>
      <c r="B55" t="s">
        <v>49</v>
      </c>
      <c r="C55" t="s">
        <v>127</v>
      </c>
    </row>
    <row r="56" spans="1:3" x14ac:dyDescent="0.3">
      <c r="A56" s="149">
        <v>145200</v>
      </c>
      <c r="B56" t="s">
        <v>49</v>
      </c>
      <c r="C56" t="s">
        <v>128</v>
      </c>
    </row>
    <row r="57" spans="1:3" x14ac:dyDescent="0.3">
      <c r="A57" s="149">
        <v>145210</v>
      </c>
      <c r="B57" t="s">
        <v>49</v>
      </c>
      <c r="C57" t="s">
        <v>128</v>
      </c>
    </row>
    <row r="58" spans="1:3" x14ac:dyDescent="0.3">
      <c r="A58" s="149">
        <v>145220</v>
      </c>
      <c r="B58" t="s">
        <v>49</v>
      </c>
      <c r="C58" t="s">
        <v>128</v>
      </c>
    </row>
    <row r="59" spans="1:3" x14ac:dyDescent="0.3">
      <c r="A59" s="149">
        <v>145230</v>
      </c>
      <c r="B59" t="s">
        <v>49</v>
      </c>
      <c r="C59" t="s">
        <v>128</v>
      </c>
    </row>
    <row r="60" spans="1:3" x14ac:dyDescent="0.3">
      <c r="A60" s="149">
        <v>145410</v>
      </c>
      <c r="B60" t="s">
        <v>49</v>
      </c>
      <c r="C60" t="s">
        <v>128</v>
      </c>
    </row>
    <row r="61" spans="1:3" x14ac:dyDescent="0.3">
      <c r="A61" s="149">
        <v>145500</v>
      </c>
      <c r="B61" t="s">
        <v>49</v>
      </c>
      <c r="C61" t="s">
        <v>128</v>
      </c>
    </row>
    <row r="62" spans="1:3" x14ac:dyDescent="0.3">
      <c r="A62" s="149">
        <v>145740</v>
      </c>
      <c r="B62" t="s">
        <v>49</v>
      </c>
      <c r="C62" t="s">
        <v>128</v>
      </c>
    </row>
    <row r="63" spans="1:3" x14ac:dyDescent="0.3">
      <c r="A63" s="149">
        <v>145920</v>
      </c>
      <c r="B63" t="s">
        <v>49</v>
      </c>
      <c r="C63" t="s">
        <v>128</v>
      </c>
    </row>
    <row r="64" spans="1:3" x14ac:dyDescent="0.3">
      <c r="A64" s="149">
        <v>150200</v>
      </c>
      <c r="B64" t="s">
        <v>49</v>
      </c>
      <c r="C64" t="s">
        <v>129</v>
      </c>
    </row>
    <row r="65" spans="1:3" x14ac:dyDescent="0.3">
      <c r="A65" s="149">
        <v>150210</v>
      </c>
      <c r="B65" t="s">
        <v>49</v>
      </c>
      <c r="C65" t="s">
        <v>129</v>
      </c>
    </row>
    <row r="66" spans="1:3" x14ac:dyDescent="0.3">
      <c r="A66" s="149">
        <v>150220</v>
      </c>
      <c r="B66" t="s">
        <v>49</v>
      </c>
      <c r="C66" t="s">
        <v>129</v>
      </c>
    </row>
    <row r="67" spans="1:3" x14ac:dyDescent="0.3">
      <c r="A67" s="149">
        <v>150230</v>
      </c>
      <c r="B67" t="s">
        <v>49</v>
      </c>
      <c r="C67" t="s">
        <v>129</v>
      </c>
    </row>
    <row r="68" spans="1:3" x14ac:dyDescent="0.3">
      <c r="A68" s="149">
        <v>150410</v>
      </c>
      <c r="B68" t="s">
        <v>49</v>
      </c>
      <c r="C68" t="s">
        <v>129</v>
      </c>
    </row>
    <row r="69" spans="1:3" x14ac:dyDescent="0.3">
      <c r="A69" s="149">
        <v>150500</v>
      </c>
      <c r="B69" t="s">
        <v>49</v>
      </c>
      <c r="C69" t="s">
        <v>129</v>
      </c>
    </row>
    <row r="70" spans="1:3" x14ac:dyDescent="0.3">
      <c r="A70" s="149">
        <v>150740</v>
      </c>
      <c r="B70" t="s">
        <v>49</v>
      </c>
      <c r="C70" t="s">
        <v>129</v>
      </c>
    </row>
    <row r="71" spans="1:3" x14ac:dyDescent="0.3">
      <c r="A71" s="149">
        <v>150920</v>
      </c>
      <c r="B71" t="s">
        <v>49</v>
      </c>
      <c r="C71" t="s">
        <v>129</v>
      </c>
    </row>
    <row r="72" spans="1:3" x14ac:dyDescent="0.3">
      <c r="A72" s="149">
        <v>160200</v>
      </c>
      <c r="B72" t="s">
        <v>49</v>
      </c>
      <c r="C72" t="s">
        <v>130</v>
      </c>
    </row>
    <row r="73" spans="1:3" x14ac:dyDescent="0.3">
      <c r="A73" s="149">
        <v>160210</v>
      </c>
      <c r="B73" t="s">
        <v>49</v>
      </c>
      <c r="C73" t="s">
        <v>130</v>
      </c>
    </row>
    <row r="74" spans="1:3" x14ac:dyDescent="0.3">
      <c r="A74" s="149">
        <v>160220</v>
      </c>
      <c r="B74" t="s">
        <v>49</v>
      </c>
      <c r="C74" t="s">
        <v>130</v>
      </c>
    </row>
    <row r="75" spans="1:3" x14ac:dyDescent="0.3">
      <c r="A75" s="149">
        <v>160230</v>
      </c>
      <c r="B75" t="s">
        <v>49</v>
      </c>
      <c r="C75" t="s">
        <v>130</v>
      </c>
    </row>
    <row r="76" spans="1:3" x14ac:dyDescent="0.3">
      <c r="A76" s="149">
        <v>160410</v>
      </c>
      <c r="B76" t="s">
        <v>49</v>
      </c>
      <c r="C76" t="s">
        <v>130</v>
      </c>
    </row>
    <row r="77" spans="1:3" x14ac:dyDescent="0.3">
      <c r="A77" s="149">
        <v>160500</v>
      </c>
      <c r="B77" t="s">
        <v>49</v>
      </c>
      <c r="C77" t="s">
        <v>130</v>
      </c>
    </row>
    <row r="78" spans="1:3" x14ac:dyDescent="0.3">
      <c r="A78" s="149">
        <v>160920</v>
      </c>
      <c r="B78" t="s">
        <v>49</v>
      </c>
      <c r="C78" t="s">
        <v>130</v>
      </c>
    </row>
    <row r="79" spans="1:3" x14ac:dyDescent="0.3">
      <c r="A79" s="149">
        <v>170500</v>
      </c>
      <c r="B79" t="s">
        <v>49</v>
      </c>
      <c r="C79" t="s">
        <v>131</v>
      </c>
    </row>
    <row r="80" spans="1:3" x14ac:dyDescent="0.3">
      <c r="A80" s="149">
        <v>170840</v>
      </c>
      <c r="B80" t="s">
        <v>49</v>
      </c>
      <c r="C80" t="s">
        <v>131</v>
      </c>
    </row>
    <row r="81" spans="1:3" x14ac:dyDescent="0.3">
      <c r="A81" s="149">
        <v>170920</v>
      </c>
      <c r="B81" t="s">
        <v>49</v>
      </c>
      <c r="C81" t="s">
        <v>131</v>
      </c>
    </row>
    <row r="82" spans="1:3" x14ac:dyDescent="0.3">
      <c r="A82" s="149">
        <v>175500</v>
      </c>
      <c r="B82" t="s">
        <v>49</v>
      </c>
      <c r="C82" t="s">
        <v>132</v>
      </c>
    </row>
    <row r="83" spans="1:3" x14ac:dyDescent="0.3">
      <c r="A83" s="149">
        <v>175840</v>
      </c>
      <c r="B83" t="s">
        <v>49</v>
      </c>
      <c r="C83" t="s">
        <v>132</v>
      </c>
    </row>
    <row r="84" spans="1:3" x14ac:dyDescent="0.3">
      <c r="A84" s="149">
        <v>175920</v>
      </c>
      <c r="B84" t="s">
        <v>49</v>
      </c>
      <c r="C84" t="s">
        <v>132</v>
      </c>
    </row>
    <row r="85" spans="1:3" x14ac:dyDescent="0.3">
      <c r="A85" s="149">
        <v>510100</v>
      </c>
      <c r="B85" t="s">
        <v>44</v>
      </c>
      <c r="C85" t="s">
        <v>65</v>
      </c>
    </row>
    <row r="86" spans="1:3" x14ac:dyDescent="0.3">
      <c r="A86" s="149">
        <v>510110</v>
      </c>
      <c r="B86" t="s">
        <v>44</v>
      </c>
      <c r="C86" t="s">
        <v>65</v>
      </c>
    </row>
    <row r="87" spans="1:3" x14ac:dyDescent="0.3">
      <c r="A87" s="149">
        <v>510120</v>
      </c>
      <c r="B87" t="s">
        <v>44</v>
      </c>
      <c r="C87" t="s">
        <v>65</v>
      </c>
    </row>
    <row r="88" spans="1:3" x14ac:dyDescent="0.3">
      <c r="A88" s="149">
        <v>510130</v>
      </c>
      <c r="B88" t="s">
        <v>44</v>
      </c>
      <c r="C88" t="s">
        <v>65</v>
      </c>
    </row>
    <row r="89" spans="1:3" x14ac:dyDescent="0.3">
      <c r="A89" s="149">
        <v>510140</v>
      </c>
      <c r="B89" t="s">
        <v>44</v>
      </c>
      <c r="C89" t="s">
        <v>65</v>
      </c>
    </row>
    <row r="90" spans="1:3" x14ac:dyDescent="0.3">
      <c r="A90" s="149">
        <v>510150</v>
      </c>
      <c r="B90" t="s">
        <v>44</v>
      </c>
      <c r="C90" t="s">
        <v>65</v>
      </c>
    </row>
    <row r="91" spans="1:3" x14ac:dyDescent="0.3">
      <c r="A91" s="149">
        <v>510200</v>
      </c>
      <c r="B91" t="s">
        <v>44</v>
      </c>
      <c r="C91" t="s">
        <v>65</v>
      </c>
    </row>
    <row r="92" spans="1:3" x14ac:dyDescent="0.3">
      <c r="A92" s="149">
        <v>510250</v>
      </c>
      <c r="B92" t="s">
        <v>44</v>
      </c>
      <c r="C92" t="s">
        <v>65</v>
      </c>
    </row>
    <row r="93" spans="1:3" x14ac:dyDescent="0.3">
      <c r="A93" s="149">
        <v>510300</v>
      </c>
      <c r="B93" t="s">
        <v>44</v>
      </c>
      <c r="C93" t="s">
        <v>65</v>
      </c>
    </row>
    <row r="94" spans="1:3" x14ac:dyDescent="0.3">
      <c r="A94" s="149">
        <v>510350</v>
      </c>
      <c r="B94" t="s">
        <v>44</v>
      </c>
      <c r="C94" t="s">
        <v>65</v>
      </c>
    </row>
    <row r="95" spans="1:3" x14ac:dyDescent="0.3">
      <c r="A95" s="149">
        <v>510400</v>
      </c>
      <c r="B95" t="s">
        <v>44</v>
      </c>
      <c r="C95" t="s">
        <v>65</v>
      </c>
    </row>
    <row r="96" spans="1:3" x14ac:dyDescent="0.3">
      <c r="A96" s="149">
        <v>510450</v>
      </c>
      <c r="B96" t="s">
        <v>44</v>
      </c>
      <c r="C96" t="s">
        <v>65</v>
      </c>
    </row>
    <row r="97" spans="1:3" x14ac:dyDescent="0.3">
      <c r="A97" s="149">
        <v>510500</v>
      </c>
      <c r="B97" t="s">
        <v>44</v>
      </c>
      <c r="C97" t="s">
        <v>65</v>
      </c>
    </row>
    <row r="98" spans="1:3" x14ac:dyDescent="0.3">
      <c r="A98" s="149">
        <v>510510</v>
      </c>
      <c r="B98" t="s">
        <v>44</v>
      </c>
      <c r="C98" t="s">
        <v>65</v>
      </c>
    </row>
    <row r="99" spans="1:3" x14ac:dyDescent="0.3">
      <c r="A99" s="149">
        <v>510550</v>
      </c>
      <c r="B99" t="s">
        <v>44</v>
      </c>
      <c r="C99" t="s">
        <v>65</v>
      </c>
    </row>
    <row r="100" spans="1:3" x14ac:dyDescent="0.3">
      <c r="A100" s="149">
        <v>510600</v>
      </c>
      <c r="B100" t="s">
        <v>44</v>
      </c>
      <c r="C100" t="s">
        <v>65</v>
      </c>
    </row>
    <row r="101" spans="1:3" x14ac:dyDescent="0.3">
      <c r="A101" s="149">
        <v>510700</v>
      </c>
      <c r="B101" t="s">
        <v>44</v>
      </c>
      <c r="C101" t="s">
        <v>65</v>
      </c>
    </row>
    <row r="102" spans="1:3" x14ac:dyDescent="0.3">
      <c r="A102" s="149">
        <v>510950</v>
      </c>
      <c r="B102" t="s">
        <v>44</v>
      </c>
      <c r="C102" t="s">
        <v>65</v>
      </c>
    </row>
    <row r="103" spans="1:3" x14ac:dyDescent="0.3">
      <c r="A103" s="149">
        <v>510970</v>
      </c>
      <c r="B103" t="s">
        <v>44</v>
      </c>
      <c r="C103" t="s">
        <v>65</v>
      </c>
    </row>
    <row r="104" spans="1:3" x14ac:dyDescent="0.3">
      <c r="A104" s="149">
        <v>510980</v>
      </c>
      <c r="B104" t="s">
        <v>44</v>
      </c>
      <c r="C104" t="s">
        <v>65</v>
      </c>
    </row>
    <row r="105" spans="1:3" x14ac:dyDescent="0.3">
      <c r="A105" s="149">
        <v>510990</v>
      </c>
      <c r="B105" t="s">
        <v>44</v>
      </c>
      <c r="C105" t="s">
        <v>65</v>
      </c>
    </row>
    <row r="106" spans="1:3" x14ac:dyDescent="0.3">
      <c r="A106" s="149">
        <v>515100</v>
      </c>
      <c r="B106" t="s">
        <v>44</v>
      </c>
      <c r="C106" t="s">
        <v>60</v>
      </c>
    </row>
    <row r="107" spans="1:3" x14ac:dyDescent="0.3">
      <c r="A107" s="149">
        <v>515200</v>
      </c>
      <c r="B107" t="s">
        <v>44</v>
      </c>
      <c r="C107" t="s">
        <v>60</v>
      </c>
    </row>
    <row r="108" spans="1:3" x14ac:dyDescent="0.3">
      <c r="A108" s="149">
        <v>515250</v>
      </c>
      <c r="B108" t="s">
        <v>44</v>
      </c>
      <c r="C108" t="s">
        <v>60</v>
      </c>
    </row>
    <row r="109" spans="1:3" x14ac:dyDescent="0.3">
      <c r="A109" s="149">
        <v>515300</v>
      </c>
      <c r="B109" t="s">
        <v>44</v>
      </c>
      <c r="C109" t="s">
        <v>60</v>
      </c>
    </row>
    <row r="110" spans="1:3" x14ac:dyDescent="0.3">
      <c r="A110" s="149">
        <v>515350</v>
      </c>
      <c r="B110" t="s">
        <v>44</v>
      </c>
      <c r="C110" t="s">
        <v>60</v>
      </c>
    </row>
    <row r="111" spans="1:3" x14ac:dyDescent="0.3">
      <c r="A111" s="149">
        <v>515400</v>
      </c>
      <c r="B111" t="s">
        <v>44</v>
      </c>
      <c r="C111" t="s">
        <v>60</v>
      </c>
    </row>
    <row r="112" spans="1:3" x14ac:dyDescent="0.3">
      <c r="A112" s="149">
        <v>520100</v>
      </c>
      <c r="B112" t="s">
        <v>44</v>
      </c>
      <c r="C112" t="s">
        <v>72</v>
      </c>
    </row>
    <row r="113" spans="1:3" x14ac:dyDescent="0.3">
      <c r="A113" s="149">
        <v>520150</v>
      </c>
      <c r="B113" t="s">
        <v>44</v>
      </c>
      <c r="C113" t="s">
        <v>72</v>
      </c>
    </row>
    <row r="114" spans="1:3" x14ac:dyDescent="0.3">
      <c r="A114" s="149">
        <v>520200</v>
      </c>
      <c r="B114" t="s">
        <v>44</v>
      </c>
      <c r="C114" t="s">
        <v>72</v>
      </c>
    </row>
    <row r="115" spans="1:3" x14ac:dyDescent="0.3">
      <c r="A115" s="149">
        <v>520300</v>
      </c>
      <c r="B115" t="s">
        <v>44</v>
      </c>
      <c r="C115" t="s">
        <v>72</v>
      </c>
    </row>
    <row r="116" spans="1:3" x14ac:dyDescent="0.3">
      <c r="A116" s="149">
        <v>520350</v>
      </c>
      <c r="B116" t="s">
        <v>44</v>
      </c>
      <c r="C116" t="s">
        <v>72</v>
      </c>
    </row>
    <row r="117" spans="1:3" x14ac:dyDescent="0.3">
      <c r="A117" s="149">
        <v>520400</v>
      </c>
      <c r="B117" t="s">
        <v>44</v>
      </c>
      <c r="C117" t="s">
        <v>72</v>
      </c>
    </row>
    <row r="118" spans="1:3" x14ac:dyDescent="0.3">
      <c r="A118" s="149">
        <v>525100</v>
      </c>
      <c r="B118" t="s">
        <v>44</v>
      </c>
      <c r="C118" t="s">
        <v>76</v>
      </c>
    </row>
    <row r="119" spans="1:3" x14ac:dyDescent="0.3">
      <c r="A119" s="149">
        <v>525150</v>
      </c>
      <c r="B119" t="s">
        <v>44</v>
      </c>
      <c r="C119" t="s">
        <v>76</v>
      </c>
    </row>
    <row r="120" spans="1:3" x14ac:dyDescent="0.3">
      <c r="A120" s="149">
        <v>525200</v>
      </c>
      <c r="B120" t="s">
        <v>44</v>
      </c>
      <c r="C120" t="s">
        <v>76</v>
      </c>
    </row>
    <row r="121" spans="1:3" x14ac:dyDescent="0.3">
      <c r="A121" s="149">
        <v>525210</v>
      </c>
      <c r="B121" t="s">
        <v>44</v>
      </c>
      <c r="C121" t="s">
        <v>133</v>
      </c>
    </row>
    <row r="122" spans="1:3" x14ac:dyDescent="0.3">
      <c r="A122" s="149">
        <v>525300</v>
      </c>
      <c r="B122" t="s">
        <v>44</v>
      </c>
      <c r="C122" t="s">
        <v>76</v>
      </c>
    </row>
    <row r="123" spans="1:3" x14ac:dyDescent="0.3">
      <c r="A123" s="149">
        <v>525400</v>
      </c>
      <c r="B123" t="s">
        <v>44</v>
      </c>
      <c r="C123" t="s">
        <v>76</v>
      </c>
    </row>
    <row r="124" spans="1:3" x14ac:dyDescent="0.3">
      <c r="A124" s="149">
        <v>525450</v>
      </c>
      <c r="B124" t="s">
        <v>44</v>
      </c>
      <c r="C124" t="s">
        <v>133</v>
      </c>
    </row>
    <row r="125" spans="1:3" x14ac:dyDescent="0.3">
      <c r="A125" s="149">
        <v>525500</v>
      </c>
      <c r="B125" t="s">
        <v>44</v>
      </c>
      <c r="C125" t="s">
        <v>76</v>
      </c>
    </row>
    <row r="126" spans="1:3" x14ac:dyDescent="0.3">
      <c r="A126" s="149">
        <v>525600</v>
      </c>
      <c r="B126" t="s">
        <v>44</v>
      </c>
      <c r="C126" t="s">
        <v>76</v>
      </c>
    </row>
    <row r="127" spans="1:3" x14ac:dyDescent="0.3">
      <c r="A127" s="149">
        <v>525750</v>
      </c>
      <c r="B127" t="s">
        <v>44</v>
      </c>
      <c r="C127" t="s">
        <v>76</v>
      </c>
    </row>
    <row r="128" spans="1:3" x14ac:dyDescent="0.3">
      <c r="A128" s="149">
        <v>530100</v>
      </c>
      <c r="B128" t="s">
        <v>44</v>
      </c>
      <c r="C128" t="s">
        <v>78</v>
      </c>
    </row>
    <row r="129" spans="1:3" x14ac:dyDescent="0.3">
      <c r="A129" s="149">
        <v>530200</v>
      </c>
      <c r="B129" t="s">
        <v>44</v>
      </c>
      <c r="C129" t="s">
        <v>78</v>
      </c>
    </row>
    <row r="130" spans="1:3" x14ac:dyDescent="0.3">
      <c r="A130" s="149">
        <v>530250</v>
      </c>
      <c r="B130" t="s">
        <v>44</v>
      </c>
      <c r="C130" t="s">
        <v>78</v>
      </c>
    </row>
    <row r="131" spans="1:3" x14ac:dyDescent="0.3">
      <c r="A131" s="149">
        <v>530300</v>
      </c>
      <c r="B131" t="s">
        <v>44</v>
      </c>
      <c r="C131" t="s">
        <v>78</v>
      </c>
    </row>
    <row r="132" spans="1:3" x14ac:dyDescent="0.3">
      <c r="A132" s="149">
        <v>530350</v>
      </c>
      <c r="B132" t="s">
        <v>44</v>
      </c>
      <c r="C132" t="s">
        <v>78</v>
      </c>
    </row>
    <row r="133" spans="1:3" x14ac:dyDescent="0.3">
      <c r="A133" s="149">
        <v>530400</v>
      </c>
      <c r="B133" t="s">
        <v>44</v>
      </c>
      <c r="C133" t="s">
        <v>78</v>
      </c>
    </row>
    <row r="134" spans="1:3" x14ac:dyDescent="0.3">
      <c r="A134" s="149">
        <v>530500</v>
      </c>
      <c r="B134" t="s">
        <v>44</v>
      </c>
      <c r="C134" t="s">
        <v>78</v>
      </c>
    </row>
    <row r="135" spans="1:3" x14ac:dyDescent="0.3">
      <c r="A135" s="149">
        <v>530550</v>
      </c>
      <c r="B135" t="s">
        <v>44</v>
      </c>
      <c r="C135" t="s">
        <v>78</v>
      </c>
    </row>
    <row r="136" spans="1:3" x14ac:dyDescent="0.3">
      <c r="A136" s="149">
        <v>530580</v>
      </c>
      <c r="B136" t="s">
        <v>44</v>
      </c>
      <c r="C136" t="s">
        <v>78</v>
      </c>
    </row>
    <row r="137" spans="1:3" x14ac:dyDescent="0.3">
      <c r="A137" s="149">
        <v>530600</v>
      </c>
      <c r="B137" t="s">
        <v>44</v>
      </c>
      <c r="C137" t="s">
        <v>78</v>
      </c>
    </row>
    <row r="138" spans="1:3" x14ac:dyDescent="0.3">
      <c r="A138" s="149">
        <v>530650</v>
      </c>
      <c r="B138" t="s">
        <v>44</v>
      </c>
      <c r="C138" t="s">
        <v>78</v>
      </c>
    </row>
    <row r="139" spans="1:3" x14ac:dyDescent="0.3">
      <c r="A139" s="149">
        <v>530660</v>
      </c>
      <c r="B139" t="s">
        <v>44</v>
      </c>
      <c r="C139" t="s">
        <v>78</v>
      </c>
    </row>
    <row r="140" spans="1:3" x14ac:dyDescent="0.3">
      <c r="A140" s="149">
        <v>530700</v>
      </c>
      <c r="B140" t="s">
        <v>44</v>
      </c>
      <c r="C140" t="s">
        <v>78</v>
      </c>
    </row>
    <row r="141" spans="1:3" x14ac:dyDescent="0.3">
      <c r="A141" s="149">
        <v>530990</v>
      </c>
      <c r="B141" t="s">
        <v>44</v>
      </c>
      <c r="C141" t="s">
        <v>78</v>
      </c>
    </row>
    <row r="142" spans="1:3" x14ac:dyDescent="0.3">
      <c r="A142" s="149">
        <v>550100</v>
      </c>
      <c r="B142" t="s">
        <v>48</v>
      </c>
      <c r="C142" t="s">
        <v>57</v>
      </c>
    </row>
    <row r="143" spans="1:3" x14ac:dyDescent="0.3">
      <c r="A143" s="149">
        <v>550150</v>
      </c>
      <c r="B143" t="s">
        <v>48</v>
      </c>
      <c r="C143" t="s">
        <v>57</v>
      </c>
    </row>
    <row r="144" spans="1:3" x14ac:dyDescent="0.3">
      <c r="A144" s="149">
        <v>550200</v>
      </c>
      <c r="B144" t="s">
        <v>48</v>
      </c>
      <c r="C144" t="s">
        <v>57</v>
      </c>
    </row>
    <row r="145" spans="1:3" x14ac:dyDescent="0.3">
      <c r="A145" s="149">
        <v>550250</v>
      </c>
      <c r="B145" t="s">
        <v>48</v>
      </c>
      <c r="C145" t="s">
        <v>57</v>
      </c>
    </row>
    <row r="146" spans="1:3" x14ac:dyDescent="0.3">
      <c r="A146" s="149">
        <v>550300</v>
      </c>
      <c r="B146" t="s">
        <v>48</v>
      </c>
      <c r="C146" t="s">
        <v>57</v>
      </c>
    </row>
    <row r="147" spans="1:3" x14ac:dyDescent="0.3">
      <c r="A147" s="149">
        <v>550350</v>
      </c>
      <c r="B147" t="s">
        <v>48</v>
      </c>
      <c r="C147" t="s">
        <v>57</v>
      </c>
    </row>
    <row r="148" spans="1:3" x14ac:dyDescent="0.3">
      <c r="A148" s="149">
        <v>550400</v>
      </c>
      <c r="B148" t="s">
        <v>48</v>
      </c>
      <c r="C148" t="s">
        <v>57</v>
      </c>
    </row>
    <row r="149" spans="1:3" x14ac:dyDescent="0.3">
      <c r="A149" s="149">
        <v>550450</v>
      </c>
      <c r="B149" t="s">
        <v>48</v>
      </c>
      <c r="C149" t="s">
        <v>57</v>
      </c>
    </row>
    <row r="150" spans="1:3" x14ac:dyDescent="0.3">
      <c r="A150" s="149">
        <v>550500</v>
      </c>
      <c r="B150" t="s">
        <v>48</v>
      </c>
      <c r="C150" t="s">
        <v>57</v>
      </c>
    </row>
    <row r="151" spans="1:3" x14ac:dyDescent="0.3">
      <c r="A151" s="149">
        <v>550600</v>
      </c>
      <c r="B151" t="s">
        <v>48</v>
      </c>
      <c r="C151" t="s">
        <v>57</v>
      </c>
    </row>
    <row r="152" spans="1:3" x14ac:dyDescent="0.3">
      <c r="A152" s="149">
        <v>555100</v>
      </c>
      <c r="B152" t="s">
        <v>48</v>
      </c>
      <c r="C152" t="s">
        <v>63</v>
      </c>
    </row>
    <row r="153" spans="1:3" x14ac:dyDescent="0.3">
      <c r="A153" s="149">
        <v>555200</v>
      </c>
      <c r="B153" t="s">
        <v>48</v>
      </c>
      <c r="C153" t="s">
        <v>63</v>
      </c>
    </row>
    <row r="154" spans="1:3" x14ac:dyDescent="0.3">
      <c r="A154" s="149">
        <v>555250</v>
      </c>
      <c r="B154" t="s">
        <v>48</v>
      </c>
      <c r="C154" t="s">
        <v>63</v>
      </c>
    </row>
    <row r="155" spans="1:3" x14ac:dyDescent="0.3">
      <c r="A155" s="149">
        <v>555300</v>
      </c>
      <c r="B155" t="s">
        <v>48</v>
      </c>
      <c r="C155" t="s">
        <v>63</v>
      </c>
    </row>
    <row r="156" spans="1:3" x14ac:dyDescent="0.3">
      <c r="A156" s="149">
        <v>555350</v>
      </c>
      <c r="B156" t="s">
        <v>48</v>
      </c>
      <c r="C156" t="s">
        <v>63</v>
      </c>
    </row>
    <row r="157" spans="1:3" x14ac:dyDescent="0.3">
      <c r="A157" s="149">
        <v>555400</v>
      </c>
      <c r="B157" t="s">
        <v>48</v>
      </c>
      <c r="C157" t="s">
        <v>63</v>
      </c>
    </row>
    <row r="158" spans="1:3" x14ac:dyDescent="0.3">
      <c r="A158" s="149">
        <v>560100</v>
      </c>
      <c r="B158" t="s">
        <v>48</v>
      </c>
      <c r="C158" t="s">
        <v>67</v>
      </c>
    </row>
    <row r="159" spans="1:3" x14ac:dyDescent="0.3">
      <c r="A159" s="149">
        <v>560200</v>
      </c>
      <c r="B159" t="s">
        <v>48</v>
      </c>
      <c r="C159" t="s">
        <v>67</v>
      </c>
    </row>
    <row r="160" spans="1:3" x14ac:dyDescent="0.3">
      <c r="A160" s="149">
        <v>560300</v>
      </c>
      <c r="B160" t="s">
        <v>48</v>
      </c>
      <c r="C160" t="s">
        <v>67</v>
      </c>
    </row>
    <row r="161" spans="1:3" x14ac:dyDescent="0.3">
      <c r="A161" s="149">
        <v>570100</v>
      </c>
      <c r="B161" t="s">
        <v>44</v>
      </c>
      <c r="C161" t="s">
        <v>45</v>
      </c>
    </row>
    <row r="162" spans="1:3" x14ac:dyDescent="0.3">
      <c r="A162" s="149">
        <v>570200</v>
      </c>
      <c r="B162" t="s">
        <v>44</v>
      </c>
      <c r="C162" t="s">
        <v>45</v>
      </c>
    </row>
    <row r="163" spans="1:3" x14ac:dyDescent="0.3">
      <c r="A163" s="149">
        <v>570220</v>
      </c>
      <c r="B163" t="s">
        <v>44</v>
      </c>
      <c r="C163" t="s">
        <v>45</v>
      </c>
    </row>
    <row r="164" spans="1:3" x14ac:dyDescent="0.3">
      <c r="A164" s="149">
        <v>570240</v>
      </c>
      <c r="B164" t="s">
        <v>44</v>
      </c>
      <c r="C164" t="s">
        <v>45</v>
      </c>
    </row>
    <row r="165" spans="1:3" x14ac:dyDescent="0.3">
      <c r="A165" s="149">
        <v>570250</v>
      </c>
      <c r="B165" t="s">
        <v>44</v>
      </c>
      <c r="C165" t="s">
        <v>45</v>
      </c>
    </row>
    <row r="166" spans="1:3" x14ac:dyDescent="0.3">
      <c r="A166" s="149">
        <v>570300</v>
      </c>
      <c r="B166" t="s">
        <v>44</v>
      </c>
      <c r="C166" t="s">
        <v>45</v>
      </c>
    </row>
    <row r="167" spans="1:3" x14ac:dyDescent="0.3">
      <c r="A167" s="149">
        <v>580100</v>
      </c>
      <c r="B167" t="s">
        <v>48</v>
      </c>
      <c r="C167" t="s">
        <v>69</v>
      </c>
    </row>
    <row r="168" spans="1:3" x14ac:dyDescent="0.3">
      <c r="A168" s="149">
        <v>580120</v>
      </c>
      <c r="B168" t="s">
        <v>48</v>
      </c>
      <c r="C168" t="s">
        <v>69</v>
      </c>
    </row>
    <row r="169" spans="1:3" x14ac:dyDescent="0.3">
      <c r="A169" s="149">
        <v>580150</v>
      </c>
      <c r="B169" t="s">
        <v>48</v>
      </c>
      <c r="C169" t="s">
        <v>69</v>
      </c>
    </row>
    <row r="170" spans="1:3" x14ac:dyDescent="0.3">
      <c r="A170" s="149">
        <v>580200</v>
      </c>
      <c r="B170" t="s">
        <v>48</v>
      </c>
      <c r="C170" t="s">
        <v>69</v>
      </c>
    </row>
    <row r="171" spans="1:3" x14ac:dyDescent="0.3">
      <c r="A171" s="149">
        <v>580250</v>
      </c>
      <c r="B171" t="s">
        <v>48</v>
      </c>
      <c r="C171" t="s">
        <v>69</v>
      </c>
    </row>
    <row r="172" spans="1:3" x14ac:dyDescent="0.3">
      <c r="A172" s="149">
        <v>580300</v>
      </c>
      <c r="B172" t="s">
        <v>44</v>
      </c>
      <c r="C172" t="s">
        <v>69</v>
      </c>
    </row>
    <row r="173" spans="1:3" x14ac:dyDescent="0.3">
      <c r="A173" s="149">
        <v>580350</v>
      </c>
      <c r="B173" t="s">
        <v>44</v>
      </c>
      <c r="C173" t="s">
        <v>69</v>
      </c>
    </row>
    <row r="174" spans="1:3" x14ac:dyDescent="0.3">
      <c r="A174" s="149">
        <v>580400</v>
      </c>
      <c r="B174" t="s">
        <v>44</v>
      </c>
      <c r="C174" t="s">
        <v>69</v>
      </c>
    </row>
    <row r="175" spans="1:3" x14ac:dyDescent="0.3">
      <c r="A175" s="149">
        <v>590100</v>
      </c>
      <c r="B175" t="s">
        <v>44</v>
      </c>
      <c r="C175" t="s">
        <v>81</v>
      </c>
    </row>
    <row r="176" spans="1:3" x14ac:dyDescent="0.3">
      <c r="A176" s="149">
        <v>590200</v>
      </c>
      <c r="B176" t="s">
        <v>44</v>
      </c>
      <c r="C176" t="s">
        <v>81</v>
      </c>
    </row>
    <row r="177" spans="1:3" x14ac:dyDescent="0.3">
      <c r="A177" s="149">
        <v>590210</v>
      </c>
      <c r="B177" t="s">
        <v>44</v>
      </c>
      <c r="C177" t="s">
        <v>81</v>
      </c>
    </row>
    <row r="178" spans="1:3" x14ac:dyDescent="0.3">
      <c r="A178" s="149">
        <v>590300</v>
      </c>
      <c r="B178" t="s">
        <v>44</v>
      </c>
      <c r="C178" t="s">
        <v>81</v>
      </c>
    </row>
    <row r="179" spans="1:3" x14ac:dyDescent="0.3">
      <c r="A179" s="149">
        <v>590350</v>
      </c>
      <c r="B179" t="s">
        <v>44</v>
      </c>
      <c r="C179" t="s">
        <v>81</v>
      </c>
    </row>
    <row r="180" spans="1:3" x14ac:dyDescent="0.3">
      <c r="A180" s="149">
        <v>595100</v>
      </c>
      <c r="B180" t="s">
        <v>48</v>
      </c>
      <c r="C180" t="s">
        <v>71</v>
      </c>
    </row>
    <row r="181" spans="1:3" x14ac:dyDescent="0.3">
      <c r="A181" s="149">
        <v>595200</v>
      </c>
      <c r="B181" t="s">
        <v>44</v>
      </c>
      <c r="C181" t="s">
        <v>71</v>
      </c>
    </row>
    <row r="182" spans="1:3" x14ac:dyDescent="0.3">
      <c r="A182" s="149">
        <v>599200</v>
      </c>
      <c r="B182" t="s">
        <v>44</v>
      </c>
      <c r="C182" t="s">
        <v>86</v>
      </c>
    </row>
    <row r="183" spans="1:3" x14ac:dyDescent="0.3">
      <c r="A183" s="149">
        <v>610100</v>
      </c>
      <c r="B183" t="s">
        <v>47</v>
      </c>
      <c r="C183" t="s">
        <v>33</v>
      </c>
    </row>
    <row r="184" spans="1:3" x14ac:dyDescent="0.3">
      <c r="A184" s="149">
        <v>610150</v>
      </c>
      <c r="B184" t="s">
        <v>47</v>
      </c>
      <c r="C184" t="s">
        <v>33</v>
      </c>
    </row>
    <row r="185" spans="1:3" x14ac:dyDescent="0.3">
      <c r="A185" s="149">
        <v>610200</v>
      </c>
      <c r="B185" t="s">
        <v>47</v>
      </c>
      <c r="C185" t="s">
        <v>33</v>
      </c>
    </row>
    <row r="186" spans="1:3" x14ac:dyDescent="0.3">
      <c r="A186" s="149">
        <v>610300</v>
      </c>
      <c r="B186" t="s">
        <v>47</v>
      </c>
      <c r="C186" t="s">
        <v>33</v>
      </c>
    </row>
    <row r="187" spans="1:3" x14ac:dyDescent="0.3">
      <c r="A187" s="149">
        <v>611100</v>
      </c>
      <c r="B187" t="s">
        <v>47</v>
      </c>
      <c r="C187" t="s">
        <v>92</v>
      </c>
    </row>
    <row r="188" spans="1:3" x14ac:dyDescent="0.3">
      <c r="A188" s="149">
        <v>611150</v>
      </c>
      <c r="B188" t="s">
        <v>47</v>
      </c>
      <c r="C188" t="s">
        <v>92</v>
      </c>
    </row>
    <row r="189" spans="1:3" x14ac:dyDescent="0.3">
      <c r="A189" s="149">
        <v>611200</v>
      </c>
      <c r="B189" t="s">
        <v>47</v>
      </c>
      <c r="C189" t="s">
        <v>92</v>
      </c>
    </row>
    <row r="190" spans="1:3" x14ac:dyDescent="0.3">
      <c r="A190" s="149">
        <v>611300</v>
      </c>
      <c r="B190" t="s">
        <v>47</v>
      </c>
      <c r="C190" t="s">
        <v>92</v>
      </c>
    </row>
    <row r="191" spans="1:3" x14ac:dyDescent="0.3">
      <c r="A191" s="149">
        <v>612100</v>
      </c>
      <c r="B191" t="s">
        <v>47</v>
      </c>
      <c r="C191" t="s">
        <v>29</v>
      </c>
    </row>
    <row r="192" spans="1:3" x14ac:dyDescent="0.3">
      <c r="A192" s="149">
        <v>612150</v>
      </c>
      <c r="B192" t="s">
        <v>47</v>
      </c>
      <c r="C192" t="s">
        <v>29</v>
      </c>
    </row>
    <row r="193" spans="1:3" x14ac:dyDescent="0.3">
      <c r="A193" s="149">
        <v>612200</v>
      </c>
      <c r="B193" t="s">
        <v>47</v>
      </c>
      <c r="C193" t="s">
        <v>29</v>
      </c>
    </row>
    <row r="194" spans="1:3" x14ac:dyDescent="0.3">
      <c r="A194" s="149">
        <v>612300</v>
      </c>
      <c r="B194" t="s">
        <v>47</v>
      </c>
      <c r="C194" t="s">
        <v>29</v>
      </c>
    </row>
    <row r="195" spans="1:3" x14ac:dyDescent="0.3">
      <c r="A195" s="149">
        <v>615100</v>
      </c>
      <c r="B195" t="s">
        <v>47</v>
      </c>
      <c r="C195" t="s">
        <v>110</v>
      </c>
    </row>
    <row r="196" spans="1:3" x14ac:dyDescent="0.3">
      <c r="A196" s="149">
        <v>615150</v>
      </c>
      <c r="B196" t="s">
        <v>47</v>
      </c>
      <c r="C196" t="s">
        <v>110</v>
      </c>
    </row>
    <row r="197" spans="1:3" x14ac:dyDescent="0.3">
      <c r="A197" s="149">
        <v>615200</v>
      </c>
      <c r="B197" t="s">
        <v>47</v>
      </c>
      <c r="C197" t="s">
        <v>110</v>
      </c>
    </row>
    <row r="198" spans="1:3" x14ac:dyDescent="0.3">
      <c r="A198" s="149">
        <v>615300</v>
      </c>
      <c r="B198" t="s">
        <v>47</v>
      </c>
      <c r="C198" t="s">
        <v>110</v>
      </c>
    </row>
    <row r="199" spans="1:3" x14ac:dyDescent="0.3">
      <c r="A199" s="149">
        <v>620100</v>
      </c>
      <c r="B199" t="s">
        <v>47</v>
      </c>
      <c r="C199" t="s">
        <v>95</v>
      </c>
    </row>
    <row r="200" spans="1:3" x14ac:dyDescent="0.3">
      <c r="A200" s="149">
        <v>620150</v>
      </c>
      <c r="B200" t="s">
        <v>47</v>
      </c>
      <c r="C200" t="s">
        <v>95</v>
      </c>
    </row>
    <row r="201" spans="1:3" x14ac:dyDescent="0.3">
      <c r="A201" s="149">
        <v>620200</v>
      </c>
      <c r="B201" t="s">
        <v>47</v>
      </c>
      <c r="C201" t="s">
        <v>95</v>
      </c>
    </row>
    <row r="202" spans="1:3" x14ac:dyDescent="0.3">
      <c r="A202" s="149">
        <v>620300</v>
      </c>
      <c r="B202" t="s">
        <v>47</v>
      </c>
      <c r="C202" t="s">
        <v>95</v>
      </c>
    </row>
    <row r="203" spans="1:3" x14ac:dyDescent="0.3">
      <c r="A203" s="149">
        <v>622100</v>
      </c>
      <c r="B203" t="s">
        <v>47</v>
      </c>
      <c r="C203" t="s">
        <v>112</v>
      </c>
    </row>
    <row r="204" spans="1:3" x14ac:dyDescent="0.3">
      <c r="A204" s="149">
        <v>622150</v>
      </c>
      <c r="B204" t="s">
        <v>47</v>
      </c>
      <c r="C204" t="s">
        <v>112</v>
      </c>
    </row>
    <row r="205" spans="1:3" x14ac:dyDescent="0.3">
      <c r="A205" s="149">
        <v>622200</v>
      </c>
      <c r="B205" t="s">
        <v>47</v>
      </c>
      <c r="C205" t="s">
        <v>112</v>
      </c>
    </row>
    <row r="206" spans="1:3" x14ac:dyDescent="0.3">
      <c r="A206" s="149">
        <v>622300</v>
      </c>
      <c r="B206" t="s">
        <v>47</v>
      </c>
      <c r="C206" t="s">
        <v>112</v>
      </c>
    </row>
    <row r="207" spans="1:3" x14ac:dyDescent="0.3">
      <c r="A207" s="149">
        <v>623100</v>
      </c>
      <c r="B207" t="s">
        <v>47</v>
      </c>
      <c r="C207" t="s">
        <v>80</v>
      </c>
    </row>
    <row r="208" spans="1:3" x14ac:dyDescent="0.3">
      <c r="A208" s="149">
        <v>623150</v>
      </c>
      <c r="B208" t="s">
        <v>47</v>
      </c>
      <c r="C208" t="s">
        <v>80</v>
      </c>
    </row>
    <row r="209" spans="1:3" x14ac:dyDescent="0.3">
      <c r="A209" s="149">
        <v>623200</v>
      </c>
      <c r="B209" t="s">
        <v>47</v>
      </c>
      <c r="C209" t="s">
        <v>80</v>
      </c>
    </row>
    <row r="210" spans="1:3" x14ac:dyDescent="0.3">
      <c r="A210" s="149">
        <v>623300</v>
      </c>
      <c r="B210" t="s">
        <v>47</v>
      </c>
      <c r="C210" t="s">
        <v>80</v>
      </c>
    </row>
    <row r="211" spans="1:3" x14ac:dyDescent="0.3">
      <c r="A211" s="149">
        <v>624100</v>
      </c>
      <c r="B211" t="s">
        <v>47</v>
      </c>
      <c r="C211" t="s">
        <v>35</v>
      </c>
    </row>
    <row r="212" spans="1:3" x14ac:dyDescent="0.3">
      <c r="A212" s="149">
        <v>624150</v>
      </c>
      <c r="B212" t="s">
        <v>47</v>
      </c>
      <c r="C212" t="s">
        <v>35</v>
      </c>
    </row>
    <row r="213" spans="1:3" x14ac:dyDescent="0.3">
      <c r="A213" s="149">
        <v>624200</v>
      </c>
      <c r="B213" t="s">
        <v>47</v>
      </c>
      <c r="C213" t="s">
        <v>35</v>
      </c>
    </row>
    <row r="214" spans="1:3" x14ac:dyDescent="0.3">
      <c r="A214" s="149">
        <v>624300</v>
      </c>
      <c r="B214" t="s">
        <v>47</v>
      </c>
      <c r="C214" t="s">
        <v>35</v>
      </c>
    </row>
    <row r="215" spans="1:3" x14ac:dyDescent="0.3">
      <c r="A215" s="149">
        <v>625100</v>
      </c>
      <c r="B215" t="s">
        <v>47</v>
      </c>
      <c r="C215" t="s">
        <v>88</v>
      </c>
    </row>
    <row r="216" spans="1:3" x14ac:dyDescent="0.3">
      <c r="A216" s="149">
        <v>625150</v>
      </c>
      <c r="B216" t="s">
        <v>47</v>
      </c>
      <c r="C216" t="s">
        <v>88</v>
      </c>
    </row>
    <row r="217" spans="1:3" x14ac:dyDescent="0.3">
      <c r="A217" s="149">
        <v>625200</v>
      </c>
      <c r="B217" t="s">
        <v>47</v>
      </c>
      <c r="C217" t="s">
        <v>88</v>
      </c>
    </row>
    <row r="218" spans="1:3" x14ac:dyDescent="0.3">
      <c r="A218" s="149">
        <v>625300</v>
      </c>
      <c r="B218" t="s">
        <v>47</v>
      </c>
      <c r="C218" t="s">
        <v>88</v>
      </c>
    </row>
    <row r="219" spans="1:3" x14ac:dyDescent="0.3">
      <c r="A219" s="149">
        <v>627100</v>
      </c>
      <c r="B219" t="s">
        <v>47</v>
      </c>
      <c r="C219" t="s">
        <v>106</v>
      </c>
    </row>
    <row r="220" spans="1:3" x14ac:dyDescent="0.3">
      <c r="A220" s="149">
        <v>627150</v>
      </c>
      <c r="B220" t="s">
        <v>47</v>
      </c>
      <c r="C220" t="s">
        <v>106</v>
      </c>
    </row>
    <row r="221" spans="1:3" x14ac:dyDescent="0.3">
      <c r="A221" s="149">
        <v>627200</v>
      </c>
      <c r="B221" t="s">
        <v>47</v>
      </c>
      <c r="C221" t="s">
        <v>106</v>
      </c>
    </row>
    <row r="222" spans="1:3" x14ac:dyDescent="0.3">
      <c r="A222" s="149">
        <v>627300</v>
      </c>
      <c r="B222" t="s">
        <v>47</v>
      </c>
      <c r="C222" t="s">
        <v>106</v>
      </c>
    </row>
    <row r="223" spans="1:3" x14ac:dyDescent="0.3">
      <c r="A223" s="149">
        <v>630100</v>
      </c>
      <c r="B223" t="s">
        <v>47</v>
      </c>
      <c r="C223" t="s">
        <v>32</v>
      </c>
    </row>
    <row r="224" spans="1:3" x14ac:dyDescent="0.3">
      <c r="A224" s="149">
        <v>630150</v>
      </c>
      <c r="B224" t="s">
        <v>47</v>
      </c>
      <c r="C224" t="s">
        <v>32</v>
      </c>
    </row>
    <row r="225" spans="1:3" x14ac:dyDescent="0.3">
      <c r="A225" s="149">
        <v>630200</v>
      </c>
      <c r="B225" t="s">
        <v>47</v>
      </c>
      <c r="C225" t="s">
        <v>32</v>
      </c>
    </row>
    <row r="226" spans="1:3" x14ac:dyDescent="0.3">
      <c r="A226" s="149">
        <v>630300</v>
      </c>
      <c r="B226" t="s">
        <v>47</v>
      </c>
      <c r="C226" t="s">
        <v>32</v>
      </c>
    </row>
    <row r="227" spans="1:3" x14ac:dyDescent="0.3">
      <c r="A227" s="149">
        <v>632100</v>
      </c>
      <c r="B227" t="s">
        <v>47</v>
      </c>
      <c r="C227" t="s">
        <v>30</v>
      </c>
    </row>
    <row r="228" spans="1:3" x14ac:dyDescent="0.3">
      <c r="A228" s="149">
        <v>632150</v>
      </c>
      <c r="B228" t="s">
        <v>47</v>
      </c>
      <c r="C228" t="s">
        <v>30</v>
      </c>
    </row>
    <row r="229" spans="1:3" x14ac:dyDescent="0.3">
      <c r="A229" s="149">
        <v>632200</v>
      </c>
      <c r="B229" t="s">
        <v>47</v>
      </c>
      <c r="C229" t="s">
        <v>30</v>
      </c>
    </row>
    <row r="230" spans="1:3" x14ac:dyDescent="0.3">
      <c r="A230" s="149">
        <v>632300</v>
      </c>
      <c r="B230" t="s">
        <v>47</v>
      </c>
      <c r="C230" t="s">
        <v>30</v>
      </c>
    </row>
    <row r="231" spans="1:3" x14ac:dyDescent="0.3">
      <c r="A231" s="149">
        <v>635100</v>
      </c>
      <c r="B231" t="s">
        <v>47</v>
      </c>
      <c r="C231" t="s">
        <v>97</v>
      </c>
    </row>
    <row r="232" spans="1:3" x14ac:dyDescent="0.3">
      <c r="A232" s="149">
        <v>635150</v>
      </c>
      <c r="B232" t="s">
        <v>47</v>
      </c>
      <c r="C232" t="s">
        <v>97</v>
      </c>
    </row>
    <row r="233" spans="1:3" x14ac:dyDescent="0.3">
      <c r="A233" s="149">
        <v>635200</v>
      </c>
      <c r="B233" t="s">
        <v>47</v>
      </c>
      <c r="C233" t="s">
        <v>97</v>
      </c>
    </row>
    <row r="234" spans="1:3" x14ac:dyDescent="0.3">
      <c r="A234" s="149">
        <v>635300</v>
      </c>
      <c r="B234" t="s">
        <v>47</v>
      </c>
      <c r="C234" t="s">
        <v>97</v>
      </c>
    </row>
    <row r="235" spans="1:3" x14ac:dyDescent="0.3">
      <c r="A235" s="149">
        <v>637100</v>
      </c>
      <c r="B235" t="s">
        <v>47</v>
      </c>
      <c r="C235" t="s">
        <v>99</v>
      </c>
    </row>
    <row r="236" spans="1:3" x14ac:dyDescent="0.3">
      <c r="A236" s="149">
        <v>637150</v>
      </c>
      <c r="B236" t="s">
        <v>47</v>
      </c>
      <c r="C236" t="s">
        <v>99</v>
      </c>
    </row>
    <row r="237" spans="1:3" x14ac:dyDescent="0.3">
      <c r="A237" s="149">
        <v>637200</v>
      </c>
      <c r="B237" t="s">
        <v>47</v>
      </c>
      <c r="C237" t="s">
        <v>99</v>
      </c>
    </row>
    <row r="238" spans="1:3" x14ac:dyDescent="0.3">
      <c r="A238" s="149">
        <v>637300</v>
      </c>
      <c r="B238" t="s">
        <v>47</v>
      </c>
      <c r="C238" t="s">
        <v>99</v>
      </c>
    </row>
    <row r="239" spans="1:3" x14ac:dyDescent="0.3">
      <c r="A239" s="149">
        <v>640100</v>
      </c>
      <c r="B239" t="s">
        <v>47</v>
      </c>
      <c r="C239" t="s">
        <v>85</v>
      </c>
    </row>
    <row r="240" spans="1:3" x14ac:dyDescent="0.3">
      <c r="A240" s="149">
        <v>640150</v>
      </c>
      <c r="B240" t="s">
        <v>47</v>
      </c>
      <c r="C240" t="s">
        <v>85</v>
      </c>
    </row>
    <row r="241" spans="1:3" x14ac:dyDescent="0.3">
      <c r="A241" s="149">
        <v>640200</v>
      </c>
      <c r="B241" t="s">
        <v>47</v>
      </c>
      <c r="C241" t="s">
        <v>85</v>
      </c>
    </row>
    <row r="242" spans="1:3" x14ac:dyDescent="0.3">
      <c r="A242" s="149">
        <v>640300</v>
      </c>
      <c r="B242" t="s">
        <v>47</v>
      </c>
      <c r="C242" t="s">
        <v>85</v>
      </c>
    </row>
    <row r="243" spans="1:3" x14ac:dyDescent="0.3">
      <c r="A243" s="149">
        <v>642100</v>
      </c>
      <c r="B243" t="s">
        <v>47</v>
      </c>
      <c r="C243" t="s">
        <v>83</v>
      </c>
    </row>
    <row r="244" spans="1:3" x14ac:dyDescent="0.3">
      <c r="A244" s="149">
        <v>642150</v>
      </c>
      <c r="B244" t="s">
        <v>47</v>
      </c>
      <c r="C244" t="s">
        <v>83</v>
      </c>
    </row>
    <row r="245" spans="1:3" x14ac:dyDescent="0.3">
      <c r="A245" s="149">
        <v>642200</v>
      </c>
      <c r="B245" t="s">
        <v>47</v>
      </c>
      <c r="C245" t="s">
        <v>83</v>
      </c>
    </row>
    <row r="246" spans="1:3" x14ac:dyDescent="0.3">
      <c r="A246" s="149">
        <v>642300</v>
      </c>
      <c r="B246" t="s">
        <v>47</v>
      </c>
      <c r="C246" t="s">
        <v>83</v>
      </c>
    </row>
    <row r="247" spans="1:3" x14ac:dyDescent="0.3">
      <c r="A247" s="149">
        <v>645100</v>
      </c>
      <c r="B247" t="s">
        <v>47</v>
      </c>
      <c r="C247" t="s">
        <v>74</v>
      </c>
    </row>
    <row r="248" spans="1:3" x14ac:dyDescent="0.3">
      <c r="A248" s="149">
        <v>645150</v>
      </c>
      <c r="B248" t="s">
        <v>47</v>
      </c>
      <c r="C248" t="s">
        <v>74</v>
      </c>
    </row>
    <row r="249" spans="1:3" x14ac:dyDescent="0.3">
      <c r="A249" s="149">
        <v>645200</v>
      </c>
      <c r="B249" t="s">
        <v>47</v>
      </c>
      <c r="C249" t="s">
        <v>74</v>
      </c>
    </row>
    <row r="250" spans="1:3" x14ac:dyDescent="0.3">
      <c r="A250" s="149">
        <v>645300</v>
      </c>
      <c r="B250" t="s">
        <v>47</v>
      </c>
      <c r="C250" t="s">
        <v>74</v>
      </c>
    </row>
    <row r="251" spans="1:3" x14ac:dyDescent="0.3">
      <c r="A251" s="149">
        <v>647100</v>
      </c>
      <c r="B251" t="s">
        <v>47</v>
      </c>
      <c r="C251" t="s">
        <v>102</v>
      </c>
    </row>
    <row r="252" spans="1:3" x14ac:dyDescent="0.3">
      <c r="A252" s="149">
        <v>647150</v>
      </c>
      <c r="B252" t="s">
        <v>47</v>
      </c>
      <c r="C252" t="s">
        <v>102</v>
      </c>
    </row>
    <row r="253" spans="1:3" x14ac:dyDescent="0.3">
      <c r="A253" s="149">
        <v>647200</v>
      </c>
      <c r="B253" t="s">
        <v>47</v>
      </c>
      <c r="C253" t="s">
        <v>102</v>
      </c>
    </row>
    <row r="254" spans="1:3" x14ac:dyDescent="0.3">
      <c r="A254" s="149">
        <v>647300</v>
      </c>
      <c r="B254" t="s">
        <v>47</v>
      </c>
      <c r="C254" t="s">
        <v>102</v>
      </c>
    </row>
    <row r="255" spans="1:3" x14ac:dyDescent="0.3">
      <c r="A255" s="149">
        <v>648100</v>
      </c>
      <c r="B255" t="s">
        <v>47</v>
      </c>
      <c r="C255" t="s">
        <v>34</v>
      </c>
    </row>
    <row r="256" spans="1:3" x14ac:dyDescent="0.3">
      <c r="A256" s="149">
        <v>648150</v>
      </c>
      <c r="B256" t="s">
        <v>47</v>
      </c>
      <c r="C256" t="s">
        <v>34</v>
      </c>
    </row>
    <row r="257" spans="1:3" x14ac:dyDescent="0.3">
      <c r="A257" s="149">
        <v>648200</v>
      </c>
      <c r="B257" t="s">
        <v>47</v>
      </c>
      <c r="C257" t="s">
        <v>34</v>
      </c>
    </row>
    <row r="258" spans="1:3" x14ac:dyDescent="0.3">
      <c r="A258" s="149">
        <v>648300</v>
      </c>
      <c r="B258" t="s">
        <v>47</v>
      </c>
      <c r="C258" t="s">
        <v>34</v>
      </c>
    </row>
    <row r="259" spans="1:3" x14ac:dyDescent="0.3">
      <c r="A259" s="149">
        <v>649350</v>
      </c>
      <c r="B259" t="s">
        <v>47</v>
      </c>
      <c r="C259" t="s">
        <v>104</v>
      </c>
    </row>
    <row r="260" spans="1:3" x14ac:dyDescent="0.3">
      <c r="A260" s="149">
        <v>650400</v>
      </c>
      <c r="B260" t="s">
        <v>47</v>
      </c>
      <c r="C260" t="s">
        <v>108</v>
      </c>
    </row>
    <row r="261" spans="1:3" x14ac:dyDescent="0.3">
      <c r="A261" s="149">
        <v>650410</v>
      </c>
      <c r="B261" t="s">
        <v>47</v>
      </c>
      <c r="C261" t="s">
        <v>108</v>
      </c>
    </row>
    <row r="262" spans="1:3" x14ac:dyDescent="0.3">
      <c r="A262" s="149">
        <v>650420</v>
      </c>
      <c r="B262" t="s">
        <v>47</v>
      </c>
      <c r="C262" t="s">
        <v>108</v>
      </c>
    </row>
    <row r="263" spans="1:3" x14ac:dyDescent="0.3">
      <c r="A263" s="149">
        <v>650450</v>
      </c>
      <c r="B263" t="s">
        <v>47</v>
      </c>
      <c r="C263" t="s">
        <v>108</v>
      </c>
    </row>
    <row r="264" spans="1:3" x14ac:dyDescent="0.3">
      <c r="A264" s="149">
        <v>650460</v>
      </c>
      <c r="B264" t="s">
        <v>47</v>
      </c>
      <c r="C264" t="s">
        <v>108</v>
      </c>
    </row>
    <row r="265" spans="1:3" x14ac:dyDescent="0.3">
      <c r="A265" s="149">
        <v>650470</v>
      </c>
      <c r="B265" t="s">
        <v>47</v>
      </c>
      <c r="C265" t="s">
        <v>108</v>
      </c>
    </row>
    <row r="266" spans="1:3" x14ac:dyDescent="0.3">
      <c r="A266" s="149">
        <v>650500</v>
      </c>
      <c r="B266" t="s">
        <v>47</v>
      </c>
      <c r="C266" t="s">
        <v>108</v>
      </c>
    </row>
    <row r="267" spans="1:3" x14ac:dyDescent="0.3">
      <c r="A267" s="149">
        <v>650510</v>
      </c>
      <c r="B267" t="s">
        <v>47</v>
      </c>
      <c r="C267" t="s">
        <v>108</v>
      </c>
    </row>
    <row r="268" spans="1:3" x14ac:dyDescent="0.3">
      <c r="A268" s="149">
        <v>650520</v>
      </c>
      <c r="B268" t="s">
        <v>47</v>
      </c>
      <c r="C268" t="s">
        <v>108</v>
      </c>
    </row>
    <row r="269" spans="1:3" x14ac:dyDescent="0.3">
      <c r="A269" s="149">
        <v>650550</v>
      </c>
      <c r="B269" t="s">
        <v>47</v>
      </c>
      <c r="C269" t="s">
        <v>108</v>
      </c>
    </row>
    <row r="270" spans="1:3" x14ac:dyDescent="0.3">
      <c r="A270" s="149">
        <v>650560</v>
      </c>
      <c r="B270" t="s">
        <v>47</v>
      </c>
      <c r="C270" t="s">
        <v>108</v>
      </c>
    </row>
    <row r="271" spans="1:3" x14ac:dyDescent="0.3">
      <c r="A271" s="149">
        <v>650570</v>
      </c>
      <c r="B271" t="s">
        <v>47</v>
      </c>
      <c r="C271" t="s">
        <v>108</v>
      </c>
    </row>
    <row r="272" spans="1:3" x14ac:dyDescent="0.3">
      <c r="A272" s="149">
        <v>655100</v>
      </c>
      <c r="B272" t="s">
        <v>47</v>
      </c>
      <c r="C272" t="s">
        <v>31</v>
      </c>
    </row>
    <row r="273" spans="1:3" x14ac:dyDescent="0.3">
      <c r="A273" s="149">
        <v>655150</v>
      </c>
      <c r="B273" t="s">
        <v>47</v>
      </c>
      <c r="C273" t="s">
        <v>31</v>
      </c>
    </row>
    <row r="274" spans="1:3" x14ac:dyDescent="0.3">
      <c r="A274" s="149">
        <v>655200</v>
      </c>
      <c r="B274" t="s">
        <v>47</v>
      </c>
      <c r="C274" t="s">
        <v>31</v>
      </c>
    </row>
    <row r="275" spans="1:3" x14ac:dyDescent="0.3">
      <c r="A275" s="149">
        <v>655300</v>
      </c>
      <c r="B275" t="s">
        <v>47</v>
      </c>
      <c r="C275" t="s">
        <v>31</v>
      </c>
    </row>
    <row r="276" spans="1:3" x14ac:dyDescent="0.3">
      <c r="A276" s="149">
        <v>655500</v>
      </c>
      <c r="B276" t="s">
        <v>47</v>
      </c>
      <c r="C276" t="s">
        <v>31</v>
      </c>
    </row>
    <row r="277" spans="1:3" x14ac:dyDescent="0.3">
      <c r="A277" s="149">
        <v>655550</v>
      </c>
      <c r="B277" t="s">
        <v>47</v>
      </c>
      <c r="C277" t="s">
        <v>31</v>
      </c>
    </row>
    <row r="278" spans="1:3" x14ac:dyDescent="0.3">
      <c r="A278" s="149">
        <v>656100</v>
      </c>
      <c r="B278" t="s">
        <v>47</v>
      </c>
      <c r="C278" t="s">
        <v>62</v>
      </c>
    </row>
    <row r="279" spans="1:3" x14ac:dyDescent="0.3">
      <c r="A279" s="149">
        <v>656150</v>
      </c>
      <c r="B279" t="s">
        <v>47</v>
      </c>
      <c r="C279" t="s">
        <v>62</v>
      </c>
    </row>
    <row r="280" spans="1:3" x14ac:dyDescent="0.3">
      <c r="A280" s="149">
        <v>656200</v>
      </c>
      <c r="B280" t="s">
        <v>47</v>
      </c>
      <c r="C280" t="s">
        <v>62</v>
      </c>
    </row>
    <row r="281" spans="1:3" x14ac:dyDescent="0.3">
      <c r="A281" s="149">
        <v>656300</v>
      </c>
      <c r="B281" t="s">
        <v>47</v>
      </c>
      <c r="C281" t="s">
        <v>62</v>
      </c>
    </row>
    <row r="282" spans="1:3" x14ac:dyDescent="0.3">
      <c r="A282" s="149">
        <v>656520</v>
      </c>
      <c r="B282" t="s">
        <v>47</v>
      </c>
      <c r="C282" t="s">
        <v>62</v>
      </c>
    </row>
    <row r="283" spans="1:3" x14ac:dyDescent="0.3">
      <c r="A283" s="149">
        <v>656570</v>
      </c>
      <c r="B283" t="s">
        <v>47</v>
      </c>
      <c r="C283" t="s">
        <v>62</v>
      </c>
    </row>
    <row r="284" spans="1:3" x14ac:dyDescent="0.3">
      <c r="A284" s="149">
        <v>656600</v>
      </c>
      <c r="B284" t="s">
        <v>47</v>
      </c>
      <c r="C284" t="s">
        <v>62</v>
      </c>
    </row>
    <row r="285" spans="1:3" x14ac:dyDescent="0.3">
      <c r="A285" s="149">
        <v>656620</v>
      </c>
      <c r="B285" t="s">
        <v>47</v>
      </c>
      <c r="C285" t="s">
        <v>62</v>
      </c>
    </row>
    <row r="286" spans="1:3" x14ac:dyDescent="0.3">
      <c r="A286" s="149">
        <v>656650</v>
      </c>
      <c r="B286" t="s">
        <v>47</v>
      </c>
      <c r="C286" t="s">
        <v>62</v>
      </c>
    </row>
    <row r="287" spans="1:3" x14ac:dyDescent="0.3">
      <c r="A287" s="149">
        <v>656700</v>
      </c>
      <c r="B287" t="s">
        <v>47</v>
      </c>
      <c r="C287" t="s">
        <v>62</v>
      </c>
    </row>
    <row r="288" spans="1:3" x14ac:dyDescent="0.3">
      <c r="A288" s="149">
        <v>675100</v>
      </c>
      <c r="B288" t="s">
        <v>47</v>
      </c>
      <c r="C288" t="s">
        <v>90</v>
      </c>
    </row>
    <row r="289" spans="1:3" x14ac:dyDescent="0.3">
      <c r="A289" s="149">
        <v>675150</v>
      </c>
      <c r="B289" t="s">
        <v>47</v>
      </c>
      <c r="C289" t="s">
        <v>90</v>
      </c>
    </row>
    <row r="290" spans="1:3" x14ac:dyDescent="0.3">
      <c r="A290" s="149">
        <v>675170</v>
      </c>
      <c r="B290" t="s">
        <v>47</v>
      </c>
      <c r="C290" t="s">
        <v>90</v>
      </c>
    </row>
    <row r="291" spans="1:3" x14ac:dyDescent="0.3">
      <c r="A291" s="149">
        <v>675200</v>
      </c>
      <c r="B291" t="s">
        <v>47</v>
      </c>
      <c r="C291" t="s">
        <v>90</v>
      </c>
    </row>
    <row r="292" spans="1:3" x14ac:dyDescent="0.3">
      <c r="A292" s="149">
        <v>675220</v>
      </c>
      <c r="B292" t="s">
        <v>47</v>
      </c>
      <c r="C292" t="s">
        <v>90</v>
      </c>
    </row>
    <row r="293" spans="1:3" x14ac:dyDescent="0.3">
      <c r="A293" s="149">
        <v>675250</v>
      </c>
      <c r="B293" t="s">
        <v>47</v>
      </c>
      <c r="C293" t="s">
        <v>90</v>
      </c>
    </row>
    <row r="294" spans="1:3" x14ac:dyDescent="0.3">
      <c r="A294" s="149">
        <v>675270</v>
      </c>
      <c r="B294" t="s">
        <v>47</v>
      </c>
      <c r="C294" t="s">
        <v>90</v>
      </c>
    </row>
    <row r="295" spans="1:3" x14ac:dyDescent="0.3">
      <c r="A295" s="149">
        <v>675300</v>
      </c>
      <c r="B295" t="s">
        <v>47</v>
      </c>
      <c r="C295" t="s">
        <v>90</v>
      </c>
    </row>
    <row r="296" spans="1:3" x14ac:dyDescent="0.3">
      <c r="A296" s="149">
        <v>675320</v>
      </c>
      <c r="B296" t="s">
        <v>47</v>
      </c>
      <c r="C296" t="s">
        <v>90</v>
      </c>
    </row>
    <row r="297" spans="1:3" x14ac:dyDescent="0.3">
      <c r="A297" s="149">
        <v>675400</v>
      </c>
      <c r="B297" t="s">
        <v>47</v>
      </c>
      <c r="C297" t="s">
        <v>90</v>
      </c>
    </row>
    <row r="298" spans="1:3" x14ac:dyDescent="0.3">
      <c r="A298" s="149">
        <v>675410</v>
      </c>
      <c r="B298" t="s">
        <v>47</v>
      </c>
      <c r="C298" t="s">
        <v>90</v>
      </c>
    </row>
    <row r="299" spans="1:3" x14ac:dyDescent="0.3">
      <c r="A299" s="149">
        <v>675420</v>
      </c>
      <c r="B299" t="s">
        <v>47</v>
      </c>
      <c r="C299" t="s">
        <v>90</v>
      </c>
    </row>
    <row r="300" spans="1:3" x14ac:dyDescent="0.3">
      <c r="A300" s="149">
        <v>675430</v>
      </c>
      <c r="B300" t="s">
        <v>47</v>
      </c>
      <c r="C300" t="s">
        <v>90</v>
      </c>
    </row>
    <row r="301" spans="1:3" x14ac:dyDescent="0.3">
      <c r="A301" s="149">
        <v>675440</v>
      </c>
      <c r="B301" t="s">
        <v>47</v>
      </c>
      <c r="C301" t="s">
        <v>90</v>
      </c>
    </row>
    <row r="302" spans="1:3" x14ac:dyDescent="0.3">
      <c r="A302" s="149">
        <v>675450</v>
      </c>
      <c r="B302" t="s">
        <v>47</v>
      </c>
      <c r="C302" t="s">
        <v>90</v>
      </c>
    </row>
    <row r="303" spans="1:3" x14ac:dyDescent="0.3">
      <c r="A303" s="149">
        <v>675460</v>
      </c>
      <c r="B303" t="s">
        <v>47</v>
      </c>
      <c r="C303" t="s">
        <v>90</v>
      </c>
    </row>
    <row r="304" spans="1:3" x14ac:dyDescent="0.3">
      <c r="A304" s="149">
        <v>675480</v>
      </c>
      <c r="B304" t="s">
        <v>47</v>
      </c>
      <c r="C304" t="s">
        <v>90</v>
      </c>
    </row>
    <row r="305" spans="1:3" x14ac:dyDescent="0.3">
      <c r="A305" s="149">
        <v>675500</v>
      </c>
      <c r="B305" t="s">
        <v>47</v>
      </c>
      <c r="C305" t="s">
        <v>90</v>
      </c>
    </row>
    <row r="306" spans="1:3" x14ac:dyDescent="0.3">
      <c r="A306" s="149">
        <v>675510</v>
      </c>
      <c r="B306" t="s">
        <v>47</v>
      </c>
      <c r="C306" t="s">
        <v>90</v>
      </c>
    </row>
    <row r="307" spans="1:3" x14ac:dyDescent="0.3">
      <c r="A307" s="149">
        <v>675520</v>
      </c>
      <c r="B307" t="s">
        <v>47</v>
      </c>
      <c r="C307" t="s">
        <v>90</v>
      </c>
    </row>
    <row r="308" spans="1:3" x14ac:dyDescent="0.3">
      <c r="A308" s="149">
        <v>675550</v>
      </c>
      <c r="B308" t="s">
        <v>47</v>
      </c>
      <c r="C308" t="s">
        <v>90</v>
      </c>
    </row>
    <row r="309" spans="1:3" x14ac:dyDescent="0.3">
      <c r="A309" s="149">
        <v>675560</v>
      </c>
      <c r="B309" t="s">
        <v>47</v>
      </c>
      <c r="C309" t="s">
        <v>90</v>
      </c>
    </row>
    <row r="310" spans="1:3" x14ac:dyDescent="0.3">
      <c r="A310" s="149">
        <v>675570</v>
      </c>
      <c r="B310" t="s">
        <v>47</v>
      </c>
      <c r="C310" t="s">
        <v>90</v>
      </c>
    </row>
    <row r="311" spans="1:3" x14ac:dyDescent="0.3">
      <c r="A311" s="149">
        <v>675600</v>
      </c>
      <c r="B311" t="s">
        <v>47</v>
      </c>
      <c r="C311" t="s">
        <v>90</v>
      </c>
    </row>
    <row r="312" spans="1:3" x14ac:dyDescent="0.3">
      <c r="A312" s="149">
        <v>675620</v>
      </c>
      <c r="B312" t="s">
        <v>47</v>
      </c>
      <c r="C312" t="s">
        <v>90</v>
      </c>
    </row>
    <row r="313" spans="1:3" x14ac:dyDescent="0.3">
      <c r="A313" s="149">
        <v>675650</v>
      </c>
      <c r="B313" t="s">
        <v>47</v>
      </c>
      <c r="C313" t="s">
        <v>90</v>
      </c>
    </row>
    <row r="314" spans="1:3" x14ac:dyDescent="0.3">
      <c r="A314" s="149">
        <v>675670</v>
      </c>
      <c r="B314" t="s">
        <v>47</v>
      </c>
      <c r="C314" t="s">
        <v>90</v>
      </c>
    </row>
    <row r="315" spans="1:3" x14ac:dyDescent="0.3">
      <c r="A315" s="149">
        <v>675690</v>
      </c>
      <c r="B315" t="s">
        <v>47</v>
      </c>
      <c r="C315" t="s">
        <v>90</v>
      </c>
    </row>
    <row r="316" spans="1:3" x14ac:dyDescent="0.3">
      <c r="A316" s="149">
        <v>675700</v>
      </c>
      <c r="B316" t="s">
        <v>47</v>
      </c>
      <c r="C316" t="s">
        <v>90</v>
      </c>
    </row>
    <row r="317" spans="1:3" x14ac:dyDescent="0.3">
      <c r="A317" s="149">
        <v>675720</v>
      </c>
      <c r="B317" t="s">
        <v>47</v>
      </c>
      <c r="C317" t="s">
        <v>90</v>
      </c>
    </row>
    <row r="318" spans="1:3" x14ac:dyDescent="0.3">
      <c r="A318" s="149">
        <v>675750</v>
      </c>
      <c r="B318" t="s">
        <v>47</v>
      </c>
      <c r="C318" t="s">
        <v>90</v>
      </c>
    </row>
    <row r="319" spans="1:3" x14ac:dyDescent="0.3">
      <c r="A319" s="149">
        <v>675770</v>
      </c>
      <c r="B319" t="s">
        <v>47</v>
      </c>
      <c r="C319" t="s">
        <v>90</v>
      </c>
    </row>
    <row r="320" spans="1:3" x14ac:dyDescent="0.3">
      <c r="A320" s="149">
        <v>675780</v>
      </c>
      <c r="B320" t="s">
        <v>47</v>
      </c>
      <c r="C320" t="s">
        <v>90</v>
      </c>
    </row>
    <row r="321" spans="1:3" x14ac:dyDescent="0.3">
      <c r="A321" s="149">
        <v>675800</v>
      </c>
      <c r="B321" t="s">
        <v>47</v>
      </c>
      <c r="C321" t="s">
        <v>90</v>
      </c>
    </row>
    <row r="322" spans="1:3" x14ac:dyDescent="0.3">
      <c r="A322" s="149">
        <v>675810</v>
      </c>
      <c r="B322" t="s">
        <v>47</v>
      </c>
      <c r="C322" t="s">
        <v>90</v>
      </c>
    </row>
    <row r="323" spans="1:3" x14ac:dyDescent="0.3">
      <c r="A323" s="149">
        <v>675820</v>
      </c>
      <c r="B323" t="s">
        <v>47</v>
      </c>
      <c r="C323" t="s">
        <v>90</v>
      </c>
    </row>
    <row r="324" spans="1:3" x14ac:dyDescent="0.3">
      <c r="A324" s="149">
        <v>710100</v>
      </c>
      <c r="B324" t="s">
        <v>46</v>
      </c>
      <c r="C324" t="s">
        <v>82</v>
      </c>
    </row>
    <row r="325" spans="1:3" x14ac:dyDescent="0.3">
      <c r="A325" s="149">
        <v>710200</v>
      </c>
      <c r="B325" t="s">
        <v>46</v>
      </c>
      <c r="C325" t="s">
        <v>82</v>
      </c>
    </row>
    <row r="326" spans="1:3" x14ac:dyDescent="0.3">
      <c r="A326" s="149">
        <v>715100</v>
      </c>
      <c r="B326" t="s">
        <v>46</v>
      </c>
      <c r="C326" t="s">
        <v>79</v>
      </c>
    </row>
    <row r="327" spans="1:3" x14ac:dyDescent="0.3">
      <c r="A327" s="149">
        <v>720100</v>
      </c>
      <c r="B327" t="s">
        <v>46</v>
      </c>
      <c r="C327" t="s">
        <v>66</v>
      </c>
    </row>
    <row r="328" spans="1:3" x14ac:dyDescent="0.3">
      <c r="A328" s="149">
        <v>720200</v>
      </c>
      <c r="B328" t="s">
        <v>46</v>
      </c>
      <c r="C328" t="s">
        <v>66</v>
      </c>
    </row>
    <row r="329" spans="1:3" x14ac:dyDescent="0.3">
      <c r="A329" s="149">
        <v>720300</v>
      </c>
      <c r="B329" t="s">
        <v>46</v>
      </c>
      <c r="C329" t="s">
        <v>66</v>
      </c>
    </row>
    <row r="330" spans="1:3" x14ac:dyDescent="0.3">
      <c r="A330" s="149">
        <v>725100</v>
      </c>
      <c r="B330" t="s">
        <v>46</v>
      </c>
      <c r="C330" t="s">
        <v>70</v>
      </c>
    </row>
    <row r="331" spans="1:3" x14ac:dyDescent="0.3">
      <c r="A331" s="149">
        <v>725200</v>
      </c>
      <c r="B331" t="s">
        <v>46</v>
      </c>
      <c r="C331" t="s">
        <v>70</v>
      </c>
    </row>
    <row r="332" spans="1:3" x14ac:dyDescent="0.3">
      <c r="A332" s="149">
        <v>725300</v>
      </c>
      <c r="B332" t="s">
        <v>46</v>
      </c>
      <c r="C332" t="s">
        <v>70</v>
      </c>
    </row>
    <row r="333" spans="1:3" x14ac:dyDescent="0.3">
      <c r="A333" s="149">
        <v>725400</v>
      </c>
      <c r="B333" t="s">
        <v>46</v>
      </c>
      <c r="C333" t="s">
        <v>70</v>
      </c>
    </row>
    <row r="334" spans="1:3" x14ac:dyDescent="0.3">
      <c r="A334" s="149">
        <v>730100</v>
      </c>
      <c r="B334" t="s">
        <v>46</v>
      </c>
      <c r="C334" t="s">
        <v>61</v>
      </c>
    </row>
    <row r="335" spans="1:3" x14ac:dyDescent="0.3">
      <c r="A335" s="149">
        <v>730200</v>
      </c>
      <c r="B335" t="s">
        <v>46</v>
      </c>
      <c r="C335" t="s">
        <v>61</v>
      </c>
    </row>
    <row r="336" spans="1:3" x14ac:dyDescent="0.3">
      <c r="A336" s="149">
        <v>730300</v>
      </c>
      <c r="B336" t="s">
        <v>46</v>
      </c>
      <c r="C336" t="s">
        <v>61</v>
      </c>
    </row>
    <row r="337" spans="1:3" x14ac:dyDescent="0.3">
      <c r="A337" s="149">
        <v>730400</v>
      </c>
      <c r="B337" t="s">
        <v>46</v>
      </c>
      <c r="C337" t="s">
        <v>61</v>
      </c>
    </row>
    <row r="338" spans="1:3" x14ac:dyDescent="0.3">
      <c r="A338" s="149">
        <v>735100</v>
      </c>
      <c r="B338" t="s">
        <v>46</v>
      </c>
      <c r="C338" t="s">
        <v>73</v>
      </c>
    </row>
    <row r="339" spans="1:3" x14ac:dyDescent="0.3">
      <c r="A339" s="149">
        <v>735200</v>
      </c>
      <c r="B339" t="s">
        <v>46</v>
      </c>
      <c r="C339" t="s">
        <v>73</v>
      </c>
    </row>
    <row r="340" spans="1:3" x14ac:dyDescent="0.3">
      <c r="A340" s="149">
        <v>735300</v>
      </c>
      <c r="B340" t="s">
        <v>46</v>
      </c>
      <c r="C340" t="s">
        <v>73</v>
      </c>
    </row>
    <row r="341" spans="1:3" x14ac:dyDescent="0.3">
      <c r="A341" s="149">
        <v>735310</v>
      </c>
      <c r="B341" t="s">
        <v>46</v>
      </c>
      <c r="C341" t="s">
        <v>73</v>
      </c>
    </row>
    <row r="342" spans="1:3" x14ac:dyDescent="0.3">
      <c r="A342" s="149">
        <v>735320</v>
      </c>
      <c r="B342" t="s">
        <v>46</v>
      </c>
      <c r="C342" t="s">
        <v>73</v>
      </c>
    </row>
    <row r="343" spans="1:3" x14ac:dyDescent="0.3">
      <c r="A343" s="149">
        <v>735400</v>
      </c>
      <c r="B343" t="s">
        <v>46</v>
      </c>
      <c r="C343" t="s">
        <v>73</v>
      </c>
    </row>
    <row r="344" spans="1:3" x14ac:dyDescent="0.3">
      <c r="A344" s="149">
        <v>735410</v>
      </c>
      <c r="B344" t="s">
        <v>46</v>
      </c>
      <c r="C344" t="s">
        <v>73</v>
      </c>
    </row>
    <row r="345" spans="1:3" x14ac:dyDescent="0.3">
      <c r="A345" s="149">
        <v>735500</v>
      </c>
      <c r="B345" t="s">
        <v>46</v>
      </c>
      <c r="C345" t="s">
        <v>73</v>
      </c>
    </row>
    <row r="346" spans="1:3" x14ac:dyDescent="0.3">
      <c r="A346" s="149">
        <v>740100</v>
      </c>
      <c r="B346" t="s">
        <v>46</v>
      </c>
      <c r="C346" t="s">
        <v>84</v>
      </c>
    </row>
    <row r="347" spans="1:3" x14ac:dyDescent="0.3">
      <c r="A347" s="149">
        <v>740200</v>
      </c>
      <c r="B347" t="s">
        <v>46</v>
      </c>
      <c r="C347" t="s">
        <v>84</v>
      </c>
    </row>
    <row r="348" spans="1:3" x14ac:dyDescent="0.3">
      <c r="A348" s="149">
        <v>750100</v>
      </c>
      <c r="B348" t="s">
        <v>46</v>
      </c>
      <c r="C348" t="s">
        <v>87</v>
      </c>
    </row>
    <row r="349" spans="1:3" x14ac:dyDescent="0.3">
      <c r="A349" s="149">
        <v>750150</v>
      </c>
      <c r="B349" t="s">
        <v>46</v>
      </c>
      <c r="C349" t="s">
        <v>87</v>
      </c>
    </row>
    <row r="350" spans="1:3" x14ac:dyDescent="0.3">
      <c r="A350" s="149">
        <v>750200</v>
      </c>
      <c r="B350" t="s">
        <v>46</v>
      </c>
      <c r="C350" t="s">
        <v>87</v>
      </c>
    </row>
    <row r="351" spans="1:3" x14ac:dyDescent="0.3">
      <c r="A351" s="149">
        <v>750250</v>
      </c>
      <c r="B351" t="s">
        <v>46</v>
      </c>
      <c r="C351" t="s">
        <v>87</v>
      </c>
    </row>
    <row r="352" spans="1:3" x14ac:dyDescent="0.3">
      <c r="A352" s="149">
        <v>750300</v>
      </c>
      <c r="B352" t="s">
        <v>46</v>
      </c>
      <c r="C352" t="s">
        <v>87</v>
      </c>
    </row>
    <row r="353" spans="1:3" x14ac:dyDescent="0.3">
      <c r="A353" s="149">
        <v>750350</v>
      </c>
      <c r="B353" t="s">
        <v>46</v>
      </c>
      <c r="C353" t="s">
        <v>87</v>
      </c>
    </row>
    <row r="354" spans="1:3" x14ac:dyDescent="0.3">
      <c r="A354" s="149">
        <v>750400</v>
      </c>
      <c r="B354" t="s">
        <v>46</v>
      </c>
      <c r="C354" t="s">
        <v>87</v>
      </c>
    </row>
    <row r="355" spans="1:3" x14ac:dyDescent="0.3">
      <c r="A355" s="149">
        <v>760100</v>
      </c>
      <c r="B355" t="s">
        <v>46</v>
      </c>
      <c r="C355" t="s">
        <v>77</v>
      </c>
    </row>
    <row r="356" spans="1:3" x14ac:dyDescent="0.3">
      <c r="A356" s="149">
        <v>760150</v>
      </c>
      <c r="B356" t="s">
        <v>46</v>
      </c>
      <c r="C356" t="s">
        <v>77</v>
      </c>
    </row>
    <row r="357" spans="1:3" x14ac:dyDescent="0.3">
      <c r="A357" s="149">
        <v>760200</v>
      </c>
      <c r="B357" t="s">
        <v>46</v>
      </c>
      <c r="C357" t="s">
        <v>77</v>
      </c>
    </row>
    <row r="358" spans="1:3" x14ac:dyDescent="0.3">
      <c r="A358" s="149">
        <v>760250</v>
      </c>
      <c r="B358" t="s">
        <v>46</v>
      </c>
      <c r="C358" t="s">
        <v>77</v>
      </c>
    </row>
    <row r="359" spans="1:3" x14ac:dyDescent="0.3">
      <c r="A359" s="149">
        <v>760300</v>
      </c>
      <c r="B359" t="s">
        <v>46</v>
      </c>
      <c r="C359" t="s">
        <v>77</v>
      </c>
    </row>
    <row r="360" spans="1:3" x14ac:dyDescent="0.3">
      <c r="A360" s="149">
        <v>760350</v>
      </c>
      <c r="B360" t="s">
        <v>46</v>
      </c>
      <c r="C360" t="s">
        <v>77</v>
      </c>
    </row>
    <row r="361" spans="1:3" x14ac:dyDescent="0.3">
      <c r="A361" s="149">
        <v>760400</v>
      </c>
      <c r="B361" t="s">
        <v>46</v>
      </c>
      <c r="C361" t="s">
        <v>77</v>
      </c>
    </row>
    <row r="362" spans="1:3" x14ac:dyDescent="0.3">
      <c r="A362" s="149">
        <v>760450</v>
      </c>
      <c r="B362" t="s">
        <v>46</v>
      </c>
      <c r="C362" t="s">
        <v>77</v>
      </c>
    </row>
    <row r="363" spans="1:3" x14ac:dyDescent="0.3">
      <c r="A363" s="149">
        <v>760500</v>
      </c>
      <c r="B363" t="s">
        <v>46</v>
      </c>
      <c r="C363" t="s">
        <v>77</v>
      </c>
    </row>
    <row r="364" spans="1:3" x14ac:dyDescent="0.3">
      <c r="A364" s="149">
        <v>760550</v>
      </c>
      <c r="B364" t="s">
        <v>46</v>
      </c>
      <c r="C364" t="s">
        <v>77</v>
      </c>
    </row>
    <row r="365" spans="1:3" x14ac:dyDescent="0.3">
      <c r="A365" s="149">
        <v>760600</v>
      </c>
      <c r="B365" t="s">
        <v>46</v>
      </c>
      <c r="C365" t="s">
        <v>77</v>
      </c>
    </row>
    <row r="366" spans="1:3" x14ac:dyDescent="0.3">
      <c r="A366" s="149">
        <v>760650</v>
      </c>
      <c r="B366" t="s">
        <v>46</v>
      </c>
      <c r="C366" t="s">
        <v>77</v>
      </c>
    </row>
    <row r="367" spans="1:3" x14ac:dyDescent="0.3">
      <c r="A367" s="149">
        <v>760680</v>
      </c>
      <c r="B367" t="s">
        <v>46</v>
      </c>
      <c r="C367" t="s">
        <v>77</v>
      </c>
    </row>
    <row r="368" spans="1:3" x14ac:dyDescent="0.3">
      <c r="A368" s="149">
        <v>760700</v>
      </c>
      <c r="B368" t="s">
        <v>46</v>
      </c>
      <c r="C368" t="s">
        <v>77</v>
      </c>
    </row>
    <row r="369" spans="1:3" x14ac:dyDescent="0.3">
      <c r="A369" s="149">
        <v>760710</v>
      </c>
      <c r="B369" t="s">
        <v>46</v>
      </c>
      <c r="C369" t="s">
        <v>134</v>
      </c>
    </row>
    <row r="370" spans="1:3" x14ac:dyDescent="0.3">
      <c r="A370" s="149">
        <v>780100</v>
      </c>
      <c r="B370" t="s">
        <v>46</v>
      </c>
      <c r="C370" t="s">
        <v>56</v>
      </c>
    </row>
    <row r="371" spans="1:3" x14ac:dyDescent="0.3">
      <c r="A371" s="149">
        <v>780150</v>
      </c>
      <c r="B371" t="s">
        <v>46</v>
      </c>
      <c r="C371" t="s">
        <v>56</v>
      </c>
    </row>
    <row r="372" spans="1:3" x14ac:dyDescent="0.3">
      <c r="A372" s="149">
        <v>780200</v>
      </c>
      <c r="B372" t="s">
        <v>46</v>
      </c>
      <c r="C372" t="s">
        <v>56</v>
      </c>
    </row>
    <row r="373" spans="1:3" x14ac:dyDescent="0.3">
      <c r="A373" s="149">
        <v>780250</v>
      </c>
      <c r="B373" t="s">
        <v>46</v>
      </c>
      <c r="C373" t="s">
        <v>56</v>
      </c>
    </row>
    <row r="374" spans="1:3" x14ac:dyDescent="0.3">
      <c r="A374" s="149">
        <v>780300</v>
      </c>
      <c r="B374" t="s">
        <v>46</v>
      </c>
      <c r="C374" t="s">
        <v>56</v>
      </c>
    </row>
    <row r="375" spans="1:3" x14ac:dyDescent="0.3">
      <c r="A375" s="149">
        <v>780350</v>
      </c>
      <c r="B375" t="s">
        <v>46</v>
      </c>
      <c r="C375" t="s">
        <v>56</v>
      </c>
    </row>
    <row r="376" spans="1:3" x14ac:dyDescent="0.3">
      <c r="A376" s="149">
        <v>780400</v>
      </c>
      <c r="B376" t="s">
        <v>46</v>
      </c>
      <c r="C376" t="s">
        <v>56</v>
      </c>
    </row>
    <row r="377" spans="1:3" x14ac:dyDescent="0.3">
      <c r="A377" s="149">
        <v>780450</v>
      </c>
      <c r="B377" t="s">
        <v>46</v>
      </c>
      <c r="C377" t="s">
        <v>56</v>
      </c>
    </row>
    <row r="378" spans="1:3" x14ac:dyDescent="0.3">
      <c r="A378" s="149">
        <v>780500</v>
      </c>
      <c r="B378" t="s">
        <v>46</v>
      </c>
      <c r="C378" t="s">
        <v>56</v>
      </c>
    </row>
    <row r="379" spans="1:3" x14ac:dyDescent="0.3">
      <c r="A379" s="149">
        <v>780600</v>
      </c>
      <c r="B379" t="s">
        <v>46</v>
      </c>
      <c r="C379" t="s">
        <v>56</v>
      </c>
    </row>
    <row r="380" spans="1:3" x14ac:dyDescent="0.3">
      <c r="A380" s="149">
        <v>780700</v>
      </c>
      <c r="B380" t="s">
        <v>46</v>
      </c>
      <c r="C380" t="s">
        <v>56</v>
      </c>
    </row>
    <row r="381" spans="1:3" x14ac:dyDescent="0.3">
      <c r="A381" s="149">
        <v>780720</v>
      </c>
      <c r="B381" t="s">
        <v>46</v>
      </c>
      <c r="C381" t="s">
        <v>56</v>
      </c>
    </row>
    <row r="382" spans="1:3" x14ac:dyDescent="0.3">
      <c r="A382" s="149">
        <v>780750</v>
      </c>
      <c r="B382" t="s">
        <v>46</v>
      </c>
      <c r="C382" t="s">
        <v>56</v>
      </c>
    </row>
    <row r="383" spans="1:3" x14ac:dyDescent="0.3">
      <c r="A383" s="149">
        <v>780770</v>
      </c>
      <c r="B383" t="s">
        <v>46</v>
      </c>
      <c r="C383" t="s">
        <v>56</v>
      </c>
    </row>
    <row r="384" spans="1:3" x14ac:dyDescent="0.3">
      <c r="A384" s="149">
        <v>780800</v>
      </c>
      <c r="B384" t="s">
        <v>46</v>
      </c>
      <c r="C384" t="s">
        <v>56</v>
      </c>
    </row>
    <row r="385" spans="1:3" x14ac:dyDescent="0.3">
      <c r="A385" s="149">
        <v>780850</v>
      </c>
      <c r="B385" t="s">
        <v>46</v>
      </c>
      <c r="C385" t="s">
        <v>56</v>
      </c>
    </row>
    <row r="386" spans="1:3" x14ac:dyDescent="0.3">
      <c r="A386" s="149">
        <v>810100</v>
      </c>
      <c r="B386" t="s">
        <v>46</v>
      </c>
      <c r="C386" t="s">
        <v>103</v>
      </c>
    </row>
    <row r="387" spans="1:3" x14ac:dyDescent="0.3">
      <c r="A387" s="149">
        <v>810150</v>
      </c>
      <c r="B387" t="s">
        <v>46</v>
      </c>
      <c r="C387" t="s">
        <v>103</v>
      </c>
    </row>
    <row r="388" spans="1:3" x14ac:dyDescent="0.3">
      <c r="A388" s="149">
        <v>810200</v>
      </c>
      <c r="B388" t="s">
        <v>46</v>
      </c>
      <c r="C388" t="s">
        <v>103</v>
      </c>
    </row>
    <row r="389" spans="1:3" x14ac:dyDescent="0.3">
      <c r="A389" s="149">
        <v>810250</v>
      </c>
      <c r="B389" t="s">
        <v>46</v>
      </c>
      <c r="C389" t="s">
        <v>103</v>
      </c>
    </row>
    <row r="390" spans="1:3" x14ac:dyDescent="0.3">
      <c r="A390" s="149">
        <v>810300</v>
      </c>
      <c r="B390" t="s">
        <v>46</v>
      </c>
      <c r="C390" t="s">
        <v>103</v>
      </c>
    </row>
    <row r="391" spans="1:3" x14ac:dyDescent="0.3">
      <c r="A391" s="149">
        <v>810350</v>
      </c>
      <c r="B391" t="s">
        <v>46</v>
      </c>
      <c r="C391" t="s">
        <v>103</v>
      </c>
    </row>
    <row r="392" spans="1:3" x14ac:dyDescent="0.3">
      <c r="A392" s="149">
        <v>810400</v>
      </c>
      <c r="B392" t="s">
        <v>46</v>
      </c>
      <c r="C392" t="s">
        <v>103</v>
      </c>
    </row>
    <row r="393" spans="1:3" x14ac:dyDescent="0.3">
      <c r="A393" s="149">
        <v>810450</v>
      </c>
      <c r="B393" t="s">
        <v>46</v>
      </c>
      <c r="C393" t="s">
        <v>103</v>
      </c>
    </row>
    <row r="394" spans="1:3" x14ac:dyDescent="0.3">
      <c r="A394" s="149">
        <v>810500</v>
      </c>
      <c r="B394" t="s">
        <v>46</v>
      </c>
      <c r="C394" t="s">
        <v>103</v>
      </c>
    </row>
    <row r="395" spans="1:3" x14ac:dyDescent="0.3">
      <c r="A395" s="149">
        <v>810510</v>
      </c>
      <c r="B395" t="s">
        <v>46</v>
      </c>
      <c r="C395" t="s">
        <v>103</v>
      </c>
    </row>
    <row r="396" spans="1:3" x14ac:dyDescent="0.3">
      <c r="A396" s="149">
        <v>810550</v>
      </c>
      <c r="B396" t="s">
        <v>46</v>
      </c>
      <c r="C396" t="s">
        <v>103</v>
      </c>
    </row>
    <row r="397" spans="1:3" x14ac:dyDescent="0.3">
      <c r="A397" s="149">
        <v>815100</v>
      </c>
      <c r="B397" t="s">
        <v>46</v>
      </c>
      <c r="C397" t="s">
        <v>105</v>
      </c>
    </row>
    <row r="398" spans="1:3" x14ac:dyDescent="0.3">
      <c r="A398" s="149">
        <v>815200</v>
      </c>
      <c r="B398" t="s">
        <v>46</v>
      </c>
      <c r="C398" t="s">
        <v>105</v>
      </c>
    </row>
    <row r="399" spans="1:3" x14ac:dyDescent="0.3">
      <c r="A399" s="149">
        <v>820100</v>
      </c>
      <c r="B399" t="s">
        <v>46</v>
      </c>
      <c r="C399" t="s">
        <v>116</v>
      </c>
    </row>
    <row r="400" spans="1:3" x14ac:dyDescent="0.3">
      <c r="A400" s="149">
        <v>820110</v>
      </c>
      <c r="B400" t="s">
        <v>46</v>
      </c>
      <c r="C400" t="s">
        <v>116</v>
      </c>
    </row>
    <row r="401" spans="1:3" x14ac:dyDescent="0.3">
      <c r="A401" s="149">
        <v>820150</v>
      </c>
      <c r="B401" t="s">
        <v>46</v>
      </c>
      <c r="C401" t="s">
        <v>116</v>
      </c>
    </row>
    <row r="402" spans="1:3" x14ac:dyDescent="0.3">
      <c r="A402" s="149">
        <v>820160</v>
      </c>
      <c r="B402" t="s">
        <v>46</v>
      </c>
      <c r="C402" t="s">
        <v>116</v>
      </c>
    </row>
    <row r="403" spans="1:3" x14ac:dyDescent="0.3">
      <c r="A403" s="149">
        <v>820170</v>
      </c>
      <c r="B403" t="s">
        <v>46</v>
      </c>
      <c r="C403" t="s">
        <v>116</v>
      </c>
    </row>
    <row r="404" spans="1:3" x14ac:dyDescent="0.3">
      <c r="A404" s="149">
        <v>820300</v>
      </c>
      <c r="B404" t="s">
        <v>46</v>
      </c>
      <c r="C404" t="s">
        <v>116</v>
      </c>
    </row>
    <row r="405" spans="1:3" x14ac:dyDescent="0.3">
      <c r="A405" s="149">
        <v>820310</v>
      </c>
      <c r="B405" t="s">
        <v>46</v>
      </c>
      <c r="C405" t="s">
        <v>116</v>
      </c>
    </row>
    <row r="406" spans="1:3" x14ac:dyDescent="0.3">
      <c r="A406" s="149">
        <v>820320</v>
      </c>
      <c r="B406" t="s">
        <v>46</v>
      </c>
      <c r="C406" t="s">
        <v>116</v>
      </c>
    </row>
    <row r="407" spans="1:3" x14ac:dyDescent="0.3">
      <c r="A407" s="149">
        <v>820330</v>
      </c>
      <c r="B407" t="s">
        <v>46</v>
      </c>
      <c r="C407" t="s">
        <v>116</v>
      </c>
    </row>
    <row r="408" spans="1:3" x14ac:dyDescent="0.3">
      <c r="A408" s="149">
        <v>820350</v>
      </c>
      <c r="B408" t="s">
        <v>46</v>
      </c>
      <c r="C408" t="s">
        <v>116</v>
      </c>
    </row>
    <row r="409" spans="1:3" x14ac:dyDescent="0.3">
      <c r="A409" s="149">
        <v>820370</v>
      </c>
      <c r="B409" t="s">
        <v>46</v>
      </c>
      <c r="C409" t="s">
        <v>116</v>
      </c>
    </row>
    <row r="410" spans="1:3" x14ac:dyDescent="0.3">
      <c r="A410" s="149">
        <v>820400</v>
      </c>
      <c r="B410" t="s">
        <v>46</v>
      </c>
      <c r="C410" t="s">
        <v>116</v>
      </c>
    </row>
    <row r="411" spans="1:3" x14ac:dyDescent="0.3">
      <c r="A411" s="149">
        <v>820420</v>
      </c>
      <c r="B411" t="s">
        <v>46</v>
      </c>
      <c r="C411" t="s">
        <v>116</v>
      </c>
    </row>
    <row r="412" spans="1:3" x14ac:dyDescent="0.3">
      <c r="A412" s="149">
        <v>820450</v>
      </c>
      <c r="B412" t="s">
        <v>46</v>
      </c>
      <c r="C412" t="s">
        <v>116</v>
      </c>
    </row>
    <row r="413" spans="1:3" x14ac:dyDescent="0.3">
      <c r="A413" s="149">
        <v>820470</v>
      </c>
      <c r="B413" t="s">
        <v>46</v>
      </c>
      <c r="C413" t="s">
        <v>116</v>
      </c>
    </row>
    <row r="414" spans="1:3" x14ac:dyDescent="0.3">
      <c r="A414" s="149">
        <v>820500</v>
      </c>
      <c r="B414" t="s">
        <v>46</v>
      </c>
      <c r="C414" t="s">
        <v>116</v>
      </c>
    </row>
    <row r="415" spans="1:3" x14ac:dyDescent="0.3">
      <c r="A415" s="149">
        <v>820520</v>
      </c>
      <c r="B415" t="s">
        <v>46</v>
      </c>
      <c r="C415" t="s">
        <v>116</v>
      </c>
    </row>
    <row r="416" spans="1:3" x14ac:dyDescent="0.3">
      <c r="A416" s="149">
        <v>820550</v>
      </c>
      <c r="B416" t="s">
        <v>46</v>
      </c>
      <c r="C416" t="s">
        <v>116</v>
      </c>
    </row>
    <row r="417" spans="1:3" x14ac:dyDescent="0.3">
      <c r="A417" s="149">
        <v>820570</v>
      </c>
      <c r="B417" t="s">
        <v>46</v>
      </c>
      <c r="C417" t="s">
        <v>116</v>
      </c>
    </row>
    <row r="418" spans="1:3" x14ac:dyDescent="0.3">
      <c r="A418" s="149">
        <v>825100</v>
      </c>
      <c r="B418" t="s">
        <v>46</v>
      </c>
      <c r="C418" t="s">
        <v>101</v>
      </c>
    </row>
    <row r="419" spans="1:3" x14ac:dyDescent="0.3">
      <c r="A419" s="149">
        <v>825150</v>
      </c>
      <c r="B419" t="s">
        <v>46</v>
      </c>
      <c r="C419" t="s">
        <v>101</v>
      </c>
    </row>
    <row r="420" spans="1:3" x14ac:dyDescent="0.3">
      <c r="A420" s="149">
        <v>825200</v>
      </c>
      <c r="B420" t="s">
        <v>46</v>
      </c>
      <c r="C420" t="s">
        <v>101</v>
      </c>
    </row>
    <row r="421" spans="1:3" x14ac:dyDescent="0.3">
      <c r="A421" s="149">
        <v>825250</v>
      </c>
      <c r="B421" t="s">
        <v>46</v>
      </c>
      <c r="C421" t="s">
        <v>101</v>
      </c>
    </row>
    <row r="422" spans="1:3" x14ac:dyDescent="0.3">
      <c r="A422" s="149">
        <v>825300</v>
      </c>
      <c r="B422" t="s">
        <v>46</v>
      </c>
      <c r="C422" t="s">
        <v>101</v>
      </c>
    </row>
    <row r="423" spans="1:3" x14ac:dyDescent="0.3">
      <c r="A423" s="149">
        <v>825330</v>
      </c>
      <c r="B423" t="s">
        <v>46</v>
      </c>
      <c r="C423" t="s">
        <v>101</v>
      </c>
    </row>
    <row r="424" spans="1:3" x14ac:dyDescent="0.3">
      <c r="A424" s="149">
        <v>825350</v>
      </c>
      <c r="B424" t="s">
        <v>46</v>
      </c>
      <c r="C424" t="s">
        <v>101</v>
      </c>
    </row>
    <row r="425" spans="1:3" x14ac:dyDescent="0.3">
      <c r="A425" s="149">
        <v>825400</v>
      </c>
      <c r="B425" t="s">
        <v>46</v>
      </c>
      <c r="C425" t="s">
        <v>101</v>
      </c>
    </row>
    <row r="426" spans="1:3" x14ac:dyDescent="0.3">
      <c r="A426" s="149">
        <v>830100</v>
      </c>
      <c r="B426" t="s">
        <v>46</v>
      </c>
      <c r="C426" t="s">
        <v>114</v>
      </c>
    </row>
    <row r="427" spans="1:3" x14ac:dyDescent="0.3">
      <c r="A427" s="149">
        <v>830150</v>
      </c>
      <c r="B427" t="s">
        <v>46</v>
      </c>
      <c r="C427" t="s">
        <v>114</v>
      </c>
    </row>
    <row r="428" spans="1:3" x14ac:dyDescent="0.3">
      <c r="A428" s="149">
        <v>830170</v>
      </c>
      <c r="B428" t="s">
        <v>46</v>
      </c>
      <c r="C428" t="s">
        <v>114</v>
      </c>
    </row>
    <row r="429" spans="1:3" x14ac:dyDescent="0.3">
      <c r="A429" s="149">
        <v>830200</v>
      </c>
      <c r="B429" t="s">
        <v>46</v>
      </c>
      <c r="C429" t="s">
        <v>114</v>
      </c>
    </row>
    <row r="430" spans="1:3" x14ac:dyDescent="0.3">
      <c r="A430" s="149">
        <v>830250</v>
      </c>
      <c r="B430" t="s">
        <v>46</v>
      </c>
      <c r="C430" t="s">
        <v>114</v>
      </c>
    </row>
    <row r="431" spans="1:3" x14ac:dyDescent="0.3">
      <c r="A431" s="149">
        <v>830300</v>
      </c>
      <c r="B431" t="s">
        <v>46</v>
      </c>
      <c r="C431" t="s">
        <v>114</v>
      </c>
    </row>
    <row r="432" spans="1:3" x14ac:dyDescent="0.3">
      <c r="A432" s="149">
        <v>835100</v>
      </c>
      <c r="B432" t="s">
        <v>46</v>
      </c>
      <c r="C432" t="s">
        <v>89</v>
      </c>
    </row>
    <row r="433" spans="1:3" x14ac:dyDescent="0.3">
      <c r="A433" s="149">
        <v>835120</v>
      </c>
      <c r="B433" t="s">
        <v>46</v>
      </c>
      <c r="C433" t="s">
        <v>89</v>
      </c>
    </row>
    <row r="434" spans="1:3" x14ac:dyDescent="0.3">
      <c r="A434" s="149">
        <v>835150</v>
      </c>
      <c r="B434" t="s">
        <v>46</v>
      </c>
      <c r="C434" t="s">
        <v>89</v>
      </c>
    </row>
    <row r="435" spans="1:3" x14ac:dyDescent="0.3">
      <c r="A435" s="149">
        <v>835170</v>
      </c>
      <c r="B435" t="s">
        <v>46</v>
      </c>
      <c r="C435" t="s">
        <v>89</v>
      </c>
    </row>
    <row r="436" spans="1:3" x14ac:dyDescent="0.3">
      <c r="A436" s="149">
        <v>835200</v>
      </c>
      <c r="B436" t="s">
        <v>46</v>
      </c>
      <c r="C436" t="s">
        <v>89</v>
      </c>
    </row>
    <row r="437" spans="1:3" x14ac:dyDescent="0.3">
      <c r="A437" s="149">
        <v>835220</v>
      </c>
      <c r="B437" t="s">
        <v>46</v>
      </c>
      <c r="C437" t="s">
        <v>89</v>
      </c>
    </row>
    <row r="438" spans="1:3" x14ac:dyDescent="0.3">
      <c r="A438" s="149">
        <v>835250</v>
      </c>
      <c r="B438" t="s">
        <v>46</v>
      </c>
      <c r="C438" t="s">
        <v>89</v>
      </c>
    </row>
    <row r="439" spans="1:3" x14ac:dyDescent="0.3">
      <c r="A439" s="149">
        <v>835270</v>
      </c>
      <c r="B439" t="s">
        <v>46</v>
      </c>
      <c r="C439" t="s">
        <v>89</v>
      </c>
    </row>
    <row r="440" spans="1:3" x14ac:dyDescent="0.3">
      <c r="A440" s="149">
        <v>835300</v>
      </c>
      <c r="B440" t="s">
        <v>46</v>
      </c>
      <c r="C440" t="s">
        <v>89</v>
      </c>
    </row>
    <row r="441" spans="1:3" x14ac:dyDescent="0.3">
      <c r="A441" s="149">
        <v>835320</v>
      </c>
      <c r="B441" t="s">
        <v>46</v>
      </c>
      <c r="C441" t="s">
        <v>89</v>
      </c>
    </row>
    <row r="442" spans="1:3" x14ac:dyDescent="0.3">
      <c r="A442" s="149">
        <v>835350</v>
      </c>
      <c r="B442" t="s">
        <v>46</v>
      </c>
      <c r="C442" t="s">
        <v>89</v>
      </c>
    </row>
    <row r="443" spans="1:3" x14ac:dyDescent="0.3">
      <c r="A443" s="149">
        <v>835370</v>
      </c>
      <c r="B443" t="s">
        <v>46</v>
      </c>
      <c r="C443" t="s">
        <v>89</v>
      </c>
    </row>
    <row r="444" spans="1:3" x14ac:dyDescent="0.3">
      <c r="A444" s="149">
        <v>835400</v>
      </c>
      <c r="B444" t="s">
        <v>46</v>
      </c>
      <c r="C444" t="s">
        <v>89</v>
      </c>
    </row>
    <row r="445" spans="1:3" x14ac:dyDescent="0.3">
      <c r="A445" s="149">
        <v>835420</v>
      </c>
      <c r="B445" t="s">
        <v>46</v>
      </c>
      <c r="C445" t="s">
        <v>89</v>
      </c>
    </row>
    <row r="446" spans="1:3" x14ac:dyDescent="0.3">
      <c r="A446" s="149">
        <v>835470</v>
      </c>
      <c r="B446" t="s">
        <v>46</v>
      </c>
      <c r="C446" t="s">
        <v>89</v>
      </c>
    </row>
    <row r="447" spans="1:3" x14ac:dyDescent="0.3">
      <c r="A447" s="149">
        <v>835500</v>
      </c>
      <c r="B447" t="s">
        <v>46</v>
      </c>
      <c r="C447" t="s">
        <v>89</v>
      </c>
    </row>
    <row r="448" spans="1:3" x14ac:dyDescent="0.3">
      <c r="A448" s="149">
        <v>835520</v>
      </c>
      <c r="B448" t="s">
        <v>46</v>
      </c>
      <c r="C448" t="s">
        <v>89</v>
      </c>
    </row>
    <row r="449" spans="1:3" x14ac:dyDescent="0.3">
      <c r="A449" s="149">
        <v>835550</v>
      </c>
      <c r="B449" t="s">
        <v>46</v>
      </c>
      <c r="C449" t="s">
        <v>89</v>
      </c>
    </row>
    <row r="450" spans="1:3" x14ac:dyDescent="0.3">
      <c r="A450" s="149">
        <v>835570</v>
      </c>
      <c r="B450" t="s">
        <v>46</v>
      </c>
      <c r="C450" t="s">
        <v>89</v>
      </c>
    </row>
    <row r="451" spans="1:3" x14ac:dyDescent="0.3">
      <c r="A451" s="149">
        <v>835590</v>
      </c>
      <c r="B451" t="s">
        <v>46</v>
      </c>
      <c r="C451" t="s">
        <v>89</v>
      </c>
    </row>
    <row r="452" spans="1:3" x14ac:dyDescent="0.3">
      <c r="A452" s="149">
        <v>840100</v>
      </c>
      <c r="B452" t="s">
        <v>46</v>
      </c>
      <c r="C452" t="s">
        <v>117</v>
      </c>
    </row>
    <row r="453" spans="1:3" x14ac:dyDescent="0.3">
      <c r="A453" s="149">
        <v>840110</v>
      </c>
      <c r="B453" t="s">
        <v>46</v>
      </c>
      <c r="C453" t="s">
        <v>117</v>
      </c>
    </row>
    <row r="454" spans="1:3" x14ac:dyDescent="0.3">
      <c r="A454" s="149">
        <v>840120</v>
      </c>
      <c r="B454" t="s">
        <v>46</v>
      </c>
      <c r="C454" t="s">
        <v>117</v>
      </c>
    </row>
    <row r="455" spans="1:3" x14ac:dyDescent="0.3">
      <c r="A455" s="149">
        <v>840130</v>
      </c>
      <c r="B455" t="s">
        <v>46</v>
      </c>
      <c r="C455" t="s">
        <v>117</v>
      </c>
    </row>
    <row r="456" spans="1:3" x14ac:dyDescent="0.3">
      <c r="A456" s="149">
        <v>840200</v>
      </c>
      <c r="B456" t="s">
        <v>46</v>
      </c>
      <c r="C456" t="s">
        <v>117</v>
      </c>
    </row>
    <row r="457" spans="1:3" x14ac:dyDescent="0.3">
      <c r="A457" s="149">
        <v>845100</v>
      </c>
      <c r="B457" t="s">
        <v>46</v>
      </c>
      <c r="C457" t="s">
        <v>96</v>
      </c>
    </row>
    <row r="458" spans="1:3" x14ac:dyDescent="0.3">
      <c r="A458" s="149">
        <v>845150</v>
      </c>
      <c r="B458" t="s">
        <v>46</v>
      </c>
      <c r="C458" t="s">
        <v>96</v>
      </c>
    </row>
    <row r="459" spans="1:3" x14ac:dyDescent="0.3">
      <c r="A459" s="149">
        <v>845200</v>
      </c>
      <c r="B459" t="s">
        <v>46</v>
      </c>
      <c r="C459" t="s">
        <v>96</v>
      </c>
    </row>
    <row r="460" spans="1:3" x14ac:dyDescent="0.3">
      <c r="A460" s="149">
        <v>845260</v>
      </c>
      <c r="B460" t="s">
        <v>46</v>
      </c>
      <c r="C460" t="s">
        <v>96</v>
      </c>
    </row>
    <row r="461" spans="1:3" x14ac:dyDescent="0.3">
      <c r="A461" s="149">
        <v>845270</v>
      </c>
      <c r="B461" t="s">
        <v>46</v>
      </c>
      <c r="C461" t="s">
        <v>96</v>
      </c>
    </row>
    <row r="462" spans="1:3" x14ac:dyDescent="0.3">
      <c r="A462" s="149">
        <v>845280</v>
      </c>
      <c r="B462" t="s">
        <v>46</v>
      </c>
      <c r="C462" t="s">
        <v>96</v>
      </c>
    </row>
    <row r="463" spans="1:3" x14ac:dyDescent="0.3">
      <c r="A463" s="149">
        <v>845290</v>
      </c>
      <c r="B463" t="s">
        <v>46</v>
      </c>
      <c r="C463" t="s">
        <v>96</v>
      </c>
    </row>
    <row r="464" spans="1:3" x14ac:dyDescent="0.3">
      <c r="A464" s="149">
        <v>845300</v>
      </c>
      <c r="B464" t="s">
        <v>46</v>
      </c>
      <c r="C464" t="s">
        <v>96</v>
      </c>
    </row>
    <row r="465" spans="1:3" x14ac:dyDescent="0.3">
      <c r="A465" s="149">
        <v>845310</v>
      </c>
      <c r="B465" t="s">
        <v>46</v>
      </c>
      <c r="C465" t="s">
        <v>96</v>
      </c>
    </row>
    <row r="466" spans="1:3" x14ac:dyDescent="0.3">
      <c r="A466" s="149">
        <v>850100</v>
      </c>
      <c r="B466" t="s">
        <v>46</v>
      </c>
      <c r="C466" t="s">
        <v>98</v>
      </c>
    </row>
    <row r="467" spans="1:3" x14ac:dyDescent="0.3">
      <c r="A467" s="149">
        <v>850150</v>
      </c>
      <c r="B467" t="s">
        <v>46</v>
      </c>
      <c r="C467" t="s">
        <v>98</v>
      </c>
    </row>
    <row r="468" spans="1:3" x14ac:dyDescent="0.3">
      <c r="A468" s="149">
        <v>850200</v>
      </c>
      <c r="B468" t="s">
        <v>46</v>
      </c>
      <c r="C468" t="s">
        <v>98</v>
      </c>
    </row>
    <row r="469" spans="1:3" x14ac:dyDescent="0.3">
      <c r="A469" s="149">
        <v>850250</v>
      </c>
      <c r="B469" t="s">
        <v>46</v>
      </c>
      <c r="C469" t="s">
        <v>98</v>
      </c>
    </row>
    <row r="470" spans="1:3" x14ac:dyDescent="0.3">
      <c r="A470" s="149">
        <v>850300</v>
      </c>
      <c r="B470" t="s">
        <v>46</v>
      </c>
      <c r="C470" t="s">
        <v>98</v>
      </c>
    </row>
    <row r="471" spans="1:3" x14ac:dyDescent="0.3">
      <c r="A471" s="149">
        <v>850350</v>
      </c>
      <c r="B471" t="s">
        <v>46</v>
      </c>
      <c r="C471" t="s">
        <v>98</v>
      </c>
    </row>
    <row r="472" spans="1:3" x14ac:dyDescent="0.3">
      <c r="A472" s="149">
        <v>855100</v>
      </c>
      <c r="B472" t="s">
        <v>46</v>
      </c>
      <c r="C472" t="s">
        <v>111</v>
      </c>
    </row>
    <row r="473" spans="1:3" x14ac:dyDescent="0.3">
      <c r="A473" s="149">
        <v>855120</v>
      </c>
      <c r="B473" t="s">
        <v>46</v>
      </c>
      <c r="C473" t="s">
        <v>111</v>
      </c>
    </row>
    <row r="474" spans="1:3" x14ac:dyDescent="0.3">
      <c r="A474" s="149">
        <v>855150</v>
      </c>
      <c r="B474" t="s">
        <v>46</v>
      </c>
      <c r="C474" t="s">
        <v>111</v>
      </c>
    </row>
    <row r="475" spans="1:3" x14ac:dyDescent="0.3">
      <c r="A475" s="149">
        <v>855170</v>
      </c>
      <c r="B475" t="s">
        <v>46</v>
      </c>
      <c r="C475" t="s">
        <v>111</v>
      </c>
    </row>
    <row r="476" spans="1:3" x14ac:dyDescent="0.3">
      <c r="A476" s="149">
        <v>855180</v>
      </c>
      <c r="B476" t="s">
        <v>46</v>
      </c>
      <c r="C476" t="s">
        <v>111</v>
      </c>
    </row>
    <row r="477" spans="1:3" x14ac:dyDescent="0.3">
      <c r="A477" s="149">
        <v>855200</v>
      </c>
      <c r="B477" t="s">
        <v>46</v>
      </c>
      <c r="C477" t="s">
        <v>111</v>
      </c>
    </row>
    <row r="478" spans="1:3" x14ac:dyDescent="0.3">
      <c r="A478" s="149">
        <v>855220</v>
      </c>
      <c r="B478" t="s">
        <v>46</v>
      </c>
      <c r="C478" t="s">
        <v>111</v>
      </c>
    </row>
    <row r="479" spans="1:3" x14ac:dyDescent="0.3">
      <c r="A479" s="149">
        <v>855250</v>
      </c>
      <c r="B479" t="s">
        <v>46</v>
      </c>
      <c r="C479" t="s">
        <v>111</v>
      </c>
    </row>
    <row r="480" spans="1:3" x14ac:dyDescent="0.3">
      <c r="A480" s="149">
        <v>855300</v>
      </c>
      <c r="B480" t="s">
        <v>46</v>
      </c>
      <c r="C480" t="s">
        <v>111</v>
      </c>
    </row>
    <row r="481" spans="1:3" x14ac:dyDescent="0.3">
      <c r="A481" s="149">
        <v>855320</v>
      </c>
      <c r="B481" t="s">
        <v>46</v>
      </c>
      <c r="C481" t="s">
        <v>111</v>
      </c>
    </row>
    <row r="482" spans="1:3" x14ac:dyDescent="0.3">
      <c r="A482" s="149">
        <v>855350</v>
      </c>
      <c r="B482" t="s">
        <v>46</v>
      </c>
      <c r="C482" t="s">
        <v>111</v>
      </c>
    </row>
    <row r="483" spans="1:3" x14ac:dyDescent="0.3">
      <c r="A483" s="149">
        <v>855370</v>
      </c>
      <c r="B483" t="s">
        <v>46</v>
      </c>
      <c r="C483" t="s">
        <v>111</v>
      </c>
    </row>
    <row r="484" spans="1:3" x14ac:dyDescent="0.3">
      <c r="A484" s="149">
        <v>855400</v>
      </c>
      <c r="B484" t="s">
        <v>46</v>
      </c>
      <c r="C484" t="s">
        <v>111</v>
      </c>
    </row>
    <row r="485" spans="1:3" x14ac:dyDescent="0.3">
      <c r="A485" s="149">
        <v>855420</v>
      </c>
      <c r="B485" t="s">
        <v>46</v>
      </c>
      <c r="C485" t="s">
        <v>111</v>
      </c>
    </row>
    <row r="486" spans="1:3" x14ac:dyDescent="0.3">
      <c r="A486" s="149">
        <v>855450</v>
      </c>
      <c r="B486" t="s">
        <v>46</v>
      </c>
      <c r="C486" t="s">
        <v>111</v>
      </c>
    </row>
    <row r="487" spans="1:3" x14ac:dyDescent="0.3">
      <c r="A487" s="149">
        <v>855470</v>
      </c>
      <c r="B487" t="s">
        <v>46</v>
      </c>
      <c r="C487" t="s">
        <v>111</v>
      </c>
    </row>
    <row r="488" spans="1:3" x14ac:dyDescent="0.3">
      <c r="A488" s="149">
        <v>855500</v>
      </c>
      <c r="B488" t="s">
        <v>46</v>
      </c>
      <c r="C488" t="s">
        <v>111</v>
      </c>
    </row>
    <row r="489" spans="1:3" x14ac:dyDescent="0.3">
      <c r="A489" s="149">
        <v>855600</v>
      </c>
      <c r="B489" t="s">
        <v>46</v>
      </c>
      <c r="C489" t="s">
        <v>111</v>
      </c>
    </row>
    <row r="490" spans="1:3" x14ac:dyDescent="0.3">
      <c r="A490" s="149">
        <v>860100</v>
      </c>
      <c r="B490" t="s">
        <v>46</v>
      </c>
      <c r="C490" t="s">
        <v>93</v>
      </c>
    </row>
    <row r="491" spans="1:3" x14ac:dyDescent="0.3">
      <c r="A491" s="149">
        <v>860200</v>
      </c>
      <c r="B491" t="s">
        <v>46</v>
      </c>
      <c r="C491" t="s">
        <v>93</v>
      </c>
    </row>
    <row r="492" spans="1:3" x14ac:dyDescent="0.3">
      <c r="A492" s="149">
        <v>860300</v>
      </c>
      <c r="B492" t="s">
        <v>46</v>
      </c>
      <c r="C492" t="s">
        <v>93</v>
      </c>
    </row>
    <row r="493" spans="1:3" x14ac:dyDescent="0.3">
      <c r="A493" s="149">
        <v>865100</v>
      </c>
      <c r="B493" t="s">
        <v>46</v>
      </c>
      <c r="C493" t="s">
        <v>109</v>
      </c>
    </row>
    <row r="494" spans="1:3" x14ac:dyDescent="0.3">
      <c r="A494" s="149">
        <v>865150</v>
      </c>
      <c r="B494" t="s">
        <v>46</v>
      </c>
      <c r="C494" t="s">
        <v>109</v>
      </c>
    </row>
    <row r="495" spans="1:3" x14ac:dyDescent="0.3">
      <c r="A495" s="149">
        <v>865200</v>
      </c>
      <c r="B495" t="s">
        <v>46</v>
      </c>
      <c r="C495" t="s">
        <v>109</v>
      </c>
    </row>
    <row r="496" spans="1:3" x14ac:dyDescent="0.3">
      <c r="A496" s="149">
        <v>865300</v>
      </c>
      <c r="B496" t="s">
        <v>46</v>
      </c>
      <c r="C496" t="s">
        <v>109</v>
      </c>
    </row>
    <row r="497" spans="1:3" x14ac:dyDescent="0.3">
      <c r="A497" s="149">
        <v>865350</v>
      </c>
      <c r="B497" t="s">
        <v>46</v>
      </c>
      <c r="C497" t="s">
        <v>109</v>
      </c>
    </row>
    <row r="498" spans="1:3" x14ac:dyDescent="0.3">
      <c r="A498" s="149">
        <v>865400</v>
      </c>
      <c r="B498" t="s">
        <v>46</v>
      </c>
      <c r="C498" t="s">
        <v>109</v>
      </c>
    </row>
    <row r="499" spans="1:3" x14ac:dyDescent="0.3">
      <c r="A499" s="149">
        <v>865410</v>
      </c>
      <c r="B499" t="s">
        <v>46</v>
      </c>
      <c r="C499" t="s">
        <v>89</v>
      </c>
    </row>
    <row r="500" spans="1:3" x14ac:dyDescent="0.3">
      <c r="A500" s="149">
        <v>870200</v>
      </c>
      <c r="B500" t="s">
        <v>46</v>
      </c>
      <c r="C500" t="s">
        <v>100</v>
      </c>
    </row>
    <row r="501" spans="1:3" x14ac:dyDescent="0.3">
      <c r="A501" s="149">
        <v>870300</v>
      </c>
      <c r="B501" t="s">
        <v>46</v>
      </c>
      <c r="C501" t="s">
        <v>100</v>
      </c>
    </row>
    <row r="502" spans="1:3" x14ac:dyDescent="0.3">
      <c r="A502" s="149">
        <v>870350</v>
      </c>
      <c r="B502" t="s">
        <v>46</v>
      </c>
      <c r="C502" t="s">
        <v>100</v>
      </c>
    </row>
    <row r="503" spans="1:3" x14ac:dyDescent="0.3">
      <c r="A503" s="149">
        <v>870400</v>
      </c>
      <c r="B503" t="s">
        <v>46</v>
      </c>
      <c r="C503" t="s">
        <v>100</v>
      </c>
    </row>
    <row r="504" spans="1:3" x14ac:dyDescent="0.3">
      <c r="A504" s="149">
        <v>870500</v>
      </c>
      <c r="B504" t="s">
        <v>46</v>
      </c>
      <c r="C504" t="s">
        <v>100</v>
      </c>
    </row>
    <row r="505" spans="1:3" x14ac:dyDescent="0.3">
      <c r="A505" s="149">
        <v>880100</v>
      </c>
      <c r="B505" t="s">
        <v>46</v>
      </c>
      <c r="C505" t="s">
        <v>113</v>
      </c>
    </row>
    <row r="506" spans="1:3" x14ac:dyDescent="0.3">
      <c r="A506" s="149">
        <v>880150</v>
      </c>
      <c r="B506" t="s">
        <v>46</v>
      </c>
      <c r="C506" t="s">
        <v>113</v>
      </c>
    </row>
    <row r="507" spans="1:3" x14ac:dyDescent="0.3">
      <c r="A507" s="149">
        <v>880170</v>
      </c>
      <c r="B507" t="s">
        <v>46</v>
      </c>
      <c r="C507" t="s">
        <v>113</v>
      </c>
    </row>
    <row r="508" spans="1:3" x14ac:dyDescent="0.3">
      <c r="A508" s="149">
        <v>880200</v>
      </c>
      <c r="B508" t="s">
        <v>46</v>
      </c>
      <c r="C508" t="s">
        <v>113</v>
      </c>
    </row>
    <row r="509" spans="1:3" x14ac:dyDescent="0.3">
      <c r="A509" s="149">
        <v>880220</v>
      </c>
      <c r="B509" t="s">
        <v>46</v>
      </c>
      <c r="C509" t="s">
        <v>113</v>
      </c>
    </row>
    <row r="510" spans="1:3" x14ac:dyDescent="0.3">
      <c r="A510" s="149">
        <v>880250</v>
      </c>
      <c r="B510" t="s">
        <v>46</v>
      </c>
      <c r="C510" t="s">
        <v>113</v>
      </c>
    </row>
    <row r="511" spans="1:3" x14ac:dyDescent="0.3">
      <c r="A511" s="149">
        <v>880300</v>
      </c>
      <c r="B511" t="s">
        <v>46</v>
      </c>
      <c r="C511" t="s">
        <v>113</v>
      </c>
    </row>
    <row r="512" spans="1:3" x14ac:dyDescent="0.3">
      <c r="A512" s="149">
        <v>880350</v>
      </c>
      <c r="B512" t="s">
        <v>46</v>
      </c>
      <c r="C512" t="s">
        <v>113</v>
      </c>
    </row>
    <row r="513" spans="1:3" x14ac:dyDescent="0.3">
      <c r="A513" s="149">
        <v>880400</v>
      </c>
      <c r="B513" t="s">
        <v>46</v>
      </c>
      <c r="C513" t="s">
        <v>113</v>
      </c>
    </row>
    <row r="514" spans="1:3" x14ac:dyDescent="0.3">
      <c r="A514" s="149">
        <v>880450</v>
      </c>
      <c r="B514" t="s">
        <v>46</v>
      </c>
      <c r="C514" t="s">
        <v>113</v>
      </c>
    </row>
    <row r="515" spans="1:3" x14ac:dyDescent="0.3">
      <c r="A515" s="149">
        <v>880500</v>
      </c>
      <c r="B515" t="s">
        <v>46</v>
      </c>
      <c r="C515" t="s">
        <v>113</v>
      </c>
    </row>
    <row r="516" spans="1:3" x14ac:dyDescent="0.3">
      <c r="A516" s="149">
        <v>880530</v>
      </c>
      <c r="B516" t="s">
        <v>46</v>
      </c>
      <c r="C516" t="s">
        <v>113</v>
      </c>
    </row>
    <row r="517" spans="1:3" x14ac:dyDescent="0.3">
      <c r="A517" s="149">
        <v>880550</v>
      </c>
      <c r="B517" t="s">
        <v>46</v>
      </c>
      <c r="C517" t="s">
        <v>113</v>
      </c>
    </row>
    <row r="518" spans="1:3" x14ac:dyDescent="0.3">
      <c r="A518" s="149">
        <v>890100</v>
      </c>
      <c r="B518" t="s">
        <v>46</v>
      </c>
      <c r="C518" t="s">
        <v>107</v>
      </c>
    </row>
    <row r="519" spans="1:3" x14ac:dyDescent="0.3">
      <c r="A519" s="149">
        <v>890150</v>
      </c>
      <c r="B519" t="s">
        <v>46</v>
      </c>
      <c r="C519" t="s">
        <v>107</v>
      </c>
    </row>
    <row r="520" spans="1:3" x14ac:dyDescent="0.3">
      <c r="A520" s="149">
        <v>890200</v>
      </c>
      <c r="B520" t="s">
        <v>46</v>
      </c>
      <c r="C520" t="s">
        <v>107</v>
      </c>
    </row>
    <row r="521" spans="1:3" x14ac:dyDescent="0.3">
      <c r="A521" s="149">
        <v>890300</v>
      </c>
      <c r="B521" t="s">
        <v>46</v>
      </c>
      <c r="C521" t="s">
        <v>107</v>
      </c>
    </row>
    <row r="522" spans="1:3" x14ac:dyDescent="0.3">
      <c r="A522" s="149">
        <v>890400</v>
      </c>
      <c r="B522" t="s">
        <v>46</v>
      </c>
      <c r="C522" t="s">
        <v>107</v>
      </c>
    </row>
    <row r="523" spans="1:3" x14ac:dyDescent="0.3">
      <c r="A523" s="149">
        <v>895100</v>
      </c>
      <c r="B523" t="s">
        <v>46</v>
      </c>
      <c r="C523" t="s">
        <v>94</v>
      </c>
    </row>
    <row r="524" spans="1:3" x14ac:dyDescent="0.3">
      <c r="A524" s="149">
        <v>895150</v>
      </c>
      <c r="B524" t="s">
        <v>46</v>
      </c>
      <c r="C524" t="s">
        <v>94</v>
      </c>
    </row>
    <row r="525" spans="1:3" x14ac:dyDescent="0.3">
      <c r="A525" s="149">
        <v>895200</v>
      </c>
      <c r="B525" t="s">
        <v>46</v>
      </c>
      <c r="C525" t="s">
        <v>94</v>
      </c>
    </row>
    <row r="526" spans="1:3" x14ac:dyDescent="0.3">
      <c r="A526" s="149">
        <v>895250</v>
      </c>
      <c r="B526" t="s">
        <v>46</v>
      </c>
      <c r="C526" t="s">
        <v>94</v>
      </c>
    </row>
    <row r="527" spans="1:3" x14ac:dyDescent="0.3">
      <c r="A527" s="149">
        <v>895300</v>
      </c>
      <c r="B527" t="s">
        <v>46</v>
      </c>
      <c r="C527" t="s">
        <v>94</v>
      </c>
    </row>
    <row r="528" spans="1:3" x14ac:dyDescent="0.3">
      <c r="A528" s="149">
        <v>895350</v>
      </c>
      <c r="B528" t="s">
        <v>46</v>
      </c>
      <c r="C528" t="s">
        <v>94</v>
      </c>
    </row>
    <row r="529" spans="1:3" x14ac:dyDescent="0.3">
      <c r="A529" s="149">
        <v>895400</v>
      </c>
      <c r="B529" t="s">
        <v>46</v>
      </c>
      <c r="C529" t="s">
        <v>94</v>
      </c>
    </row>
    <row r="530" spans="1:3" x14ac:dyDescent="0.3">
      <c r="A530" s="149">
        <v>895450</v>
      </c>
      <c r="B530" t="s">
        <v>46</v>
      </c>
      <c r="C530" t="s">
        <v>94</v>
      </c>
    </row>
    <row r="531" spans="1:3" x14ac:dyDescent="0.3">
      <c r="A531" s="149">
        <v>895500</v>
      </c>
      <c r="B531" t="s">
        <v>46</v>
      </c>
      <c r="C531" t="s">
        <v>94</v>
      </c>
    </row>
    <row r="532" spans="1:3" x14ac:dyDescent="0.3">
      <c r="A532" s="149">
        <v>895550</v>
      </c>
      <c r="B532" t="s">
        <v>46</v>
      </c>
      <c r="C532" t="s">
        <v>94</v>
      </c>
    </row>
    <row r="533" spans="1:3" x14ac:dyDescent="0.3">
      <c r="A533" s="149">
        <v>967410</v>
      </c>
      <c r="B533" t="s">
        <v>48</v>
      </c>
      <c r="C533" t="s">
        <v>75</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Instructions</vt:lpstr>
      <vt:lpstr>Static Information</vt:lpstr>
      <vt:lpstr>Other Information</vt:lpstr>
      <vt:lpstr>Budget Mapping</vt:lpstr>
      <vt:lpstr>Validation</vt:lpstr>
      <vt:lpstr>MAT Budget Review Summary</vt:lpstr>
      <vt:lpstr>Lists</vt:lpstr>
      <vt:lpstr>COA Mapping</vt:lpstr>
      <vt:lpstr>Capital_Expenditure</vt:lpstr>
      <vt:lpstr>Capital_Income</vt:lpstr>
      <vt:lpstr>Categories</vt:lpstr>
      <vt:lpstr>NonStaffing_Costs</vt:lpstr>
      <vt:lpstr>Revenue_Income</vt:lpstr>
      <vt:lpstr>Staffing_Costs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Warren Porter</dc:creator>
  <cp:keywords/>
  <dc:description/>
  <cp:lastModifiedBy>Warren Porter</cp:lastModifiedBy>
  <cp:revision/>
  <cp:lastPrinted>2025-05-20T19:08:08Z</cp:lastPrinted>
  <dcterms:created xsi:type="dcterms:W3CDTF">2015-06-05T18:17:20Z</dcterms:created>
  <dcterms:modified xsi:type="dcterms:W3CDTF">2025-05-20T19:49:32Z</dcterms:modified>
  <cp:category/>
  <cp:contentStatus/>
</cp:coreProperties>
</file>